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codeName="ThisWorkbook" defaultThemeVersion="124226"/>
  <xr:revisionPtr revIDLastSave="0" documentId="13_ncr:1_{4F6F563D-DA10-439D-B353-6BB2F91787A2}" xr6:coauthVersionLast="36" xr6:coauthVersionMax="47" xr10:uidLastSave="{00000000-0000-0000-0000-000000000000}"/>
  <bookViews>
    <workbookView xWindow="0" yWindow="0" windowWidth="28800" windowHeight="12015" tabRatio="850" xr2:uid="{00000000-000D-0000-FFFF-FFFF00000000}"/>
  </bookViews>
  <sheets>
    <sheet name="人口構成概要" sheetId="82" r:id="rId1"/>
    <sheet name="被保険者数" sheetId="5" r:id="rId2"/>
    <sheet name="市区町村別_被保険者数" sheetId="1" r:id="rId3"/>
    <sheet name="市区町村別_被保険者数MAP" sheetId="83" r:id="rId4"/>
    <sheet name="介護認定率" sheetId="74" r:id="rId5"/>
    <sheet name="市区町村別_介護認定率" sheetId="75" r:id="rId6"/>
    <sheet name="介護疾病別有病状況" sheetId="76" r:id="rId7"/>
    <sheet name="市区町村別_介護疾病別有病状況" sheetId="77" r:id="rId8"/>
    <sheet name="標準化死亡比" sheetId="78" r:id="rId9"/>
    <sheet name="市区町村別_標準化死亡比" sheetId="79" r:id="rId10"/>
    <sheet name="疾病別死因割合" sheetId="80" r:id="rId11"/>
    <sheet name="市区町村別_疾病別死因割合" sheetId="81" r:id="rId12"/>
    <sheet name="長期入院" sheetId="17" r:id="rId13"/>
  </sheets>
  <definedNames>
    <definedName name="_Order1" hidden="1">255</definedName>
    <definedName name="_xlnm.Print_Area" localSheetId="6">介護疾病別有病状況!$A$1:$L$60</definedName>
    <definedName name="_xlnm.Print_Area" localSheetId="4">介護認定率!$A$1:$J$50</definedName>
    <definedName name="_xlnm.Print_Area" localSheetId="7">市区町村別_介護疾病別有病状況!$A$1:$T$81</definedName>
    <definedName name="_xlnm.Print_Area" localSheetId="5">市区町村別_介護認定率!$A$1:$M$81</definedName>
    <definedName name="_xlnm.Print_Area" localSheetId="11">市区町村別_疾病別死因割合!$A$1:$P$80</definedName>
    <definedName name="_xlnm.Print_Area" localSheetId="3">市区町村別_被保険者数MAP!$A$1:$W$122</definedName>
    <definedName name="_xlnm.Print_Area" localSheetId="9">市区町村別_標準化死亡比!$A$1:$P$80</definedName>
    <definedName name="_xlnm.Print_Area" localSheetId="10">疾病別死因割合!$A$1:$H$93</definedName>
    <definedName name="_xlnm.Print_Area" localSheetId="0">人口構成概要!$A$1:$J$81</definedName>
    <definedName name="_xlnm.Print_Area" localSheetId="12">長期入院!$A$1:$I$88</definedName>
    <definedName name="_xlnm.Print_Area" localSheetId="1">被保険者数!$A$1:$K$88</definedName>
    <definedName name="_xlnm.Print_Area" localSheetId="8">標準化死亡比!$A$1:$H$42</definedName>
  </definedNames>
  <calcPr calcId="191029"/>
  <customWorkbookViews>
    <customWorkbookView name="全部表示" guid="{637B1C33-F0B9-40A6-9BF1-AD79E7C69DA0}" includePrintSettings="0" maximized="1" xWindow="-8" yWindow="-8" windowWidth="1936" windowHeight="1056" tabRatio="706" activeSheetId="57" showComments="commIndAndComment"/>
  </customWorkbookViews>
</workbook>
</file>

<file path=xl/calcChain.xml><?xml version="1.0" encoding="utf-8"?>
<calcChain xmlns="http://schemas.openxmlformats.org/spreadsheetml/2006/main">
  <c r="I80" i="82" l="1"/>
  <c r="H80" i="82"/>
  <c r="I79" i="82"/>
  <c r="H79" i="82"/>
  <c r="I78" i="82"/>
  <c r="H78" i="82"/>
  <c r="I77" i="82"/>
  <c r="H77" i="82"/>
  <c r="I76" i="82"/>
  <c r="H76" i="82"/>
  <c r="I75" i="82"/>
  <c r="H75" i="82"/>
  <c r="I74" i="82"/>
  <c r="H74" i="82"/>
  <c r="I73" i="82"/>
  <c r="H73" i="82"/>
  <c r="I72" i="82"/>
  <c r="H72" i="82"/>
  <c r="I71" i="82"/>
  <c r="J71" i="82"/>
  <c r="H71" i="82"/>
  <c r="I70" i="82"/>
  <c r="H70" i="82"/>
  <c r="I69" i="82"/>
  <c r="H69" i="82"/>
  <c r="I68" i="82"/>
  <c r="H68" i="82"/>
  <c r="I67" i="82"/>
  <c r="H67" i="82"/>
  <c r="I66" i="82"/>
  <c r="H66" i="82"/>
  <c r="I65" i="82"/>
  <c r="H65" i="82"/>
  <c r="I64" i="82"/>
  <c r="H64" i="82"/>
  <c r="I63" i="82"/>
  <c r="H63" i="82"/>
  <c r="I62" i="82"/>
  <c r="H62" i="82"/>
  <c r="I61" i="82"/>
  <c r="H61" i="82"/>
  <c r="I60" i="82"/>
  <c r="H60" i="82"/>
  <c r="I59" i="82"/>
  <c r="J59" i="82"/>
  <c r="H59" i="82"/>
  <c r="I58" i="82"/>
  <c r="H58" i="82"/>
  <c r="I57" i="82"/>
  <c r="H57" i="82"/>
  <c r="I56" i="82"/>
  <c r="H56" i="82"/>
  <c r="I55" i="82"/>
  <c r="H55" i="82"/>
  <c r="I54" i="82"/>
  <c r="H54" i="82"/>
  <c r="I53" i="82"/>
  <c r="H53" i="82"/>
  <c r="I52" i="82"/>
  <c r="H52" i="82"/>
  <c r="I51" i="82"/>
  <c r="H51" i="82"/>
  <c r="I50" i="82"/>
  <c r="H50" i="82"/>
  <c r="I49" i="82"/>
  <c r="H49" i="82"/>
  <c r="I48" i="82"/>
  <c r="H48" i="82"/>
  <c r="I47" i="82"/>
  <c r="J47" i="82"/>
  <c r="H47" i="82"/>
  <c r="I46" i="82"/>
  <c r="H46" i="82"/>
  <c r="I45" i="82"/>
  <c r="H45" i="82"/>
  <c r="I44" i="82"/>
  <c r="H44" i="82"/>
  <c r="I43" i="82"/>
  <c r="H43" i="82"/>
  <c r="I42" i="82"/>
  <c r="H42" i="82"/>
  <c r="I41" i="82"/>
  <c r="H41" i="82"/>
  <c r="I40" i="82"/>
  <c r="H40" i="82"/>
  <c r="I39" i="82"/>
  <c r="H39" i="82"/>
  <c r="I38" i="82"/>
  <c r="H38" i="82"/>
  <c r="I37" i="82"/>
  <c r="H37" i="82"/>
  <c r="I36" i="82"/>
  <c r="H36" i="82"/>
  <c r="I35" i="82"/>
  <c r="J35" i="82"/>
  <c r="H35" i="82"/>
  <c r="I34" i="82"/>
  <c r="H34" i="82"/>
  <c r="I33" i="82"/>
  <c r="H33" i="82"/>
  <c r="I32" i="82"/>
  <c r="H32" i="82"/>
  <c r="I31" i="82"/>
  <c r="H31" i="82"/>
  <c r="I30" i="82"/>
  <c r="H30" i="82"/>
  <c r="I29" i="82"/>
  <c r="H29" i="82"/>
  <c r="I28" i="82"/>
  <c r="H28" i="82"/>
  <c r="I27" i="82"/>
  <c r="H27" i="82"/>
  <c r="I26" i="82"/>
  <c r="H26" i="82"/>
  <c r="I25" i="82"/>
  <c r="H25" i="82"/>
  <c r="I24" i="82"/>
  <c r="H24" i="82"/>
  <c r="I23" i="82"/>
  <c r="J23" i="82"/>
  <c r="H23" i="82"/>
  <c r="I22" i="82"/>
  <c r="H22" i="82"/>
  <c r="I21" i="82"/>
  <c r="H21" i="82"/>
  <c r="I20" i="82"/>
  <c r="H20" i="82"/>
  <c r="I19" i="82"/>
  <c r="H19" i="82"/>
  <c r="I18" i="82"/>
  <c r="H18" i="82"/>
  <c r="I17" i="82"/>
  <c r="H17" i="82"/>
  <c r="I16" i="82"/>
  <c r="H16" i="82"/>
  <c r="I15" i="82"/>
  <c r="H15" i="82"/>
  <c r="I14" i="82"/>
  <c r="H14" i="82"/>
  <c r="I13" i="82"/>
  <c r="H13" i="82"/>
  <c r="I12" i="82"/>
  <c r="H12" i="82"/>
  <c r="I11" i="82"/>
  <c r="J11" i="82"/>
  <c r="H11" i="82"/>
  <c r="I10" i="82"/>
  <c r="H10" i="82"/>
  <c r="I9" i="82"/>
  <c r="H9" i="82"/>
  <c r="I8" i="82"/>
  <c r="H8" i="82"/>
  <c r="I7" i="82"/>
  <c r="H7" i="82"/>
  <c r="I6" i="82"/>
  <c r="H6" i="82"/>
  <c r="I5" i="82"/>
  <c r="H5" i="82"/>
  <c r="J5" i="82"/>
  <c r="J17" i="82"/>
  <c r="J29" i="82"/>
  <c r="J41" i="82"/>
  <c r="J53" i="82"/>
  <c r="J65" i="82"/>
  <c r="J77" i="82"/>
  <c r="J80" i="82"/>
  <c r="J8" i="82"/>
  <c r="J44" i="82"/>
  <c r="J57" i="82"/>
  <c r="J26" i="82"/>
  <c r="J51" i="82"/>
  <c r="J50" i="82"/>
  <c r="J9" i="82"/>
  <c r="J33" i="82"/>
  <c r="J63" i="82"/>
  <c r="J28" i="82"/>
  <c r="J76" i="82"/>
  <c r="J14" i="82"/>
  <c r="J68" i="82"/>
  <c r="J21" i="82"/>
  <c r="J39" i="82"/>
  <c r="J69" i="82"/>
  <c r="J10" i="82"/>
  <c r="J22" i="82"/>
  <c r="J34" i="82"/>
  <c r="J40" i="82"/>
  <c r="J46" i="82"/>
  <c r="J52" i="82"/>
  <c r="J58" i="82"/>
  <c r="J64" i="82"/>
  <c r="J70" i="82"/>
  <c r="J20" i="82"/>
  <c r="J74" i="82"/>
  <c r="J15" i="82"/>
  <c r="J27" i="82"/>
  <c r="J45" i="82"/>
  <c r="J75" i="82"/>
  <c r="J16" i="82"/>
  <c r="J32" i="82"/>
  <c r="J62" i="82"/>
  <c r="J6" i="82"/>
  <c r="J18" i="82"/>
  <c r="J42" i="82"/>
  <c r="J60" i="82"/>
  <c r="J72" i="82"/>
  <c r="J78" i="82"/>
  <c r="J56" i="82"/>
  <c r="J30" i="82"/>
  <c r="J38" i="82"/>
  <c r="J12" i="82"/>
  <c r="J24" i="82"/>
  <c r="J36" i="82"/>
  <c r="J48" i="82"/>
  <c r="J54" i="82"/>
  <c r="J66" i="82"/>
  <c r="J7" i="82"/>
  <c r="J13" i="82"/>
  <c r="J19" i="82"/>
  <c r="J25" i="82"/>
  <c r="J31" i="82"/>
  <c r="J37" i="82"/>
  <c r="J43" i="82"/>
  <c r="J49" i="82"/>
  <c r="J55" i="82"/>
  <c r="J61" i="82"/>
  <c r="J67" i="82"/>
  <c r="J73" i="82"/>
  <c r="J79" i="82"/>
  <c r="C60" i="17"/>
  <c r="F46" i="17"/>
  <c r="F45" i="17"/>
  <c r="D11" i="17"/>
  <c r="C11" i="17"/>
  <c r="F10" i="17"/>
  <c r="F9" i="17"/>
  <c r="F8" i="17"/>
  <c r="F7" i="17"/>
  <c r="F6" i="17"/>
  <c r="F5" i="17"/>
  <c r="F4" i="17"/>
  <c r="D54" i="17"/>
  <c r="C47" i="17"/>
  <c r="E4" i="17"/>
  <c r="D47" i="17"/>
  <c r="E7" i="17"/>
  <c r="E9" i="17"/>
  <c r="E10" i="17"/>
  <c r="F11" i="17"/>
  <c r="F47" i="17"/>
  <c r="E5" i="17"/>
  <c r="E6" i="17"/>
  <c r="E8" i="17"/>
  <c r="E11" i="17"/>
  <c r="E47" i="17"/>
  <c r="D57" i="17"/>
  <c r="D56" i="17"/>
  <c r="D55" i="17"/>
  <c r="D58" i="17"/>
  <c r="D59" i="17"/>
  <c r="D60" i="17"/>
  <c r="D53" i="17"/>
  <c r="E45" i="17"/>
  <c r="R11" i="76"/>
  <c r="S11" i="76"/>
  <c r="I19" i="76"/>
  <c r="R10" i="76"/>
  <c r="R9" i="76"/>
  <c r="R8" i="76"/>
  <c r="R7" i="76"/>
  <c r="R6" i="76"/>
  <c r="R5" i="76"/>
  <c r="R4" i="76"/>
  <c r="S4" i="76"/>
  <c r="I5" i="76"/>
  <c r="N11" i="76"/>
  <c r="O11" i="76"/>
  <c r="E19" i="76"/>
  <c r="N10" i="76"/>
  <c r="N9" i="76"/>
  <c r="N8" i="76"/>
  <c r="N7" i="76"/>
  <c r="N6" i="76"/>
  <c r="N5" i="76"/>
  <c r="N4" i="76"/>
  <c r="S8" i="76"/>
  <c r="I13" i="76"/>
  <c r="S9" i="76"/>
  <c r="I15" i="76"/>
  <c r="S10" i="76"/>
  <c r="I17" i="76"/>
  <c r="E46" i="17"/>
  <c r="S6" i="76"/>
  <c r="I9" i="76"/>
  <c r="S7" i="76"/>
  <c r="I11" i="76"/>
  <c r="S5" i="76"/>
  <c r="I7" i="76"/>
  <c r="O10" i="76"/>
  <c r="E17" i="76"/>
  <c r="O4" i="76"/>
  <c r="E5" i="76"/>
  <c r="O5" i="76"/>
  <c r="E7" i="76"/>
  <c r="O6" i="76"/>
  <c r="E9" i="76"/>
  <c r="O7" i="76"/>
  <c r="E11" i="76"/>
  <c r="O8" i="76"/>
  <c r="E13" i="76"/>
  <c r="O9" i="76"/>
  <c r="E15" i="76"/>
  <c r="D79" i="1"/>
  <c r="R79" i="1"/>
  <c r="Q79" i="1"/>
  <c r="P79" i="1"/>
  <c r="O79" i="1"/>
  <c r="N79" i="1"/>
  <c r="M79" i="1"/>
  <c r="L79" i="1"/>
  <c r="J79" i="1"/>
  <c r="I79" i="1"/>
  <c r="C10" i="5"/>
  <c r="H79" i="1"/>
  <c r="G79" i="1"/>
  <c r="F79" i="1"/>
  <c r="E79" i="1"/>
  <c r="E10" i="5"/>
  <c r="C6" i="5"/>
  <c r="C11" i="5"/>
  <c r="C5" i="5"/>
  <c r="E8" i="5"/>
  <c r="C8" i="5"/>
  <c r="E7" i="5"/>
  <c r="C9" i="5"/>
  <c r="E9" i="5"/>
  <c r="E5" i="5"/>
  <c r="E11" i="5"/>
  <c r="C7" i="5"/>
  <c r="E6" i="5"/>
  <c r="P79" i="81"/>
  <c r="O79" i="81"/>
  <c r="N79" i="81"/>
  <c r="M79" i="81"/>
  <c r="L79" i="81"/>
  <c r="K79" i="81"/>
  <c r="J79" i="81"/>
  <c r="I79" i="81"/>
  <c r="H79" i="81"/>
  <c r="G79" i="81"/>
  <c r="F79" i="81"/>
  <c r="E79" i="81"/>
  <c r="D79" i="81"/>
  <c r="E79" i="79"/>
  <c r="S77" i="79"/>
  <c r="D79" i="79"/>
  <c r="R61" i="79"/>
  <c r="T79" i="77"/>
  <c r="S79" i="77"/>
  <c r="R79" i="77"/>
  <c r="Q79" i="77"/>
  <c r="P79" i="77"/>
  <c r="O79" i="77"/>
  <c r="N79" i="77"/>
  <c r="M79" i="77"/>
  <c r="L79" i="77"/>
  <c r="K79" i="77"/>
  <c r="J79" i="77"/>
  <c r="I79" i="77"/>
  <c r="H79" i="77"/>
  <c r="G79" i="77"/>
  <c r="F79" i="77"/>
  <c r="E79" i="77"/>
  <c r="D79" i="77"/>
  <c r="P11" i="76"/>
  <c r="P10" i="76"/>
  <c r="P9" i="76"/>
  <c r="P8" i="76"/>
  <c r="P7" i="76"/>
  <c r="P6" i="76"/>
  <c r="P5" i="76"/>
  <c r="P4" i="76"/>
  <c r="M79" i="75"/>
  <c r="L79" i="75"/>
  <c r="K79" i="75"/>
  <c r="J79" i="75"/>
  <c r="I79" i="75"/>
  <c r="H79" i="75"/>
  <c r="G79" i="75"/>
  <c r="F79" i="75"/>
  <c r="E79" i="75"/>
  <c r="D79" i="75"/>
  <c r="Q10" i="76"/>
  <c r="G17" i="76"/>
  <c r="Q5" i="76"/>
  <c r="G7" i="76"/>
  <c r="Q4" i="76"/>
  <c r="G5" i="76"/>
  <c r="Q6" i="76"/>
  <c r="G9" i="76"/>
  <c r="R10" i="79"/>
  <c r="S31" i="79"/>
  <c r="R31" i="79"/>
  <c r="R13" i="79"/>
  <c r="S55" i="79"/>
  <c r="R49" i="79"/>
  <c r="R34" i="79"/>
  <c r="R58" i="79"/>
  <c r="R73" i="79"/>
  <c r="R52" i="79"/>
  <c r="R55" i="79"/>
  <c r="R19" i="79"/>
  <c r="S19" i="79"/>
  <c r="R40" i="79"/>
  <c r="R22" i="79"/>
  <c r="R43" i="79"/>
  <c r="R78" i="79"/>
  <c r="R5" i="79"/>
  <c r="R16" i="79"/>
  <c r="R37" i="79"/>
  <c r="R25" i="79"/>
  <c r="S43" i="79"/>
  <c r="R67" i="79"/>
  <c r="V7" i="79"/>
  <c r="R28" i="79"/>
  <c r="R46" i="79"/>
  <c r="R70" i="79"/>
  <c r="S67" i="79"/>
  <c r="S13" i="79"/>
  <c r="S37" i="79"/>
  <c r="S49" i="79"/>
  <c r="S61" i="79"/>
  <c r="R64" i="79"/>
  <c r="R76" i="79"/>
  <c r="S25" i="79"/>
  <c r="S73" i="79"/>
  <c r="Q9" i="76"/>
  <c r="G15" i="76"/>
  <c r="Q11" i="76"/>
  <c r="G19" i="76"/>
  <c r="Q7" i="76"/>
  <c r="G11" i="76"/>
  <c r="Q8" i="76"/>
  <c r="G13" i="76"/>
  <c r="S9" i="79"/>
  <c r="S15" i="79"/>
  <c r="S21" i="79"/>
  <c r="S27" i="79"/>
  <c r="S33" i="79"/>
  <c r="S39" i="79"/>
  <c r="S45" i="79"/>
  <c r="S51" i="79"/>
  <c r="S57" i="79"/>
  <c r="S63" i="79"/>
  <c r="S69" i="79"/>
  <c r="S75" i="79"/>
  <c r="S10" i="79"/>
  <c r="S16" i="79"/>
  <c r="S22" i="79"/>
  <c r="S28" i="79"/>
  <c r="S34" i="79"/>
  <c r="S40" i="79"/>
  <c r="S46" i="79"/>
  <c r="S52" i="79"/>
  <c r="S58" i="79"/>
  <c r="S64" i="79"/>
  <c r="S70" i="79"/>
  <c r="S76" i="79"/>
  <c r="S5" i="79"/>
  <c r="S12" i="79"/>
  <c r="S18" i="79"/>
  <c r="S24" i="79"/>
  <c r="S30" i="79"/>
  <c r="S36" i="79"/>
  <c r="S42" i="79"/>
  <c r="S48" i="79"/>
  <c r="S54" i="79"/>
  <c r="S60" i="79"/>
  <c r="S66" i="79"/>
  <c r="S72" i="79"/>
  <c r="S78" i="79"/>
  <c r="S7" i="79"/>
  <c r="R8" i="79"/>
  <c r="R6" i="79"/>
  <c r="S8" i="79"/>
  <c r="R11" i="79"/>
  <c r="R17" i="79"/>
  <c r="R20" i="79"/>
  <c r="R23" i="79"/>
  <c r="R26" i="79"/>
  <c r="R32" i="79"/>
  <c r="R35" i="79"/>
  <c r="R38" i="79"/>
  <c r="R44" i="79"/>
  <c r="R47" i="79"/>
  <c r="R50" i="79"/>
  <c r="R56" i="79"/>
  <c r="R59" i="79"/>
  <c r="R62" i="79"/>
  <c r="R68" i="79"/>
  <c r="R71" i="79"/>
  <c r="R74" i="79"/>
  <c r="R77" i="79"/>
  <c r="S6" i="79"/>
  <c r="V8" i="79"/>
  <c r="S11" i="79"/>
  <c r="S14" i="79"/>
  <c r="S17" i="79"/>
  <c r="S20" i="79"/>
  <c r="S23" i="79"/>
  <c r="S26" i="79"/>
  <c r="S29" i="79"/>
  <c r="S32" i="79"/>
  <c r="S35" i="79"/>
  <c r="S38" i="79"/>
  <c r="S41" i="79"/>
  <c r="S44" i="79"/>
  <c r="S47" i="79"/>
  <c r="S50" i="79"/>
  <c r="S53" i="79"/>
  <c r="S56" i="79"/>
  <c r="S59" i="79"/>
  <c r="S62" i="79"/>
  <c r="S65" i="79"/>
  <c r="S68" i="79"/>
  <c r="S71" i="79"/>
  <c r="S74" i="79"/>
  <c r="R14" i="79"/>
  <c r="R29" i="79"/>
  <c r="R41" i="79"/>
  <c r="R53" i="79"/>
  <c r="R65" i="79"/>
  <c r="R7" i="79"/>
  <c r="R9" i="79"/>
  <c r="R12" i="79"/>
  <c r="R15" i="79"/>
  <c r="R18" i="79"/>
  <c r="R21" i="79"/>
  <c r="R24" i="79"/>
  <c r="R27" i="79"/>
  <c r="R30" i="79"/>
  <c r="R33" i="79"/>
  <c r="R36" i="79"/>
  <c r="R39" i="79"/>
  <c r="R42" i="79"/>
  <c r="R45" i="79"/>
  <c r="R48" i="79"/>
  <c r="R51" i="79"/>
  <c r="R54" i="79"/>
  <c r="R57" i="79"/>
  <c r="R60" i="79"/>
  <c r="R63" i="79"/>
  <c r="R66" i="79"/>
  <c r="R69" i="79"/>
  <c r="R72" i="79"/>
  <c r="R75" i="79"/>
  <c r="Z78" i="1"/>
  <c r="Y78" i="1"/>
  <c r="X78" i="1"/>
  <c r="W78" i="1"/>
  <c r="V78" i="1"/>
  <c r="U78" i="1"/>
  <c r="T78" i="1"/>
  <c r="S78" i="1"/>
  <c r="K78" i="1"/>
  <c r="Z77" i="1"/>
  <c r="Y77" i="1"/>
  <c r="X77" i="1"/>
  <c r="W77" i="1"/>
  <c r="V77" i="1"/>
  <c r="U77" i="1"/>
  <c r="T77" i="1"/>
  <c r="S77" i="1"/>
  <c r="K77" i="1"/>
  <c r="Z76" i="1"/>
  <c r="Y76" i="1"/>
  <c r="X76" i="1"/>
  <c r="W76" i="1"/>
  <c r="V76" i="1"/>
  <c r="U76" i="1"/>
  <c r="T76" i="1"/>
  <c r="S76" i="1"/>
  <c r="K76" i="1"/>
  <c r="Z75" i="1"/>
  <c r="Y75" i="1"/>
  <c r="X75" i="1"/>
  <c r="W75" i="1"/>
  <c r="V75" i="1"/>
  <c r="U75" i="1"/>
  <c r="T75" i="1"/>
  <c r="S75" i="1"/>
  <c r="K75" i="1"/>
  <c r="Z74" i="1"/>
  <c r="Y74" i="1"/>
  <c r="X74" i="1"/>
  <c r="W74" i="1"/>
  <c r="V74" i="1"/>
  <c r="U74" i="1"/>
  <c r="T74" i="1"/>
  <c r="S74" i="1"/>
  <c r="K74" i="1"/>
  <c r="Z73" i="1"/>
  <c r="Y73" i="1"/>
  <c r="X73" i="1"/>
  <c r="W73" i="1"/>
  <c r="V73" i="1"/>
  <c r="U73" i="1"/>
  <c r="T73" i="1"/>
  <c r="S73" i="1"/>
  <c r="K73" i="1"/>
  <c r="Z72" i="1"/>
  <c r="Y72" i="1"/>
  <c r="X72" i="1"/>
  <c r="W72" i="1"/>
  <c r="V72" i="1"/>
  <c r="U72" i="1"/>
  <c r="T72" i="1"/>
  <c r="S72" i="1"/>
  <c r="K72" i="1"/>
  <c r="Z71" i="1"/>
  <c r="Y71" i="1"/>
  <c r="X71" i="1"/>
  <c r="W71" i="1"/>
  <c r="V71" i="1"/>
  <c r="U71" i="1"/>
  <c r="T71" i="1"/>
  <c r="S71" i="1"/>
  <c r="K71" i="1"/>
  <c r="Z70" i="1"/>
  <c r="Y70" i="1"/>
  <c r="X70" i="1"/>
  <c r="W70" i="1"/>
  <c r="V70" i="1"/>
  <c r="U70" i="1"/>
  <c r="T70" i="1"/>
  <c r="S70" i="1"/>
  <c r="K70" i="1"/>
  <c r="Z69" i="1"/>
  <c r="Y69" i="1"/>
  <c r="X69" i="1"/>
  <c r="W69" i="1"/>
  <c r="V69" i="1"/>
  <c r="U69" i="1"/>
  <c r="T69" i="1"/>
  <c r="S69" i="1"/>
  <c r="K69" i="1"/>
  <c r="Z68" i="1"/>
  <c r="Y68" i="1"/>
  <c r="X68" i="1"/>
  <c r="W68" i="1"/>
  <c r="V68" i="1"/>
  <c r="U68" i="1"/>
  <c r="T68" i="1"/>
  <c r="S68" i="1"/>
  <c r="K68" i="1"/>
  <c r="Z67" i="1"/>
  <c r="Y67" i="1"/>
  <c r="X67" i="1"/>
  <c r="W67" i="1"/>
  <c r="V67" i="1"/>
  <c r="U67" i="1"/>
  <c r="T67" i="1"/>
  <c r="S67" i="1"/>
  <c r="K67" i="1"/>
  <c r="Z66" i="1"/>
  <c r="Y66" i="1"/>
  <c r="X66" i="1"/>
  <c r="W66" i="1"/>
  <c r="V66" i="1"/>
  <c r="U66" i="1"/>
  <c r="T66" i="1"/>
  <c r="S66" i="1"/>
  <c r="K66" i="1"/>
  <c r="Z65" i="1"/>
  <c r="Y65" i="1"/>
  <c r="X65" i="1"/>
  <c r="W65" i="1"/>
  <c r="V65" i="1"/>
  <c r="U65" i="1"/>
  <c r="T65" i="1"/>
  <c r="S65" i="1"/>
  <c r="K65" i="1"/>
  <c r="Z64" i="1"/>
  <c r="Y64" i="1"/>
  <c r="X64" i="1"/>
  <c r="W64" i="1"/>
  <c r="V64" i="1"/>
  <c r="U64" i="1"/>
  <c r="T64" i="1"/>
  <c r="S64" i="1"/>
  <c r="K64" i="1"/>
  <c r="Z63" i="1"/>
  <c r="Y63" i="1"/>
  <c r="X63" i="1"/>
  <c r="W63" i="1"/>
  <c r="V63" i="1"/>
  <c r="U63" i="1"/>
  <c r="T63" i="1"/>
  <c r="S63" i="1"/>
  <c r="K63" i="1"/>
  <c r="Z62" i="1"/>
  <c r="Y62" i="1"/>
  <c r="X62" i="1"/>
  <c r="W62" i="1"/>
  <c r="V62" i="1"/>
  <c r="U62" i="1"/>
  <c r="T62" i="1"/>
  <c r="S62" i="1"/>
  <c r="K62" i="1"/>
  <c r="Z61" i="1"/>
  <c r="Y61" i="1"/>
  <c r="X61" i="1"/>
  <c r="W61" i="1"/>
  <c r="V61" i="1"/>
  <c r="U61" i="1"/>
  <c r="T61" i="1"/>
  <c r="S61" i="1"/>
  <c r="K61" i="1"/>
  <c r="Z60" i="1"/>
  <c r="Y60" i="1"/>
  <c r="X60" i="1"/>
  <c r="W60" i="1"/>
  <c r="V60" i="1"/>
  <c r="U60" i="1"/>
  <c r="T60" i="1"/>
  <c r="S60" i="1"/>
  <c r="K60" i="1"/>
  <c r="Z59" i="1"/>
  <c r="Y59" i="1"/>
  <c r="X59" i="1"/>
  <c r="W59" i="1"/>
  <c r="V59" i="1"/>
  <c r="U59" i="1"/>
  <c r="T59" i="1"/>
  <c r="S59" i="1"/>
  <c r="K59" i="1"/>
  <c r="Z58" i="1"/>
  <c r="Y58" i="1"/>
  <c r="X58" i="1"/>
  <c r="W58" i="1"/>
  <c r="V58" i="1"/>
  <c r="U58" i="1"/>
  <c r="T58" i="1"/>
  <c r="S58" i="1"/>
  <c r="K58" i="1"/>
  <c r="Z57" i="1"/>
  <c r="Y57" i="1"/>
  <c r="X57" i="1"/>
  <c r="W57" i="1"/>
  <c r="V57" i="1"/>
  <c r="U57" i="1"/>
  <c r="T57" i="1"/>
  <c r="S57" i="1"/>
  <c r="K57" i="1"/>
  <c r="Z56" i="1"/>
  <c r="Y56" i="1"/>
  <c r="X56" i="1"/>
  <c r="W56" i="1"/>
  <c r="V56" i="1"/>
  <c r="U56" i="1"/>
  <c r="T56" i="1"/>
  <c r="S56" i="1"/>
  <c r="K56" i="1"/>
  <c r="Z55" i="1"/>
  <c r="Y55" i="1"/>
  <c r="X55" i="1"/>
  <c r="W55" i="1"/>
  <c r="V55" i="1"/>
  <c r="U55" i="1"/>
  <c r="T55" i="1"/>
  <c r="S55" i="1"/>
  <c r="K55" i="1"/>
  <c r="Z54" i="1"/>
  <c r="Y54" i="1"/>
  <c r="X54" i="1"/>
  <c r="W54" i="1"/>
  <c r="V54" i="1"/>
  <c r="U54" i="1"/>
  <c r="T54" i="1"/>
  <c r="S54" i="1"/>
  <c r="K54" i="1"/>
  <c r="Z53" i="1"/>
  <c r="Y53" i="1"/>
  <c r="X53" i="1"/>
  <c r="W53" i="1"/>
  <c r="V53" i="1"/>
  <c r="U53" i="1"/>
  <c r="T53" i="1"/>
  <c r="S53" i="1"/>
  <c r="K53" i="1"/>
  <c r="Z52" i="1"/>
  <c r="Y52" i="1"/>
  <c r="X52" i="1"/>
  <c r="W52" i="1"/>
  <c r="V52" i="1"/>
  <c r="U52" i="1"/>
  <c r="T52" i="1"/>
  <c r="S52" i="1"/>
  <c r="K52" i="1"/>
  <c r="Z51" i="1"/>
  <c r="Y51" i="1"/>
  <c r="X51" i="1"/>
  <c r="W51" i="1"/>
  <c r="V51" i="1"/>
  <c r="U51" i="1"/>
  <c r="T51" i="1"/>
  <c r="S51" i="1"/>
  <c r="K51" i="1"/>
  <c r="Z50" i="1"/>
  <c r="Y50" i="1"/>
  <c r="X50" i="1"/>
  <c r="W50" i="1"/>
  <c r="V50" i="1"/>
  <c r="U50" i="1"/>
  <c r="T50" i="1"/>
  <c r="S50" i="1"/>
  <c r="K50" i="1"/>
  <c r="Z49" i="1"/>
  <c r="Y49" i="1"/>
  <c r="X49" i="1"/>
  <c r="W49" i="1"/>
  <c r="V49" i="1"/>
  <c r="U49" i="1"/>
  <c r="T49" i="1"/>
  <c r="S49" i="1"/>
  <c r="K49" i="1"/>
  <c r="Z48" i="1"/>
  <c r="Y48" i="1"/>
  <c r="X48" i="1"/>
  <c r="W48" i="1"/>
  <c r="V48" i="1"/>
  <c r="U48" i="1"/>
  <c r="T48" i="1"/>
  <c r="S48" i="1"/>
  <c r="K48" i="1"/>
  <c r="Z47" i="1"/>
  <c r="Y47" i="1"/>
  <c r="X47" i="1"/>
  <c r="W47" i="1"/>
  <c r="V47" i="1"/>
  <c r="U47" i="1"/>
  <c r="T47" i="1"/>
  <c r="S47" i="1"/>
  <c r="K47" i="1"/>
  <c r="Z46" i="1"/>
  <c r="Y46" i="1"/>
  <c r="X46" i="1"/>
  <c r="W46" i="1"/>
  <c r="V46" i="1"/>
  <c r="U46" i="1"/>
  <c r="T46" i="1"/>
  <c r="S46" i="1"/>
  <c r="K46" i="1"/>
  <c r="Z45" i="1"/>
  <c r="Y45" i="1"/>
  <c r="X45" i="1"/>
  <c r="W45" i="1"/>
  <c r="V45" i="1"/>
  <c r="U45" i="1"/>
  <c r="T45" i="1"/>
  <c r="S45" i="1"/>
  <c r="K45" i="1"/>
  <c r="Z44" i="1"/>
  <c r="Y44" i="1"/>
  <c r="X44" i="1"/>
  <c r="W44" i="1"/>
  <c r="V44" i="1"/>
  <c r="U44" i="1"/>
  <c r="T44" i="1"/>
  <c r="S44" i="1"/>
  <c r="K44" i="1"/>
  <c r="Z43" i="1"/>
  <c r="Y43" i="1"/>
  <c r="X43" i="1"/>
  <c r="W43" i="1"/>
  <c r="V43" i="1"/>
  <c r="U43" i="1"/>
  <c r="T43" i="1"/>
  <c r="S43" i="1"/>
  <c r="K43" i="1"/>
  <c r="Z42" i="1"/>
  <c r="Y42" i="1"/>
  <c r="X42" i="1"/>
  <c r="W42" i="1"/>
  <c r="V42" i="1"/>
  <c r="U42" i="1"/>
  <c r="T42" i="1"/>
  <c r="S42" i="1"/>
  <c r="K42" i="1"/>
  <c r="Z41" i="1"/>
  <c r="Y41" i="1"/>
  <c r="X41" i="1"/>
  <c r="W41" i="1"/>
  <c r="V41" i="1"/>
  <c r="U41" i="1"/>
  <c r="T41" i="1"/>
  <c r="S41" i="1"/>
  <c r="K41" i="1"/>
  <c r="Z40" i="1"/>
  <c r="Y40" i="1"/>
  <c r="X40" i="1"/>
  <c r="W40" i="1"/>
  <c r="V40" i="1"/>
  <c r="U40" i="1"/>
  <c r="T40" i="1"/>
  <c r="S40" i="1"/>
  <c r="K40" i="1"/>
  <c r="Z39" i="1"/>
  <c r="Y39" i="1"/>
  <c r="X39" i="1"/>
  <c r="W39" i="1"/>
  <c r="V39" i="1"/>
  <c r="U39" i="1"/>
  <c r="T39" i="1"/>
  <c r="S39" i="1"/>
  <c r="K39" i="1"/>
  <c r="Z38" i="1"/>
  <c r="Y38" i="1"/>
  <c r="X38" i="1"/>
  <c r="W38" i="1"/>
  <c r="V38" i="1"/>
  <c r="U38" i="1"/>
  <c r="T38" i="1"/>
  <c r="S38" i="1"/>
  <c r="K38" i="1"/>
  <c r="Z37" i="1"/>
  <c r="Y37" i="1"/>
  <c r="X37" i="1"/>
  <c r="W37" i="1"/>
  <c r="V37" i="1"/>
  <c r="U37" i="1"/>
  <c r="T37" i="1"/>
  <c r="S37" i="1"/>
  <c r="K37" i="1"/>
  <c r="Z36" i="1"/>
  <c r="Y36" i="1"/>
  <c r="X36" i="1"/>
  <c r="W36" i="1"/>
  <c r="V36" i="1"/>
  <c r="U36" i="1"/>
  <c r="T36" i="1"/>
  <c r="S36" i="1"/>
  <c r="K36" i="1"/>
  <c r="Z35" i="1"/>
  <c r="Y35" i="1"/>
  <c r="X35" i="1"/>
  <c r="W35" i="1"/>
  <c r="V35" i="1"/>
  <c r="U35" i="1"/>
  <c r="T35" i="1"/>
  <c r="S35" i="1"/>
  <c r="K35" i="1"/>
  <c r="Z34" i="1"/>
  <c r="Y34" i="1"/>
  <c r="X34" i="1"/>
  <c r="W34" i="1"/>
  <c r="V34" i="1"/>
  <c r="U34" i="1"/>
  <c r="T34" i="1"/>
  <c r="S34" i="1"/>
  <c r="K34" i="1"/>
  <c r="Z33" i="1"/>
  <c r="Y33" i="1"/>
  <c r="X33" i="1"/>
  <c r="W33" i="1"/>
  <c r="V33" i="1"/>
  <c r="U33" i="1"/>
  <c r="T33" i="1"/>
  <c r="S33" i="1"/>
  <c r="K33" i="1"/>
  <c r="Z32" i="1"/>
  <c r="Y32" i="1"/>
  <c r="X32" i="1"/>
  <c r="W32" i="1"/>
  <c r="V32" i="1"/>
  <c r="U32" i="1"/>
  <c r="T32" i="1"/>
  <c r="S32" i="1"/>
  <c r="K32" i="1"/>
  <c r="Z31" i="1"/>
  <c r="Y31" i="1"/>
  <c r="X31" i="1"/>
  <c r="W31" i="1"/>
  <c r="V31" i="1"/>
  <c r="U31" i="1"/>
  <c r="T31" i="1"/>
  <c r="S31" i="1"/>
  <c r="K31" i="1"/>
  <c r="Z30" i="1"/>
  <c r="Y30" i="1"/>
  <c r="X30" i="1"/>
  <c r="W30" i="1"/>
  <c r="V30" i="1"/>
  <c r="U30" i="1"/>
  <c r="T30" i="1"/>
  <c r="S30" i="1"/>
  <c r="K30" i="1"/>
  <c r="Z29" i="1"/>
  <c r="Y29" i="1"/>
  <c r="X29" i="1"/>
  <c r="W29" i="1"/>
  <c r="V29" i="1"/>
  <c r="U29" i="1"/>
  <c r="T29" i="1"/>
  <c r="S29" i="1"/>
  <c r="K29" i="1"/>
  <c r="Z28" i="1"/>
  <c r="Y28" i="1"/>
  <c r="X28" i="1"/>
  <c r="W28" i="1"/>
  <c r="V28" i="1"/>
  <c r="U28" i="1"/>
  <c r="T28" i="1"/>
  <c r="S28" i="1"/>
  <c r="K28" i="1"/>
  <c r="Z27" i="1"/>
  <c r="Y27" i="1"/>
  <c r="X27" i="1"/>
  <c r="W27" i="1"/>
  <c r="V27" i="1"/>
  <c r="U27" i="1"/>
  <c r="T27" i="1"/>
  <c r="S27" i="1"/>
  <c r="K27" i="1"/>
  <c r="Z26" i="1"/>
  <c r="Y26" i="1"/>
  <c r="X26" i="1"/>
  <c r="W26" i="1"/>
  <c r="V26" i="1"/>
  <c r="U26" i="1"/>
  <c r="T26" i="1"/>
  <c r="S26" i="1"/>
  <c r="K26" i="1"/>
  <c r="Z25" i="1"/>
  <c r="Y25" i="1"/>
  <c r="X25" i="1"/>
  <c r="W25" i="1"/>
  <c r="V25" i="1"/>
  <c r="U25" i="1"/>
  <c r="T25" i="1"/>
  <c r="S25" i="1"/>
  <c r="K25" i="1"/>
  <c r="Z24" i="1"/>
  <c r="Y24" i="1"/>
  <c r="X24" i="1"/>
  <c r="W24" i="1"/>
  <c r="V24" i="1"/>
  <c r="U24" i="1"/>
  <c r="T24" i="1"/>
  <c r="S24" i="1"/>
  <c r="K24" i="1"/>
  <c r="Z23" i="1"/>
  <c r="Y23" i="1"/>
  <c r="X23" i="1"/>
  <c r="W23" i="1"/>
  <c r="V23" i="1"/>
  <c r="U23" i="1"/>
  <c r="T23" i="1"/>
  <c r="S23" i="1"/>
  <c r="K23" i="1"/>
  <c r="Z22" i="1"/>
  <c r="Y22" i="1"/>
  <c r="X22" i="1"/>
  <c r="W22" i="1"/>
  <c r="V22" i="1"/>
  <c r="U22" i="1"/>
  <c r="T22" i="1"/>
  <c r="S22" i="1"/>
  <c r="K22" i="1"/>
  <c r="Z21" i="1"/>
  <c r="Y21" i="1"/>
  <c r="X21" i="1"/>
  <c r="W21" i="1"/>
  <c r="V21" i="1"/>
  <c r="U21" i="1"/>
  <c r="T21" i="1"/>
  <c r="S21" i="1"/>
  <c r="K21" i="1"/>
  <c r="Z20" i="1"/>
  <c r="Y20" i="1"/>
  <c r="X20" i="1"/>
  <c r="W20" i="1"/>
  <c r="V20" i="1"/>
  <c r="U20" i="1"/>
  <c r="T20" i="1"/>
  <c r="S20" i="1"/>
  <c r="K20" i="1"/>
  <c r="Z19" i="1"/>
  <c r="Y19" i="1"/>
  <c r="X19" i="1"/>
  <c r="W19" i="1"/>
  <c r="V19" i="1"/>
  <c r="U19" i="1"/>
  <c r="T19" i="1"/>
  <c r="S19" i="1"/>
  <c r="K19" i="1"/>
  <c r="Z18" i="1"/>
  <c r="Y18" i="1"/>
  <c r="X18" i="1"/>
  <c r="W18" i="1"/>
  <c r="V18" i="1"/>
  <c r="U18" i="1"/>
  <c r="T18" i="1"/>
  <c r="S18" i="1"/>
  <c r="K18" i="1"/>
  <c r="Z17" i="1"/>
  <c r="Y17" i="1"/>
  <c r="X17" i="1"/>
  <c r="W17" i="1"/>
  <c r="V17" i="1"/>
  <c r="U17" i="1"/>
  <c r="T17" i="1"/>
  <c r="S17" i="1"/>
  <c r="K17" i="1"/>
  <c r="Z16" i="1"/>
  <c r="Y16" i="1"/>
  <c r="X16" i="1"/>
  <c r="W16" i="1"/>
  <c r="V16" i="1"/>
  <c r="U16" i="1"/>
  <c r="T16" i="1"/>
  <c r="S16" i="1"/>
  <c r="K16" i="1"/>
  <c r="Z15" i="1"/>
  <c r="Y15" i="1"/>
  <c r="X15" i="1"/>
  <c r="W15" i="1"/>
  <c r="V15" i="1"/>
  <c r="U15" i="1"/>
  <c r="T15" i="1"/>
  <c r="S15" i="1"/>
  <c r="K15" i="1"/>
  <c r="Z14" i="1"/>
  <c r="Y14" i="1"/>
  <c r="X14" i="1"/>
  <c r="W14" i="1"/>
  <c r="V14" i="1"/>
  <c r="U14" i="1"/>
  <c r="T14" i="1"/>
  <c r="S14" i="1"/>
  <c r="K14" i="1"/>
  <c r="Z13" i="1"/>
  <c r="Y13" i="1"/>
  <c r="X13" i="1"/>
  <c r="W13" i="1"/>
  <c r="V13" i="1"/>
  <c r="U13" i="1"/>
  <c r="T13" i="1"/>
  <c r="S13" i="1"/>
  <c r="K13" i="1"/>
  <c r="Z12" i="1"/>
  <c r="Y12" i="1"/>
  <c r="X12" i="1"/>
  <c r="W12" i="1"/>
  <c r="V12" i="1"/>
  <c r="U12" i="1"/>
  <c r="T12" i="1"/>
  <c r="S12" i="1"/>
  <c r="K12" i="1"/>
  <c r="Z11" i="1"/>
  <c r="Y11" i="1"/>
  <c r="X11" i="1"/>
  <c r="W11" i="1"/>
  <c r="V11" i="1"/>
  <c r="U11" i="1"/>
  <c r="T11" i="1"/>
  <c r="S11" i="1"/>
  <c r="K11" i="1"/>
  <c r="Z10" i="1"/>
  <c r="Y10" i="1"/>
  <c r="X10" i="1"/>
  <c r="W10" i="1"/>
  <c r="V10" i="1"/>
  <c r="U10" i="1"/>
  <c r="T10" i="1"/>
  <c r="S10" i="1"/>
  <c r="K10" i="1"/>
  <c r="Z9" i="1"/>
  <c r="Y9" i="1"/>
  <c r="X9" i="1"/>
  <c r="W9" i="1"/>
  <c r="V9" i="1"/>
  <c r="U9" i="1"/>
  <c r="T9" i="1"/>
  <c r="S9" i="1"/>
  <c r="K9" i="1"/>
  <c r="Z8" i="1"/>
  <c r="Y8" i="1"/>
  <c r="X8" i="1"/>
  <c r="W8" i="1"/>
  <c r="V8" i="1"/>
  <c r="U8" i="1"/>
  <c r="T8" i="1"/>
  <c r="S8" i="1"/>
  <c r="K8" i="1"/>
  <c r="Z7" i="1"/>
  <c r="Y7" i="1"/>
  <c r="X7" i="1"/>
  <c r="W7" i="1"/>
  <c r="V7" i="1"/>
  <c r="U7" i="1"/>
  <c r="T7" i="1"/>
  <c r="S7" i="1"/>
  <c r="K7" i="1"/>
  <c r="Z6" i="1"/>
  <c r="Y6" i="1"/>
  <c r="X6" i="1"/>
  <c r="W6" i="1"/>
  <c r="V6" i="1"/>
  <c r="U6" i="1"/>
  <c r="T6" i="1"/>
  <c r="S6" i="1"/>
  <c r="K6" i="1"/>
  <c r="Z5" i="1"/>
  <c r="Y5" i="1"/>
  <c r="X5" i="1"/>
  <c r="W5" i="1"/>
  <c r="V5" i="1"/>
  <c r="U5" i="1"/>
  <c r="T5" i="1"/>
  <c r="S5" i="1"/>
  <c r="K5" i="1"/>
  <c r="V79" i="1"/>
  <c r="W79" i="1"/>
  <c r="K79" i="1"/>
  <c r="Y79" i="1"/>
  <c r="U79" i="1"/>
  <c r="X79" i="1"/>
  <c r="S79" i="1"/>
  <c r="T79" i="1"/>
  <c r="Z79" i="1"/>
  <c r="AA12" i="1"/>
  <c r="AA36" i="1"/>
  <c r="AA44" i="1"/>
  <c r="AA52" i="1"/>
  <c r="AA60" i="1"/>
  <c r="AA77" i="1"/>
  <c r="AA69" i="1"/>
  <c r="AA28" i="1"/>
  <c r="AA20" i="1"/>
  <c r="AA68" i="1"/>
  <c r="AA76" i="1"/>
  <c r="AA10" i="1"/>
  <c r="AA18" i="1"/>
  <c r="AA26" i="1"/>
  <c r="AA34" i="1"/>
  <c r="AA50" i="1"/>
  <c r="AA58" i="1"/>
  <c r="AA66" i="1"/>
  <c r="AA74" i="1"/>
  <c r="AA8" i="1"/>
  <c r="AA16" i="1"/>
  <c r="AA24" i="1"/>
  <c r="AA32" i="1"/>
  <c r="AA40" i="1"/>
  <c r="AA48" i="1"/>
  <c r="AA56" i="1"/>
  <c r="AA64" i="1"/>
  <c r="AA72" i="1"/>
  <c r="AA17" i="1"/>
  <c r="AA25" i="1"/>
  <c r="AA13" i="1"/>
  <c r="AA37" i="1"/>
  <c r="AA45" i="1"/>
  <c r="AA53" i="1"/>
  <c r="AA61" i="1"/>
  <c r="AA78" i="1"/>
  <c r="AA73" i="1"/>
  <c r="AA71" i="1"/>
  <c r="AA70" i="1"/>
  <c r="AA65" i="1"/>
  <c r="AA63" i="1"/>
  <c r="AA62" i="1"/>
  <c r="AA57" i="1"/>
  <c r="AA55" i="1"/>
  <c r="AA54" i="1"/>
  <c r="AA49" i="1"/>
  <c r="AA47" i="1"/>
  <c r="AA46" i="1"/>
  <c r="AA42" i="1"/>
  <c r="AA41" i="1"/>
  <c r="AA39" i="1"/>
  <c r="AA38" i="1"/>
  <c r="AA33" i="1"/>
  <c r="AA31" i="1"/>
  <c r="AA30" i="1"/>
  <c r="AA29" i="1"/>
  <c r="AA23" i="1"/>
  <c r="AA22" i="1"/>
  <c r="AA21" i="1"/>
  <c r="AA15" i="1"/>
  <c r="AA14" i="1"/>
  <c r="AA9" i="1"/>
  <c r="AA7" i="1"/>
  <c r="AA6" i="1"/>
  <c r="AA5" i="1"/>
  <c r="AA11" i="1"/>
  <c r="AA19" i="1"/>
  <c r="AA27" i="1"/>
  <c r="AA35" i="1"/>
  <c r="AA43" i="1"/>
  <c r="AA51" i="1"/>
  <c r="AA59" i="1"/>
  <c r="AA67" i="1"/>
  <c r="AA75" i="1"/>
  <c r="G10" i="5"/>
  <c r="G8" i="5"/>
  <c r="G11" i="5"/>
  <c r="E12" i="5"/>
  <c r="G9" i="5"/>
  <c r="G7" i="5"/>
  <c r="G6" i="5"/>
  <c r="G5" i="5"/>
  <c r="C12" i="5"/>
  <c r="AA79" i="1"/>
  <c r="G12" i="5"/>
  <c r="D12" i="5"/>
  <c r="D5" i="5"/>
  <c r="F10" i="5"/>
  <c r="F12" i="5"/>
  <c r="F11" i="5"/>
  <c r="F9" i="5"/>
  <c r="F8" i="5"/>
  <c r="F7" i="5"/>
  <c r="F6" i="5"/>
  <c r="D6" i="5"/>
  <c r="D10" i="5"/>
  <c r="D11" i="5"/>
  <c r="D7" i="5"/>
  <c r="D9" i="5"/>
  <c r="D8" i="5"/>
  <c r="F5" i="5"/>
  <c r="H5" i="5"/>
  <c r="H12" i="5"/>
  <c r="H11" i="5"/>
  <c r="H9" i="5"/>
  <c r="H7" i="5"/>
  <c r="H8" i="5"/>
  <c r="H6" i="5"/>
  <c r="H10" i="5"/>
</calcChain>
</file>

<file path=xl/sharedStrings.xml><?xml version="1.0" encoding="utf-8"?>
<sst xmlns="http://schemas.openxmlformats.org/spreadsheetml/2006/main" count="1679" uniqueCount="226">
  <si>
    <t>広域連合全体</t>
  </si>
  <si>
    <t>豊中市</t>
  </si>
  <si>
    <t>池田市</t>
  </si>
  <si>
    <t>吹田市</t>
  </si>
  <si>
    <t>箕面市</t>
  </si>
  <si>
    <t>豊能町</t>
  </si>
  <si>
    <t>能勢町</t>
  </si>
  <si>
    <t>高槻市</t>
  </si>
  <si>
    <t>茨木市</t>
  </si>
  <si>
    <t>摂津市</t>
  </si>
  <si>
    <t>島本町</t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</si>
  <si>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</si>
  <si>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</si>
  <si>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</si>
  <si>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</si>
  <si>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</si>
  <si>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</si>
  <si>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</si>
  <si>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八尾市</t>
  </si>
  <si>
    <t>柏原市</t>
  </si>
  <si>
    <t>東大阪市</t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</si>
  <si>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</si>
  <si>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</si>
  <si>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</si>
  <si>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</si>
  <si>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</si>
  <si>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</si>
  <si>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</si>
  <si>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</si>
  <si>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</si>
  <si>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堺市</t>
  </si>
  <si>
    <t>堺市堺区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</si>
  <si>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</si>
  <si>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</si>
  <si>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</si>
  <si>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</si>
  <si>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</si>
  <si>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</si>
  <si>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</si>
  <si>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泉大津市</t>
  </si>
  <si>
    <t>貝塚市</t>
  </si>
  <si>
    <t>泉佐野市</t>
  </si>
  <si>
    <t>和泉市</t>
  </si>
  <si>
    <t>高石市</t>
  </si>
  <si>
    <t>泉南市</t>
  </si>
  <si>
    <t>阪南市</t>
  </si>
  <si>
    <t>忠岡町</t>
  </si>
  <si>
    <t>熊取町</t>
  </si>
  <si>
    <t>田尻町</t>
  </si>
  <si>
    <t>岬町</t>
  </si>
  <si>
    <t>大阪市</t>
  </si>
  <si>
    <t>天王寺区</t>
  </si>
  <si>
    <t>西淀川区</t>
  </si>
  <si>
    <t>東淀川区</t>
  </si>
  <si>
    <t>阿倍野区</t>
  </si>
  <si>
    <t>東住吉区</t>
  </si>
  <si>
    <t>住之江区</t>
  </si>
  <si>
    <t>年齢階層</t>
    <rPh sb="0" eb="2">
      <t>ネンレイ</t>
    </rPh>
    <rPh sb="2" eb="4">
      <t>カイソウ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</si>
  <si>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</si>
  <si>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</si>
  <si>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国</t>
    <rPh sb="0" eb="1">
      <t>クニ</t>
    </rPh>
    <phoneticPr fontId="3"/>
  </si>
  <si>
    <t>65歳～69歳</t>
    <rPh sb="2" eb="3">
      <t>サイ</t>
    </rPh>
    <rPh sb="6" eb="7">
      <t>サイ</t>
    </rPh>
    <phoneticPr fontId="3"/>
  </si>
  <si>
    <t>70歳～74歳</t>
    <rPh sb="2" eb="3">
      <t>サイ</t>
    </rPh>
    <rPh sb="6" eb="7">
      <t>サイ</t>
    </rPh>
    <phoneticPr fontId="3"/>
  </si>
  <si>
    <t>75歳～79歳</t>
    <rPh sb="2" eb="3">
      <t>サイ</t>
    </rPh>
    <rPh sb="6" eb="7">
      <t>サイ</t>
    </rPh>
    <phoneticPr fontId="3"/>
  </si>
  <si>
    <t>80歳～84歳</t>
    <rPh sb="2" eb="3">
      <t>サイ</t>
    </rPh>
    <rPh sb="6" eb="7">
      <t>サイ</t>
    </rPh>
    <phoneticPr fontId="3"/>
  </si>
  <si>
    <t>85歳～89歳</t>
    <rPh sb="2" eb="3">
      <t>サイ</t>
    </rPh>
    <rPh sb="6" eb="7">
      <t>サイ</t>
    </rPh>
    <phoneticPr fontId="3"/>
  </si>
  <si>
    <t>90歳～94歳</t>
    <rPh sb="2" eb="3">
      <t>サイ</t>
    </rPh>
    <rPh sb="6" eb="7">
      <t>サイ</t>
    </rPh>
    <phoneticPr fontId="3"/>
  </si>
  <si>
    <t>合計</t>
    <rPh sb="0" eb="2">
      <t>ゴウケイ</t>
    </rPh>
    <phoneticPr fontId="3"/>
  </si>
  <si>
    <t>95歳～</t>
    <rPh sb="2" eb="3">
      <t>サイ</t>
    </rPh>
    <phoneticPr fontId="3"/>
  </si>
  <si>
    <t>被保険者数</t>
    <phoneticPr fontId="3"/>
  </si>
  <si>
    <t>区分</t>
    <rPh sb="0" eb="2">
      <t>クブン</t>
    </rPh>
    <phoneticPr fontId="3"/>
  </si>
  <si>
    <t>同規模</t>
    <phoneticPr fontId="3"/>
  </si>
  <si>
    <t>国</t>
    <phoneticPr fontId="3"/>
  </si>
  <si>
    <t>認定者数(人)</t>
    <rPh sb="0" eb="3">
      <t>ニンテイシャ</t>
    </rPh>
    <rPh sb="3" eb="4">
      <t>スウ</t>
    </rPh>
    <rPh sb="5" eb="6">
      <t>ニン</t>
    </rPh>
    <phoneticPr fontId="3"/>
  </si>
  <si>
    <t>給付費</t>
    <rPh sb="0" eb="2">
      <t>キュウフ</t>
    </rPh>
    <rPh sb="2" eb="3">
      <t>ヒ</t>
    </rPh>
    <phoneticPr fontId="3"/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</si>
  <si>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</si>
  <si>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</si>
  <si>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</si>
  <si>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</si>
  <si>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</si>
  <si>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</si>
  <si>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</si>
  <si>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※各項目毎に上位5疾病を</t>
    <phoneticPr fontId="3"/>
  </si>
  <si>
    <t>表示する</t>
    <phoneticPr fontId="3"/>
  </si>
  <si>
    <t>順位</t>
    <rPh sb="0" eb="2">
      <t>ジュンイ</t>
    </rPh>
    <phoneticPr fontId="3"/>
  </si>
  <si>
    <t>順位</t>
    <phoneticPr fontId="3"/>
  </si>
  <si>
    <t>糖尿病</t>
    <rPh sb="0" eb="3">
      <t>トウニョウビョウ</t>
    </rPh>
    <phoneticPr fontId="3"/>
  </si>
  <si>
    <t>高血圧症</t>
    <rPh sb="0" eb="3">
      <t>コウケツアツ</t>
    </rPh>
    <phoneticPr fontId="3"/>
  </si>
  <si>
    <t>脂質異常症</t>
    <phoneticPr fontId="3"/>
  </si>
  <si>
    <t>心臓病</t>
    <rPh sb="0" eb="3">
      <t>シンゾウビョウ</t>
    </rPh>
    <phoneticPr fontId="3"/>
  </si>
  <si>
    <t>脳疾患</t>
    <rPh sb="0" eb="1">
      <t>ノウ</t>
    </rPh>
    <rPh sb="1" eb="3">
      <t>シッカン</t>
    </rPh>
    <phoneticPr fontId="3"/>
  </si>
  <si>
    <t>悪性新生物</t>
    <rPh sb="0" eb="2">
      <t>アクセイ</t>
    </rPh>
    <rPh sb="2" eb="5">
      <t>シンセイブツ</t>
    </rPh>
    <phoneticPr fontId="3"/>
  </si>
  <si>
    <t>筋・骨格</t>
    <phoneticPr fontId="3"/>
  </si>
  <si>
    <t>精神</t>
    <rPh sb="0" eb="2">
      <t>セイシン</t>
    </rPh>
    <phoneticPr fontId="3"/>
  </si>
  <si>
    <t>一件当たり給付費(円)</t>
    <rPh sb="0" eb="2">
      <t>１ケン</t>
    </rPh>
    <rPh sb="2" eb="3">
      <t>ア</t>
    </rPh>
    <rPh sb="5" eb="7">
      <t>キュウフ</t>
    </rPh>
    <rPh sb="7" eb="8">
      <t>ヒ</t>
    </rPh>
    <rPh sb="9" eb="10">
      <t>エン</t>
    </rPh>
    <phoneticPr fontId="3"/>
  </si>
  <si>
    <t>要支援1</t>
    <rPh sb="0" eb="3">
      <t>ヨウシエン</t>
    </rPh>
    <phoneticPr fontId="3"/>
  </si>
  <si>
    <t>要支援2</t>
    <rPh sb="0" eb="3">
      <t>ヨウシエン</t>
    </rPh>
    <phoneticPr fontId="3"/>
  </si>
  <si>
    <t>要介護1</t>
    <rPh sb="0" eb="3">
      <t>ヨウカイゴ</t>
    </rPh>
    <phoneticPr fontId="3"/>
  </si>
  <si>
    <t>要介護2</t>
    <rPh sb="0" eb="3">
      <t>ヨウカイゴ</t>
    </rPh>
    <phoneticPr fontId="3"/>
  </si>
  <si>
    <t>要介護3</t>
    <rPh sb="0" eb="3">
      <t>ヨウカイゴ</t>
    </rPh>
    <phoneticPr fontId="3"/>
  </si>
  <si>
    <t>要介護4</t>
    <rPh sb="0" eb="3">
      <t>ヨウカイゴ</t>
    </rPh>
    <phoneticPr fontId="3"/>
  </si>
  <si>
    <t>高血圧症</t>
    <rPh sb="0" eb="4">
      <t>コウケツアツショウ</t>
    </rPh>
    <phoneticPr fontId="3"/>
  </si>
  <si>
    <t>筋・骨格</t>
    <rPh sb="0" eb="1">
      <t>キン</t>
    </rPh>
    <rPh sb="2" eb="4">
      <t>コッカク</t>
    </rPh>
    <phoneticPr fontId="3"/>
  </si>
  <si>
    <t>実人数(人)</t>
    <rPh sb="0" eb="1">
      <t>ジツ</t>
    </rPh>
    <rPh sb="1" eb="2">
      <t>ニン</t>
    </rPh>
    <rPh sb="2" eb="3">
      <t>スウ</t>
    </rPh>
    <rPh sb="4" eb="5">
      <t>ニン</t>
    </rPh>
    <phoneticPr fontId="3"/>
  </si>
  <si>
    <t>疾病項目</t>
    <rPh sb="0" eb="2">
      <t>シッペイ</t>
    </rPh>
    <rPh sb="2" eb="4">
      <t>コウモク</t>
    </rPh>
    <phoneticPr fontId="3"/>
  </si>
  <si>
    <t>同規模</t>
    <rPh sb="0" eb="3">
      <t>ドウキボ</t>
    </rPh>
    <phoneticPr fontId="3"/>
  </si>
  <si>
    <t>自殺</t>
    <rPh sb="0" eb="2">
      <t>ジサツ</t>
    </rPh>
    <phoneticPr fontId="3"/>
  </si>
  <si>
    <t>腎不全</t>
    <rPh sb="0" eb="3">
      <t>ジンフゼン</t>
    </rPh>
    <phoneticPr fontId="3"/>
  </si>
  <si>
    <t>【グラフ用】</t>
    <rPh sb="4" eb="5">
      <t>ヨウ</t>
    </rPh>
    <phoneticPr fontId="3"/>
  </si>
  <si>
    <t>計</t>
    <rPh sb="0" eb="1">
      <t>ケイ</t>
    </rPh>
    <phoneticPr fontId="3"/>
  </si>
  <si>
    <t>合計(人)</t>
    <rPh sb="0" eb="2">
      <t>ゴウケイ</t>
    </rPh>
    <phoneticPr fontId="3"/>
  </si>
  <si>
    <t>都島区</t>
  </si>
  <si>
    <t>福島区</t>
  </si>
  <si>
    <t>此花区</t>
  </si>
  <si>
    <t>西区</t>
  </si>
  <si>
    <t>港区</t>
  </si>
  <si>
    <t>大正区</t>
  </si>
  <si>
    <t>浪速区</t>
  </si>
  <si>
    <t>東成区</t>
  </si>
  <si>
    <t>生野区</t>
  </si>
  <si>
    <t>旭区</t>
  </si>
  <si>
    <t>城東区</t>
  </si>
  <si>
    <t>住吉区</t>
  </si>
  <si>
    <t>西成区</t>
  </si>
  <si>
    <t>淀川区</t>
  </si>
  <si>
    <t>鶴見区</t>
  </si>
  <si>
    <t>平野区</t>
  </si>
  <si>
    <t>北区</t>
  </si>
  <si>
    <t>中央区</t>
  </si>
  <si>
    <t>市区町村</t>
    <rPh sb="0" eb="2">
      <t>シク</t>
    </rPh>
    <rPh sb="2" eb="4">
      <t>チョウソン</t>
    </rPh>
    <phoneticPr fontId="3"/>
  </si>
  <si>
    <t>～69歳</t>
    <rPh sb="3" eb="4">
      <t>サイ</t>
    </rPh>
    <phoneticPr fontId="3"/>
  </si>
  <si>
    <t>市区町村別</t>
    <rPh sb="0" eb="2">
      <t>シク</t>
    </rPh>
    <rPh sb="2" eb="4">
      <t>チョウソン</t>
    </rPh>
    <rPh sb="4" eb="5">
      <t>ベツ</t>
    </rPh>
    <phoneticPr fontId="3"/>
  </si>
  <si>
    <t>市区町村</t>
    <rPh sb="0" eb="1">
      <t>シ</t>
    </rPh>
    <rPh sb="1" eb="2">
      <t>ク</t>
    </rPh>
    <phoneticPr fontId="3"/>
  </si>
  <si>
    <t>年齢階層</t>
    <rPh sb="0" eb="2">
      <t>ネンレイ</t>
    </rPh>
    <rPh sb="2" eb="4">
      <t>カイソウ</t>
    </rPh>
    <phoneticPr fontId="3"/>
  </si>
  <si>
    <t>年齢基準日…入院時の年齢。</t>
    <rPh sb="6" eb="8">
      <t>ニュウイン</t>
    </rPh>
    <rPh sb="8" eb="9">
      <t>ジ</t>
    </rPh>
    <rPh sb="10" eb="12">
      <t>ネンレイ</t>
    </rPh>
    <phoneticPr fontId="37"/>
  </si>
  <si>
    <t>要介護5</t>
    <rPh sb="0" eb="3">
      <t>ヨウカイゴ</t>
    </rPh>
    <phoneticPr fontId="3"/>
  </si>
  <si>
    <t>人数(人)</t>
    <rPh sb="0" eb="2">
      <t>ニンズウ</t>
    </rPh>
    <phoneticPr fontId="3"/>
  </si>
  <si>
    <t>大阪府後期
高齢者医療
広域連合</t>
    <rPh sb="0" eb="3">
      <t>オオサカフ</t>
    </rPh>
    <phoneticPr fontId="3"/>
  </si>
  <si>
    <t>認定率(%)</t>
    <rPh sb="0" eb="2">
      <t>ニンテイ</t>
    </rPh>
    <rPh sb="2" eb="3">
      <t>リツ</t>
    </rPh>
    <phoneticPr fontId="3"/>
  </si>
  <si>
    <t>死亡者数(人)</t>
    <rPh sb="0" eb="2">
      <t>シボウ</t>
    </rPh>
    <rPh sb="2" eb="3">
      <t>シャ</t>
    </rPh>
    <rPh sb="3" eb="4">
      <t>スウ</t>
    </rPh>
    <rPh sb="5" eb="6">
      <t>ニン</t>
    </rPh>
    <phoneticPr fontId="3"/>
  </si>
  <si>
    <t>資格確認日…1日でも資格があれば分析対象としている。</t>
    <phoneticPr fontId="37"/>
  </si>
  <si>
    <t>有病状況(%)</t>
    <rPh sb="0" eb="1">
      <t>ユウ</t>
    </rPh>
    <rPh sb="1" eb="2">
      <t>ビョウ</t>
    </rPh>
    <rPh sb="2" eb="4">
      <t>ジョウキョウ</t>
    </rPh>
    <phoneticPr fontId="3"/>
  </si>
  <si>
    <t>性別</t>
    <rPh sb="0" eb="2">
      <t>セイベツ</t>
    </rPh>
    <phoneticPr fontId="3"/>
  </si>
  <si>
    <t>※KDBデータが欠損している市区町村は「-」と表示している。</t>
    <rPh sb="8" eb="10">
      <t>ケッソン</t>
    </rPh>
    <rPh sb="14" eb="16">
      <t>シク</t>
    </rPh>
    <rPh sb="16" eb="18">
      <t>チョウソン</t>
    </rPh>
    <rPh sb="23" eb="25">
      <t>ヒョウジ</t>
    </rPh>
    <phoneticPr fontId="3"/>
  </si>
  <si>
    <t>男性(人)</t>
    <rPh sb="0" eb="2">
      <t>ダンセイ</t>
    </rPh>
    <rPh sb="3" eb="4">
      <t>ニン</t>
    </rPh>
    <phoneticPr fontId="3"/>
  </si>
  <si>
    <t>女性(人)</t>
    <rPh sb="0" eb="2">
      <t>ジョセイ</t>
    </rPh>
    <rPh sb="3" eb="4">
      <t>ニン</t>
    </rPh>
    <phoneticPr fontId="3"/>
  </si>
  <si>
    <t>被保険者数(人)</t>
    <rPh sb="0" eb="4">
      <t>ヒホケンシャ</t>
    </rPh>
    <rPh sb="4" eb="5">
      <t>スウ</t>
    </rPh>
    <rPh sb="6" eb="7">
      <t>ニン</t>
    </rPh>
    <phoneticPr fontId="3"/>
  </si>
  <si>
    <t>割合(%)
(長期入院患者数合計に占める割合)</t>
    <rPh sb="0" eb="2">
      <t>ワリアイ</t>
    </rPh>
    <rPh sb="7" eb="9">
      <t>チョウキ</t>
    </rPh>
    <rPh sb="9" eb="11">
      <t>ニュウイン</t>
    </rPh>
    <rPh sb="11" eb="14">
      <t>カンジャスウ</t>
    </rPh>
    <rPh sb="13" eb="14">
      <t>スウ</t>
    </rPh>
    <rPh sb="14" eb="16">
      <t>ゴウケイ</t>
    </rPh>
    <rPh sb="17" eb="18">
      <t>シ</t>
    </rPh>
    <rPh sb="20" eb="22">
      <t>ワリアイ</t>
    </rPh>
    <phoneticPr fontId="3"/>
  </si>
  <si>
    <t>長期入院患者割合(%)
(被保険者数に占める割合)</t>
    <rPh sb="0" eb="2">
      <t>チョウキ</t>
    </rPh>
    <rPh sb="2" eb="4">
      <t>ニュウイン</t>
    </rPh>
    <rPh sb="4" eb="6">
      <t>カンジャ</t>
    </rPh>
    <rPh sb="6" eb="8">
      <t>ワリアイ</t>
    </rPh>
    <rPh sb="13" eb="17">
      <t>ヒホケンシャ</t>
    </rPh>
    <rPh sb="17" eb="18">
      <t>スウ</t>
    </rPh>
    <rPh sb="19" eb="20">
      <t>シ</t>
    </rPh>
    <rPh sb="22" eb="24">
      <t>ワリアイ</t>
    </rPh>
    <phoneticPr fontId="3"/>
  </si>
  <si>
    <t>一件当たり給付費(円)</t>
    <rPh sb="0" eb="1">
      <t>イチ</t>
    </rPh>
    <rPh sb="5" eb="7">
      <t>キュウフ</t>
    </rPh>
    <rPh sb="7" eb="8">
      <t>ヒ</t>
    </rPh>
    <phoneticPr fontId="3"/>
  </si>
  <si>
    <t>実人数(人)</t>
  </si>
  <si>
    <t>実人数(人)</t>
    <rPh sb="0" eb="1">
      <t>ジツ</t>
    </rPh>
    <rPh sb="1" eb="3">
      <t>ニンズウ</t>
    </rPh>
    <rPh sb="4" eb="5">
      <t>ニン</t>
    </rPh>
    <phoneticPr fontId="3"/>
  </si>
  <si>
    <t>死因割合(%)</t>
    <rPh sb="0" eb="2">
      <t>シイン</t>
    </rPh>
    <rPh sb="2" eb="4">
      <t>ワリアイ</t>
    </rPh>
    <phoneticPr fontId="3"/>
  </si>
  <si>
    <t>患者数(人)</t>
    <rPh sb="0" eb="3">
      <t>カンジャスウ</t>
    </rPh>
    <phoneticPr fontId="3"/>
  </si>
  <si>
    <t>割合(%)</t>
    <rPh sb="0" eb="2">
      <t>ワリアイ</t>
    </rPh>
    <phoneticPr fontId="3"/>
  </si>
  <si>
    <t>長期入院…レセプトに記載されている入院年月日から求めた入院月数が6カ月以上のもの。1カ月を30日とする。</t>
    <rPh sb="0" eb="2">
      <t>チョウキ</t>
    </rPh>
    <rPh sb="2" eb="4">
      <t>ニュウイン</t>
    </rPh>
    <rPh sb="24" eb="25">
      <t>モト</t>
    </rPh>
    <rPh sb="27" eb="29">
      <t>ニュウイン</t>
    </rPh>
    <rPh sb="29" eb="31">
      <t>ゲッスウ</t>
    </rPh>
    <rPh sb="34" eb="35">
      <t>ゲツ</t>
    </rPh>
    <rPh sb="35" eb="37">
      <t>イジョウ</t>
    </rPh>
    <phoneticPr fontId="3"/>
  </si>
  <si>
    <t>大阪府後期高齢者医療広域連合</t>
  </si>
  <si>
    <t>標準化死亡比 男性</t>
    <rPh sb="0" eb="3">
      <t>ヒョウジュンカ</t>
    </rPh>
    <rPh sb="3" eb="6">
      <t>シボウヒ</t>
    </rPh>
    <rPh sb="7" eb="9">
      <t>ダンセイ</t>
    </rPh>
    <phoneticPr fontId="3"/>
  </si>
  <si>
    <t>標準化死亡比 女性</t>
    <rPh sb="0" eb="3">
      <t>ヒョウジュンカ</t>
    </rPh>
    <rPh sb="3" eb="6">
      <t>シボウヒ</t>
    </rPh>
    <rPh sb="7" eb="9">
      <t>ジョセイ</t>
    </rPh>
    <phoneticPr fontId="3"/>
  </si>
  <si>
    <t>広域連合全体</t>
    <rPh sb="0" eb="6">
      <t>コウイキレンゴウゼンタイ</t>
    </rPh>
    <phoneticPr fontId="3"/>
  </si>
  <si>
    <t>【表作成用】</t>
    <rPh sb="1" eb="5">
      <t>ヒョウサクセイヨウ</t>
    </rPh>
    <phoneticPr fontId="3"/>
  </si>
  <si>
    <t>脂質異常症</t>
  </si>
  <si>
    <t>筋・骨格</t>
  </si>
  <si>
    <t>【グラフラベル用】</t>
    <phoneticPr fontId="3"/>
  </si>
  <si>
    <t>市区町村</t>
    <rPh sb="1" eb="2">
      <t>ク</t>
    </rPh>
    <phoneticPr fontId="3"/>
  </si>
  <si>
    <t>全年齢</t>
    <rPh sb="0" eb="3">
      <t>ゼンネンレイ</t>
    </rPh>
    <phoneticPr fontId="3"/>
  </si>
  <si>
    <t>【グラフラベル用】</t>
    <rPh sb="7" eb="8">
      <t>ヨウ</t>
    </rPh>
    <phoneticPr fontId="3"/>
  </si>
  <si>
    <t>広域連合
全体</t>
    <rPh sb="0" eb="2">
      <t>コウイキ</t>
    </rPh>
    <rPh sb="2" eb="4">
      <t>レンゴウ</t>
    </rPh>
    <rPh sb="5" eb="7">
      <t>ゼンタイ</t>
    </rPh>
    <phoneticPr fontId="3"/>
  </si>
  <si>
    <t>男性　</t>
    <rPh sb="0" eb="2">
      <t>ダンセイ</t>
    </rPh>
    <phoneticPr fontId="3"/>
  </si>
  <si>
    <t>女性　</t>
    <rPh sb="0" eb="2">
      <t>ジョセイ</t>
    </rPh>
    <phoneticPr fontId="3"/>
  </si>
  <si>
    <t>広域連合全体</t>
    <rPh sb="0" eb="4">
      <t>コウイキレンゴウ</t>
    </rPh>
    <rPh sb="4" eb="6">
      <t>ゼンタイ</t>
    </rPh>
    <phoneticPr fontId="3"/>
  </si>
  <si>
    <t>全年齢</t>
    <rPh sb="0" eb="3">
      <t>ゼ</t>
    </rPh>
    <phoneticPr fontId="3"/>
  </si>
  <si>
    <t>男女計</t>
    <rPh sb="0" eb="3">
      <t>ダ</t>
    </rPh>
    <phoneticPr fontId="3"/>
  </si>
  <si>
    <t>広域連合全体</t>
    <rPh sb="0" eb="2">
      <t>コウイキ</t>
    </rPh>
    <rPh sb="2" eb="4">
      <t>レンゴウ</t>
    </rPh>
    <rPh sb="4" eb="6">
      <t>ゼンタイ</t>
    </rPh>
    <phoneticPr fontId="3"/>
  </si>
  <si>
    <t>被保険者数</t>
    <rPh sb="4" eb="5">
      <t>スウ</t>
    </rPh>
    <phoneticPr fontId="3"/>
  </si>
  <si>
    <t>被保険者割合</t>
    <rPh sb="4" eb="6">
      <t>ワリアイ</t>
    </rPh>
    <phoneticPr fontId="3"/>
  </si>
  <si>
    <t>市区町村別</t>
    <phoneticPr fontId="3"/>
  </si>
  <si>
    <t>介護保険の状況</t>
    <rPh sb="0" eb="2">
      <t>カイゴ</t>
    </rPh>
    <rPh sb="2" eb="4">
      <t>ホケン</t>
    </rPh>
    <rPh sb="5" eb="7">
      <t>ジョウキョウ</t>
    </rPh>
    <phoneticPr fontId="3"/>
  </si>
  <si>
    <t>認定者の疾病別有病状況</t>
    <phoneticPr fontId="3"/>
  </si>
  <si>
    <t>標準化死亡比</t>
    <rPh sb="0" eb="3">
      <t>ヒョウジュンカ</t>
    </rPh>
    <rPh sb="3" eb="5">
      <t>シボウ</t>
    </rPh>
    <rPh sb="5" eb="6">
      <t>ヒ</t>
    </rPh>
    <phoneticPr fontId="3"/>
  </si>
  <si>
    <t>市区町村別</t>
    <rPh sb="1" eb="2">
      <t>ク</t>
    </rPh>
    <phoneticPr fontId="3"/>
  </si>
  <si>
    <t>主たる死因の状況</t>
    <rPh sb="0" eb="1">
      <t>シュ</t>
    </rPh>
    <rPh sb="3" eb="5">
      <t>シイン</t>
    </rPh>
    <rPh sb="6" eb="8">
      <t>ジョウキョウ</t>
    </rPh>
    <phoneticPr fontId="3"/>
  </si>
  <si>
    <t>主たる死因の状況</t>
    <phoneticPr fontId="3"/>
  </si>
  <si>
    <t>長期入院患者数</t>
    <phoneticPr fontId="3"/>
  </si>
  <si>
    <t>広域連合全体(年齢階層別)</t>
    <rPh sb="0" eb="2">
      <t>コウイキ</t>
    </rPh>
    <rPh sb="2" eb="4">
      <t>レンゴウ</t>
    </rPh>
    <rPh sb="4" eb="5">
      <t>ゼン</t>
    </rPh>
    <rPh sb="6" eb="13">
      <t>ネ</t>
    </rPh>
    <phoneticPr fontId="3"/>
  </si>
  <si>
    <t>広域連合全体(年齢階層別)</t>
    <rPh sb="0" eb="2">
      <t>コウイキ</t>
    </rPh>
    <rPh sb="2" eb="4">
      <t>レンゴウ</t>
    </rPh>
    <rPh sb="4" eb="6">
      <t>ゼンタイ</t>
    </rPh>
    <rPh sb="6" eb="13">
      <t>ネ</t>
    </rPh>
    <phoneticPr fontId="3"/>
  </si>
  <si>
    <t>広域連合全体(男女別)</t>
    <rPh sb="0" eb="2">
      <t>コウイキ</t>
    </rPh>
    <rPh sb="2" eb="4">
      <t>レンゴウ</t>
    </rPh>
    <rPh sb="4" eb="6">
      <t>ゼンタイ</t>
    </rPh>
    <rPh sb="7" eb="9">
      <t>ダンジョ</t>
    </rPh>
    <rPh sb="9" eb="10">
      <t>ベツ</t>
    </rPh>
    <phoneticPr fontId="3"/>
  </si>
  <si>
    <t>長期入院患者の入院時年齢</t>
    <phoneticPr fontId="3"/>
  </si>
  <si>
    <t>長期入院患者の入院時年齢構成</t>
    <phoneticPr fontId="3"/>
  </si>
  <si>
    <t>長期入院の患者数合計に占める割合</t>
    <phoneticPr fontId="3"/>
  </si>
  <si>
    <t>広域連合全体(年齢階層別)</t>
    <phoneticPr fontId="3"/>
  </si>
  <si>
    <t>以上</t>
    <rPh sb="0" eb="2">
      <t>イジョウ</t>
    </rPh>
    <phoneticPr fontId="4"/>
  </si>
  <si>
    <t>以下</t>
    <rPh sb="0" eb="2">
      <t>イカ</t>
    </rPh>
    <phoneticPr fontId="4"/>
  </si>
  <si>
    <t>未満</t>
    <rPh sb="0" eb="2">
      <t>ミマン</t>
    </rPh>
    <phoneticPr fontId="4"/>
  </si>
  <si>
    <t>広域連合全体</t>
    <rPh sb="0" eb="4">
      <t>コウイキレンゴウ</t>
    </rPh>
    <rPh sb="4" eb="6">
      <t>ゼンタイ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</si>
  <si>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</si>
  <si>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</si>
  <si>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</si>
  <si>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</si>
  <si>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直近5カ年の死因割合の状況</t>
    <rPh sb="0" eb="2">
      <t>チョッキン</t>
    </rPh>
    <rPh sb="4" eb="5">
      <t>ネン</t>
    </rPh>
    <rPh sb="6" eb="8">
      <t>シイン</t>
    </rPh>
    <rPh sb="8" eb="10">
      <t>ワリアイ</t>
    </rPh>
    <rPh sb="11" eb="13">
      <t>ジョウキョウ</t>
    </rPh>
    <phoneticPr fontId="3"/>
  </si>
  <si>
    <t>男女計(人)</t>
    <rPh sb="0" eb="3">
      <t>ダンジョケイ</t>
    </rPh>
    <rPh sb="4" eb="5">
      <t>ニン</t>
    </rPh>
    <phoneticPr fontId="3"/>
  </si>
  <si>
    <t>男女計</t>
    <rPh sb="0" eb="3">
      <t>ダンジョケイ</t>
    </rPh>
    <phoneticPr fontId="3"/>
  </si>
  <si>
    <t>【グラフラベル用】</t>
  </si>
  <si>
    <t>直近5カ年の死因割合の状況</t>
    <phoneticPr fontId="3"/>
  </si>
  <si>
    <t>資格確認日…令和7年3月31日時点。</t>
    <phoneticPr fontId="3"/>
  </si>
  <si>
    <t>年齢基準日…令和7年3月31日時点。</t>
    <phoneticPr fontId="3"/>
  </si>
  <si>
    <t>※令和7年3月31日時点で資格がある者を対象とする。</t>
    <phoneticPr fontId="3"/>
  </si>
  <si>
    <t>出典：令和6年度 国保データベース(KDB)システム「地域の全体像の把握」</t>
    <phoneticPr fontId="3"/>
  </si>
  <si>
    <t>令和6年度</t>
    <rPh sb="0" eb="2">
      <t>レイワ</t>
    </rPh>
    <rPh sb="3" eb="5">
      <t>ネンド</t>
    </rPh>
    <phoneticPr fontId="3"/>
  </si>
  <si>
    <t>出典：令和2年度～令和6年度 国保データベース(KDB)システム「地域の全体像の把握」</t>
    <rPh sb="3" eb="5">
      <t>レイワ</t>
    </rPh>
    <rPh sb="6" eb="8">
      <t>ネンド</t>
    </rPh>
    <phoneticPr fontId="3"/>
  </si>
  <si>
    <t>データ化範囲(分析対象)…入院(DPCを含む)の電子レセプト。対象診療年月は令和6年4月～令和7年3月診療分(12カ月分)。</t>
    <phoneticPr fontId="37"/>
  </si>
  <si>
    <t>年齢基準日…令和7年3月31日時点。</t>
    <phoneticPr fontId="37"/>
  </si>
  <si>
    <t>年度別 人口構成概要</t>
    <phoneticPr fontId="3"/>
  </si>
  <si>
    <t>区分</t>
    <phoneticPr fontId="3"/>
  </si>
  <si>
    <t>人口総数(人)</t>
    <phoneticPr fontId="3"/>
  </si>
  <si>
    <t>被保険者数(人)</t>
    <phoneticPr fontId="3"/>
  </si>
  <si>
    <t>被保険者割合(%)</t>
    <rPh sb="0" eb="4">
      <t>ヒホケンジャ</t>
    </rPh>
    <rPh sb="4" eb="6">
      <t>ワリアイ</t>
    </rPh>
    <phoneticPr fontId="3"/>
  </si>
  <si>
    <t>伸び率</t>
    <phoneticPr fontId="3"/>
  </si>
  <si>
    <t>令和5年度</t>
  </si>
  <si>
    <t>令和6年度</t>
  </si>
  <si>
    <t>令和5年度→令和6年度</t>
    <rPh sb="0" eb="2">
      <t>レイワ</t>
    </rPh>
    <rPh sb="3" eb="5">
      <t>ネンド</t>
    </rPh>
    <phoneticPr fontId="3"/>
  </si>
  <si>
    <t>出典:国保データベース(KDB)システム「健診･医療･介護データからみる地域の健康課題」</t>
    <phoneticPr fontId="52"/>
  </si>
  <si>
    <t>大阪市</t>
    <rPh sb="0" eb="3">
      <t>オオサカシ</t>
    </rPh>
    <phoneticPr fontId="3"/>
  </si>
  <si>
    <t>堺市</t>
    <rPh sb="0" eb="2">
      <t>サカイシ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</si>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</sst>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¥&quot;#,##0_);[Red]\(&quot;¥&quot;#,##0\)"/>
    <numFmt numFmtId="177" formatCode="#,##0_ "/>
    <numFmt numFmtId="178" formatCode="#,##0_ ;[Red]\-#,##0\ "/>
    <numFmt numFmtId="179" formatCode="0.0%"/>
    <numFmt numFmtId="180" formatCode="0_);[Red]\(0\)"/>
    <numFmt numFmtId="181" formatCode="#,##0.0_ "/>
    <numFmt numFmtId="182" formatCode="#,##0&quot;人&quot;"/>
    <numFmt numFmtId="183" formatCode="#,##0.0_ ;[Red]\-#,##0.0\ "/>
    <numFmt numFmtId="184" formatCode="0.0_ "/>
  </numFmts>
  <fonts count="5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ＦＡ 明朝"/>
      <family val="2"/>
      <charset val="128"/>
    </font>
    <font>
      <sz val="11"/>
      <color indexed="17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6"/>
      <name val="ＭＳ Ｐゴシック"/>
      <family val="2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A0A0"/>
        <bgColor indexed="64"/>
      </patternFill>
    </fill>
    <fill>
      <patternFill patternType="solid">
        <fgColor rgb="FFFAD2AA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C8FAC8"/>
        <bgColor indexed="64"/>
      </patternFill>
    </fill>
    <fill>
      <patternFill patternType="solid">
        <fgColor rgb="FFC8C8FA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E1F4F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74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4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28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</cellStyleXfs>
  <cellXfs count="249">
    <xf numFmtId="0" fontId="0" fillId="0" borderId="0" xfId="0">
      <alignment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18" xfId="0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8" fillId="0" borderId="0" xfId="2" applyFont="1" applyAlignment="1">
      <alignment vertical="center"/>
    </xf>
    <xf numFmtId="0" fontId="41" fillId="0" borderId="0" xfId="2" applyFont="1" applyAlignment="1">
      <alignment vertical="center"/>
    </xf>
    <xf numFmtId="0" fontId="36" fillId="27" borderId="3" xfId="0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0" borderId="0" xfId="1550" applyFont="1" applyAlignment="1">
      <alignment vertical="center"/>
    </xf>
    <xf numFmtId="0" fontId="38" fillId="0" borderId="0" xfId="1135" applyFont="1">
      <alignment vertical="center"/>
    </xf>
    <xf numFmtId="0" fontId="34" fillId="0" borderId="0" xfId="1550" applyFont="1"/>
    <xf numFmtId="0" fontId="42" fillId="0" borderId="0" xfId="1550" applyFont="1" applyAlignment="1">
      <alignment vertical="center"/>
    </xf>
    <xf numFmtId="0" fontId="41" fillId="0" borderId="0" xfId="1135" applyFont="1">
      <alignment vertical="center"/>
    </xf>
    <xf numFmtId="0" fontId="36" fillId="27" borderId="45" xfId="0" applyFont="1" applyFill="1" applyBorder="1" applyAlignment="1">
      <alignment horizontal="center" vertical="center"/>
    </xf>
    <xf numFmtId="0" fontId="44" fillId="27" borderId="3" xfId="0" applyFont="1" applyFill="1" applyBorder="1" applyAlignment="1">
      <alignment horizontal="center" vertical="center" wrapText="1"/>
    </xf>
    <xf numFmtId="0" fontId="44" fillId="27" borderId="19" xfId="0" applyFont="1" applyFill="1" applyBorder="1" applyAlignment="1">
      <alignment horizontal="center" vertical="center" wrapText="1"/>
    </xf>
    <xf numFmtId="0" fontId="36" fillId="0" borderId="3" xfId="0" applyFont="1" applyBorder="1">
      <alignment vertical="center"/>
    </xf>
    <xf numFmtId="0" fontId="36" fillId="0" borderId="4" xfId="0" applyFont="1" applyBorder="1">
      <alignment vertical="center"/>
    </xf>
    <xf numFmtId="178" fontId="44" fillId="0" borderId="0" xfId="0" applyNumberFormat="1" applyFont="1">
      <alignment vertical="center"/>
    </xf>
    <xf numFmtId="179" fontId="44" fillId="0" borderId="0" xfId="0" applyNumberFormat="1" applyFont="1">
      <alignment vertical="center"/>
    </xf>
    <xf numFmtId="0" fontId="36" fillId="0" borderId="0" xfId="0" applyFont="1" applyAlignment="1">
      <alignment horizontal="right" vertical="center"/>
    </xf>
    <xf numFmtId="0" fontId="36" fillId="0" borderId="30" xfId="0" applyFont="1" applyBorder="1">
      <alignment vertical="center"/>
    </xf>
    <xf numFmtId="0" fontId="36" fillId="0" borderId="31" xfId="0" applyFont="1" applyBorder="1">
      <alignment vertical="center"/>
    </xf>
    <xf numFmtId="0" fontId="36" fillId="0" borderId="20" xfId="0" applyFont="1" applyBorder="1">
      <alignment vertical="center"/>
    </xf>
    <xf numFmtId="0" fontId="36" fillId="0" borderId="21" xfId="0" applyFont="1" applyBorder="1">
      <alignment vertical="center"/>
    </xf>
    <xf numFmtId="0" fontId="36" fillId="0" borderId="32" xfId="0" applyFont="1" applyBorder="1">
      <alignment vertical="center"/>
    </xf>
    <xf numFmtId="0" fontId="36" fillId="0" borderId="35" xfId="0" applyFont="1" applyBorder="1">
      <alignment vertical="center"/>
    </xf>
    <xf numFmtId="177" fontId="34" fillId="0" borderId="0" xfId="0" applyNumberFormat="1" applyFont="1">
      <alignment vertical="center"/>
    </xf>
    <xf numFmtId="0" fontId="36" fillId="0" borderId="29" xfId="0" applyFont="1" applyBorder="1" applyAlignment="1">
      <alignment horizontal="center" vertical="center"/>
    </xf>
    <xf numFmtId="0" fontId="36" fillId="0" borderId="19" xfId="0" applyFont="1" applyBorder="1">
      <alignment vertical="center"/>
    </xf>
    <xf numFmtId="0" fontId="36" fillId="0" borderId="17" xfId="0" applyFont="1" applyBorder="1">
      <alignment vertical="center"/>
    </xf>
    <xf numFmtId="0" fontId="36" fillId="0" borderId="0" xfId="0" applyFont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2" xfId="0" applyFont="1" applyBorder="1">
      <alignment vertical="center"/>
    </xf>
    <xf numFmtId="0" fontId="36" fillId="0" borderId="24" xfId="0" applyFont="1" applyBorder="1">
      <alignment vertical="center"/>
    </xf>
    <xf numFmtId="0" fontId="36" fillId="0" borderId="29" xfId="0" applyFont="1" applyBorder="1">
      <alignment vertical="center"/>
    </xf>
    <xf numFmtId="0" fontId="36" fillId="0" borderId="25" xfId="0" applyFont="1" applyBorder="1">
      <alignment vertical="center"/>
    </xf>
    <xf numFmtId="0" fontId="36" fillId="27" borderId="40" xfId="0" applyFont="1" applyFill="1" applyBorder="1" applyAlignment="1">
      <alignment horizontal="center" vertical="center"/>
    </xf>
    <xf numFmtId="0" fontId="45" fillId="0" borderId="0" xfId="2" applyFont="1" applyAlignment="1">
      <alignment vertical="center"/>
    </xf>
    <xf numFmtId="0" fontId="40" fillId="27" borderId="3" xfId="0" applyFont="1" applyFill="1" applyBorder="1" applyAlignment="1">
      <alignment horizontal="center" vertical="center"/>
    </xf>
    <xf numFmtId="0" fontId="39" fillId="0" borderId="0" xfId="0" applyFont="1">
      <alignment vertical="center"/>
    </xf>
    <xf numFmtId="0" fontId="46" fillId="0" borderId="0" xfId="2" applyFont="1" applyAlignment="1">
      <alignment vertical="center"/>
    </xf>
    <xf numFmtId="0" fontId="36" fillId="0" borderId="4" xfId="0" applyFont="1" applyBorder="1" applyAlignment="1">
      <alignment horizontal="center" vertical="center" shrinkToFit="1"/>
    </xf>
    <xf numFmtId="0" fontId="39" fillId="0" borderId="0" xfId="0" applyFont="1" applyAlignment="1">
      <alignment horizontal="right" vertical="center"/>
    </xf>
    <xf numFmtId="181" fontId="36" fillId="0" borderId="0" xfId="0" applyNumberFormat="1" applyFont="1">
      <alignment vertical="center"/>
    </xf>
    <xf numFmtId="0" fontId="45" fillId="0" borderId="0" xfId="1135" applyFont="1">
      <alignment vertical="center"/>
    </xf>
    <xf numFmtId="0" fontId="47" fillId="0" borderId="0" xfId="1550" applyFont="1" applyAlignment="1">
      <alignment vertical="center"/>
    </xf>
    <xf numFmtId="179" fontId="36" fillId="0" borderId="18" xfId="0" applyNumberFormat="1" applyFont="1" applyBorder="1" applyAlignment="1">
      <alignment horizontal="right" vertical="center"/>
    </xf>
    <xf numFmtId="178" fontId="36" fillId="0" borderId="0" xfId="0" applyNumberFormat="1" applyFont="1" applyAlignment="1">
      <alignment horizontal="right" vertical="center"/>
    </xf>
    <xf numFmtId="0" fontId="36" fillId="27" borderId="32" xfId="0" applyFont="1" applyFill="1" applyBorder="1" applyAlignment="1">
      <alignment horizontal="center" vertical="center"/>
    </xf>
    <xf numFmtId="0" fontId="36" fillId="0" borderId="3" xfId="1387" applyFont="1" applyBorder="1">
      <alignment vertical="center"/>
    </xf>
    <xf numFmtId="178" fontId="44" fillId="0" borderId="0" xfId="1" applyNumberFormat="1" applyFont="1" applyFill="1" applyBorder="1" applyAlignment="1">
      <alignment vertical="center"/>
    </xf>
    <xf numFmtId="179" fontId="36" fillId="0" borderId="7" xfId="1740" applyNumberFormat="1" applyFont="1" applyFill="1" applyBorder="1" applyAlignment="1">
      <alignment horizontal="right" vertical="center"/>
    </xf>
    <xf numFmtId="179" fontId="36" fillId="0" borderId="7" xfId="1" applyNumberFormat="1" applyFont="1" applyFill="1" applyBorder="1" applyAlignment="1">
      <alignment horizontal="right" vertical="center" shrinkToFit="1"/>
    </xf>
    <xf numFmtId="0" fontId="34" fillId="28" borderId="3" xfId="0" applyFont="1" applyFill="1" applyBorder="1">
      <alignment vertical="center"/>
    </xf>
    <xf numFmtId="0" fontId="34" fillId="29" borderId="3" xfId="0" applyFont="1" applyFill="1" applyBorder="1">
      <alignment vertical="center"/>
    </xf>
    <xf numFmtId="0" fontId="34" fillId="30" borderId="3" xfId="0" applyFont="1" applyFill="1" applyBorder="1">
      <alignment vertical="center"/>
    </xf>
    <xf numFmtId="0" fontId="34" fillId="31" borderId="3" xfId="0" applyFont="1" applyFill="1" applyBorder="1">
      <alignment vertical="center"/>
    </xf>
    <xf numFmtId="0" fontId="34" fillId="32" borderId="3" xfId="0" applyFont="1" applyFill="1" applyBorder="1">
      <alignment vertical="center"/>
    </xf>
    <xf numFmtId="179" fontId="36" fillId="0" borderId="17" xfId="0" applyNumberFormat="1" applyFont="1" applyBorder="1" applyAlignment="1">
      <alignment horizontal="right" vertical="center"/>
    </xf>
    <xf numFmtId="0" fontId="43" fillId="27" borderId="45" xfId="0" applyFont="1" applyFill="1" applyBorder="1" applyAlignment="1">
      <alignment horizontal="center" vertical="center" wrapText="1"/>
    </xf>
    <xf numFmtId="0" fontId="43" fillId="27" borderId="58" xfId="0" applyFont="1" applyFill="1" applyBorder="1" applyAlignment="1">
      <alignment horizontal="center" vertical="center" wrapText="1"/>
    </xf>
    <xf numFmtId="0" fontId="36" fillId="27" borderId="19" xfId="0" applyFont="1" applyFill="1" applyBorder="1" applyAlignment="1">
      <alignment horizontal="center" vertical="center"/>
    </xf>
    <xf numFmtId="0" fontId="43" fillId="0" borderId="29" xfId="0" applyFont="1" applyBorder="1" applyAlignment="1">
      <alignment horizontal="center" vertical="center" wrapText="1"/>
    </xf>
    <xf numFmtId="178" fontId="36" fillId="0" borderId="26" xfId="0" applyNumberFormat="1" applyFont="1" applyBorder="1" applyAlignment="1">
      <alignment horizontal="right" vertical="center" shrinkToFit="1"/>
    </xf>
    <xf numFmtId="178" fontId="36" fillId="0" borderId="26" xfId="1" applyNumberFormat="1" applyFont="1" applyFill="1" applyBorder="1" applyAlignment="1">
      <alignment horizontal="right" vertical="center" shrinkToFit="1"/>
    </xf>
    <xf numFmtId="178" fontId="36" fillId="0" borderId="28" xfId="0" applyNumberFormat="1" applyFont="1" applyBorder="1" applyAlignment="1">
      <alignment horizontal="right" vertical="center"/>
    </xf>
    <xf numFmtId="178" fontId="36" fillId="0" borderId="41" xfId="1" applyNumberFormat="1" applyFont="1" applyFill="1" applyBorder="1" applyAlignment="1">
      <alignment horizontal="right" vertical="center" shrinkToFit="1"/>
    </xf>
    <xf numFmtId="0" fontId="40" fillId="0" borderId="3" xfId="1148" applyFont="1" applyBorder="1" applyAlignment="1" applyProtection="1">
      <alignment vertical="center"/>
      <protection locked="0"/>
    </xf>
    <xf numFmtId="178" fontId="36" fillId="0" borderId="38" xfId="1" applyNumberFormat="1" applyFont="1" applyFill="1" applyBorder="1" applyAlignment="1">
      <alignment horizontal="right" vertical="center" shrinkToFit="1"/>
    </xf>
    <xf numFmtId="178" fontId="36" fillId="0" borderId="28" xfId="0" applyNumberFormat="1" applyFont="1" applyBorder="1" applyAlignment="1">
      <alignment horizontal="right" vertical="center" shrinkToFit="1"/>
    </xf>
    <xf numFmtId="178" fontId="36" fillId="0" borderId="7" xfId="1" applyNumberFormat="1" applyFont="1" applyFill="1" applyBorder="1" applyAlignment="1">
      <alignment horizontal="right" vertical="center" shrinkToFit="1"/>
    </xf>
    <xf numFmtId="179" fontId="36" fillId="0" borderId="45" xfId="1740" applyNumberFormat="1" applyFont="1" applyFill="1" applyBorder="1" applyAlignment="1">
      <alignment horizontal="right" vertical="center"/>
    </xf>
    <xf numFmtId="179" fontId="36" fillId="0" borderId="39" xfId="1740" applyNumberFormat="1" applyFont="1" applyFill="1" applyBorder="1" applyAlignment="1">
      <alignment horizontal="right" vertical="center"/>
    </xf>
    <xf numFmtId="179" fontId="36" fillId="0" borderId="42" xfId="1740" applyNumberFormat="1" applyFont="1" applyFill="1" applyBorder="1" applyAlignment="1">
      <alignment horizontal="right" vertical="center"/>
    </xf>
    <xf numFmtId="179" fontId="36" fillId="0" borderId="0" xfId="0" applyNumberFormat="1" applyFont="1" applyAlignment="1">
      <alignment horizontal="right" vertical="center"/>
    </xf>
    <xf numFmtId="179" fontId="36" fillId="0" borderId="0" xfId="1740" applyNumberFormat="1" applyFont="1" applyFill="1" applyBorder="1" applyAlignment="1">
      <alignment horizontal="right" vertical="center"/>
    </xf>
    <xf numFmtId="183" fontId="36" fillId="0" borderId="0" xfId="0" applyNumberFormat="1" applyFont="1" applyAlignment="1">
      <alignment horizontal="right" vertical="center"/>
    </xf>
    <xf numFmtId="0" fontId="36" fillId="27" borderId="3" xfId="0" applyFont="1" applyFill="1" applyBorder="1" applyAlignment="1">
      <alignment horizontal="center" vertical="center" wrapText="1"/>
    </xf>
    <xf numFmtId="178" fontId="36" fillId="0" borderId="3" xfId="1" applyNumberFormat="1" applyFont="1" applyFill="1" applyBorder="1">
      <alignment vertical="center"/>
    </xf>
    <xf numFmtId="0" fontId="36" fillId="0" borderId="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178" fontId="36" fillId="0" borderId="27" xfId="0" applyNumberFormat="1" applyFont="1" applyBorder="1" applyAlignment="1">
      <alignment horizontal="right" vertical="center" shrinkToFit="1"/>
    </xf>
    <xf numFmtId="178" fontId="36" fillId="0" borderId="39" xfId="0" applyNumberFormat="1" applyFont="1" applyBorder="1" applyAlignment="1">
      <alignment horizontal="right" vertical="center" shrinkToFit="1"/>
    </xf>
    <xf numFmtId="178" fontId="36" fillId="0" borderId="4" xfId="0" applyNumberFormat="1" applyFont="1" applyBorder="1" applyAlignment="1">
      <alignment horizontal="right" vertical="center" shrinkToFit="1"/>
    </xf>
    <xf numFmtId="178" fontId="36" fillId="0" borderId="38" xfId="0" applyNumberFormat="1" applyFont="1" applyBorder="1" applyAlignment="1">
      <alignment horizontal="right" vertical="center" shrinkToFit="1"/>
    </xf>
    <xf numFmtId="178" fontId="36" fillId="0" borderId="39" xfId="1" applyNumberFormat="1" applyFont="1" applyFill="1" applyBorder="1" applyAlignment="1">
      <alignment horizontal="right" vertical="center" shrinkToFit="1"/>
    </xf>
    <xf numFmtId="178" fontId="36" fillId="0" borderId="4" xfId="1" applyNumberFormat="1" applyFont="1" applyFill="1" applyBorder="1" applyAlignment="1">
      <alignment horizontal="right" vertical="center" shrinkToFit="1"/>
    </xf>
    <xf numFmtId="178" fontId="36" fillId="0" borderId="42" xfId="1" applyNumberFormat="1" applyFont="1" applyFill="1" applyBorder="1" applyAlignment="1">
      <alignment horizontal="right" vertical="center" shrinkToFit="1"/>
    </xf>
    <xf numFmtId="0" fontId="34" fillId="0" borderId="50" xfId="0" applyFont="1" applyBorder="1">
      <alignment vertical="center"/>
    </xf>
    <xf numFmtId="0" fontId="34" fillId="0" borderId="51" xfId="0" applyFont="1" applyBorder="1">
      <alignment vertical="center"/>
    </xf>
    <xf numFmtId="0" fontId="34" fillId="0" borderId="52" xfId="0" applyFont="1" applyBorder="1">
      <alignment vertical="center"/>
    </xf>
    <xf numFmtId="0" fontId="34" fillId="0" borderId="53" xfId="0" applyFont="1" applyBorder="1">
      <alignment vertical="center"/>
    </xf>
    <xf numFmtId="182" fontId="34" fillId="0" borderId="0" xfId="0" applyNumberFormat="1" applyFont="1">
      <alignment vertical="center"/>
    </xf>
    <xf numFmtId="0" fontId="34" fillId="0" borderId="54" xfId="0" applyFont="1" applyBorder="1">
      <alignment vertical="center"/>
    </xf>
    <xf numFmtId="0" fontId="34" fillId="0" borderId="55" xfId="0" applyFont="1" applyBorder="1">
      <alignment vertical="center"/>
    </xf>
    <xf numFmtId="0" fontId="34" fillId="0" borderId="56" xfId="0" applyFont="1" applyBorder="1">
      <alignment vertical="center"/>
    </xf>
    <xf numFmtId="0" fontId="34" fillId="0" borderId="57" xfId="0" applyFont="1" applyBorder="1">
      <alignment vertical="center"/>
    </xf>
    <xf numFmtId="0" fontId="43" fillId="0" borderId="0" xfId="0" applyFont="1">
      <alignment vertical="center"/>
    </xf>
    <xf numFmtId="177" fontId="36" fillId="0" borderId="0" xfId="0" applyNumberFormat="1" applyFont="1">
      <alignment vertical="center"/>
    </xf>
    <xf numFmtId="3" fontId="34" fillId="0" borderId="0" xfId="0" applyNumberFormat="1" applyFont="1">
      <alignment vertical="center"/>
    </xf>
    <xf numFmtId="183" fontId="36" fillId="0" borderId="3" xfId="0" applyNumberFormat="1" applyFont="1" applyBorder="1" applyAlignment="1">
      <alignment horizontal="right" vertical="center"/>
    </xf>
    <xf numFmtId="178" fontId="36" fillId="0" borderId="3" xfId="0" applyNumberFormat="1" applyFont="1" applyBorder="1" applyAlignment="1">
      <alignment horizontal="right" vertical="center"/>
    </xf>
    <xf numFmtId="0" fontId="34" fillId="0" borderId="49" xfId="0" applyFont="1" applyBorder="1">
      <alignment vertical="center"/>
    </xf>
    <xf numFmtId="0" fontId="45" fillId="0" borderId="0" xfId="0" applyFont="1">
      <alignment vertical="center"/>
    </xf>
    <xf numFmtId="0" fontId="44" fillId="27" borderId="45" xfId="0" applyFont="1" applyFill="1" applyBorder="1" applyAlignment="1">
      <alignment horizontal="center" vertical="center"/>
    </xf>
    <xf numFmtId="38" fontId="36" fillId="0" borderId="60" xfId="0" applyNumberFormat="1" applyFont="1" applyBorder="1">
      <alignment vertical="center"/>
    </xf>
    <xf numFmtId="178" fontId="44" fillId="0" borderId="0" xfId="0" applyNumberFormat="1" applyFont="1" applyAlignment="1">
      <alignment horizontal="right" vertical="center"/>
    </xf>
    <xf numFmtId="179" fontId="44" fillId="0" borderId="33" xfId="0" applyNumberFormat="1" applyFont="1" applyBorder="1" applyAlignment="1">
      <alignment horizontal="right" vertical="center"/>
    </xf>
    <xf numFmtId="178" fontId="36" fillId="0" borderId="63" xfId="0" applyNumberFormat="1" applyFont="1" applyBorder="1" applyAlignment="1">
      <alignment horizontal="right" vertical="center"/>
    </xf>
    <xf numFmtId="179" fontId="36" fillId="0" borderId="34" xfId="0" applyNumberFormat="1" applyFont="1" applyBorder="1" applyAlignment="1">
      <alignment horizontal="right" vertical="center"/>
    </xf>
    <xf numFmtId="178" fontId="44" fillId="0" borderId="22" xfId="0" applyNumberFormat="1" applyFont="1" applyBorder="1" applyAlignment="1">
      <alignment horizontal="right" vertical="center"/>
    </xf>
    <xf numFmtId="179" fontId="44" fillId="0" borderId="36" xfId="0" applyNumberFormat="1" applyFont="1" applyBorder="1" applyAlignment="1">
      <alignment horizontal="right" vertical="center"/>
    </xf>
    <xf numFmtId="179" fontId="36" fillId="0" borderId="33" xfId="0" applyNumberFormat="1" applyFont="1" applyBorder="1" applyAlignment="1">
      <alignment horizontal="right" vertical="center"/>
    </xf>
    <xf numFmtId="0" fontId="36" fillId="27" borderId="3" xfId="0" applyFont="1" applyFill="1" applyBorder="1">
      <alignment vertical="center"/>
    </xf>
    <xf numFmtId="179" fontId="36" fillId="0" borderId="3" xfId="0" applyNumberFormat="1" applyFont="1" applyBorder="1" applyAlignment="1">
      <alignment horizontal="right" vertical="center"/>
    </xf>
    <xf numFmtId="0" fontId="36" fillId="0" borderId="3" xfId="0" applyFont="1" applyBorder="1" applyAlignment="1">
      <alignment horizontal="center" vertical="center" wrapText="1"/>
    </xf>
    <xf numFmtId="178" fontId="36" fillId="0" borderId="5" xfId="0" applyNumberFormat="1" applyFont="1" applyBorder="1" applyAlignment="1">
      <alignment horizontal="right" vertical="center"/>
    </xf>
    <xf numFmtId="178" fontId="36" fillId="0" borderId="41" xfId="0" applyNumberFormat="1" applyFont="1" applyBorder="1" applyAlignment="1">
      <alignment horizontal="right" vertical="center"/>
    </xf>
    <xf numFmtId="179" fontId="36" fillId="0" borderId="41" xfId="0" applyNumberFormat="1" applyFont="1" applyBorder="1" applyAlignment="1">
      <alignment horizontal="right" vertical="center"/>
    </xf>
    <xf numFmtId="0" fontId="36" fillId="0" borderId="29" xfId="1740" applyNumberFormat="1" applyFont="1" applyFill="1" applyBorder="1">
      <alignment vertical="center"/>
    </xf>
    <xf numFmtId="178" fontId="44" fillId="0" borderId="30" xfId="0" applyNumberFormat="1" applyFont="1" applyBorder="1" applyAlignment="1">
      <alignment horizontal="right" vertical="center"/>
    </xf>
    <xf numFmtId="178" fontId="36" fillId="0" borderId="30" xfId="0" applyNumberFormat="1" applyFont="1" applyBorder="1" applyAlignment="1">
      <alignment horizontal="right" vertical="center"/>
    </xf>
    <xf numFmtId="179" fontId="36" fillId="0" borderId="36" xfId="0" applyNumberFormat="1" applyFont="1" applyBorder="1" applyAlignment="1">
      <alignment horizontal="right" vertical="center"/>
    </xf>
    <xf numFmtId="0" fontId="39" fillId="0" borderId="0" xfId="1745" applyFont="1" applyAlignment="1">
      <alignment vertical="center"/>
    </xf>
    <xf numFmtId="0" fontId="48" fillId="0" borderId="0" xfId="1745" applyFont="1" applyAlignment="1">
      <alignment vertical="center"/>
    </xf>
    <xf numFmtId="0" fontId="49" fillId="0" borderId="0" xfId="1745" applyFont="1" applyAlignment="1">
      <alignment horizontal="left" vertical="center"/>
    </xf>
    <xf numFmtId="0" fontId="50" fillId="0" borderId="0" xfId="1745" applyFont="1" applyAlignment="1">
      <alignment vertical="center"/>
    </xf>
    <xf numFmtId="38" fontId="48" fillId="0" borderId="0" xfId="1745" applyNumberFormat="1" applyFont="1" applyAlignment="1">
      <alignment vertical="center"/>
    </xf>
    <xf numFmtId="0" fontId="36" fillId="27" borderId="3" xfId="1745" applyFont="1" applyFill="1" applyBorder="1" applyAlignment="1">
      <alignment horizontal="center" vertical="center" wrapText="1"/>
    </xf>
    <xf numFmtId="0" fontId="36" fillId="27" borderId="19" xfId="1745" applyFont="1" applyFill="1" applyBorder="1" applyAlignment="1">
      <alignment horizontal="center" vertical="center" wrapText="1"/>
    </xf>
    <xf numFmtId="0" fontId="36" fillId="27" borderId="40" xfId="1745" applyFont="1" applyFill="1" applyBorder="1" applyAlignment="1">
      <alignment horizontal="center" vertical="center" wrapText="1"/>
    </xf>
    <xf numFmtId="0" fontId="36" fillId="27" borderId="64" xfId="1745" applyFont="1" applyFill="1" applyBorder="1" applyAlignment="1">
      <alignment horizontal="center" vertical="center" wrapText="1"/>
    </xf>
    <xf numFmtId="177" fontId="36" fillId="0" borderId="19" xfId="1434" applyNumberFormat="1" applyFont="1" applyFill="1" applyBorder="1" applyAlignment="1">
      <alignment vertical="center"/>
    </xf>
    <xf numFmtId="177" fontId="36" fillId="0" borderId="40" xfId="1434" applyNumberFormat="1" applyFont="1" applyFill="1" applyBorder="1" applyAlignment="1">
      <alignment vertical="center"/>
    </xf>
    <xf numFmtId="179" fontId="36" fillId="0" borderId="19" xfId="1434" applyNumberFormat="1" applyFont="1" applyFill="1" applyBorder="1" applyAlignment="1">
      <alignment vertical="center"/>
    </xf>
    <xf numFmtId="179" fontId="36" fillId="0" borderId="64" xfId="1434" applyNumberFormat="1" applyFont="1" applyFill="1" applyBorder="1" applyAlignment="1">
      <alignment vertical="center"/>
    </xf>
    <xf numFmtId="181" fontId="36" fillId="0" borderId="3" xfId="1434" applyNumberFormat="1" applyFont="1" applyFill="1" applyBorder="1" applyAlignment="1">
      <alignment vertical="center"/>
    </xf>
    <xf numFmtId="0" fontId="36" fillId="0" borderId="59" xfId="0" applyFont="1" applyBorder="1" applyAlignment="1">
      <alignment horizontal="center" vertical="center" shrinkToFit="1"/>
    </xf>
    <xf numFmtId="0" fontId="40" fillId="0" borderId="59" xfId="1148" applyFont="1" applyBorder="1" applyAlignment="1" applyProtection="1">
      <alignment vertical="center"/>
      <protection locked="0"/>
    </xf>
    <xf numFmtId="177" fontId="36" fillId="0" borderId="30" xfId="1434" applyNumberFormat="1" applyFont="1" applyFill="1" applyBorder="1" applyAlignment="1">
      <alignment vertical="center"/>
    </xf>
    <xf numFmtId="177" fontId="36" fillId="0" borderId="47" xfId="1434" applyNumberFormat="1" applyFont="1" applyFill="1" applyBorder="1" applyAlignment="1">
      <alignment vertical="center"/>
    </xf>
    <xf numFmtId="179" fontId="36" fillId="0" borderId="30" xfId="1434" applyNumberFormat="1" applyFont="1" applyFill="1" applyBorder="1" applyAlignment="1">
      <alignment vertical="center"/>
    </xf>
    <xf numFmtId="179" fontId="36" fillId="0" borderId="65" xfId="1434" applyNumberFormat="1" applyFont="1" applyFill="1" applyBorder="1" applyAlignment="1">
      <alignment vertical="center"/>
    </xf>
    <xf numFmtId="181" fontId="36" fillId="0" borderId="59" xfId="1434" applyNumberFormat="1" applyFont="1" applyFill="1" applyBorder="1" applyAlignment="1">
      <alignment vertical="center"/>
    </xf>
    <xf numFmtId="177" fontId="36" fillId="0" borderId="25" xfId="1745" applyNumberFormat="1" applyFont="1" applyBorder="1" applyAlignment="1">
      <alignment vertical="center"/>
    </xf>
    <xf numFmtId="177" fontId="36" fillId="0" borderId="66" xfId="1745" applyNumberFormat="1" applyFont="1" applyBorder="1" applyAlignment="1">
      <alignment vertical="center"/>
    </xf>
    <xf numFmtId="179" fontId="36" fillId="0" borderId="25" xfId="1434" applyNumberFormat="1" applyFont="1" applyFill="1" applyBorder="1" applyAlignment="1">
      <alignment vertical="center"/>
    </xf>
    <xf numFmtId="179" fontId="36" fillId="0" borderId="67" xfId="1434" applyNumberFormat="1" applyFont="1" applyFill="1" applyBorder="1" applyAlignment="1">
      <alignment vertical="center"/>
    </xf>
    <xf numFmtId="181" fontId="36" fillId="0" borderId="21" xfId="1434" applyNumberFormat="1" applyFont="1" applyFill="1" applyBorder="1" applyAlignment="1">
      <alignment vertical="center"/>
    </xf>
    <xf numFmtId="177" fontId="36" fillId="0" borderId="19" xfId="1745" applyNumberFormat="1" applyFont="1" applyBorder="1" applyAlignment="1">
      <alignment vertical="center"/>
    </xf>
    <xf numFmtId="177" fontId="36" fillId="0" borderId="40" xfId="1745" applyNumberFormat="1" applyFont="1" applyBorder="1" applyAlignment="1">
      <alignment vertical="center"/>
    </xf>
    <xf numFmtId="0" fontId="51" fillId="0" borderId="0" xfId="1745" applyFont="1" applyAlignment="1">
      <alignment horizontal="left" vertical="center"/>
    </xf>
    <xf numFmtId="0" fontId="43" fillId="0" borderId="0" xfId="1745" applyFont="1" applyAlignment="1">
      <alignment vertical="center"/>
    </xf>
    <xf numFmtId="38" fontId="48" fillId="0" borderId="0" xfId="1434" applyFont="1" applyBorder="1" applyAlignment="1">
      <alignment vertical="center"/>
    </xf>
    <xf numFmtId="184" fontId="48" fillId="0" borderId="0" xfId="1745" applyNumberFormat="1" applyFont="1" applyAlignment="1">
      <alignment vertical="center"/>
    </xf>
    <xf numFmtId="38" fontId="43" fillId="0" borderId="0" xfId="1434" applyFont="1" applyFill="1" applyBorder="1" applyAlignment="1">
      <alignment horizontal="right" vertical="center"/>
    </xf>
    <xf numFmtId="183" fontId="50" fillId="0" borderId="0" xfId="1745" applyNumberFormat="1" applyFont="1" applyAlignment="1">
      <alignment vertical="center"/>
    </xf>
    <xf numFmtId="0" fontId="42" fillId="0" borderId="0" xfId="1336" applyFont="1">
      <alignment vertical="center"/>
    </xf>
    <xf numFmtId="184" fontId="42" fillId="0" borderId="0" xfId="1336" applyNumberFormat="1" applyFont="1">
      <alignment vertical="center"/>
    </xf>
    <xf numFmtId="0" fontId="34" fillId="0" borderId="0" xfId="1745" applyFont="1" applyAlignment="1">
      <alignment vertical="center"/>
    </xf>
    <xf numFmtId="184" fontId="50" fillId="0" borderId="0" xfId="1745" applyNumberFormat="1" applyFont="1" applyAlignment="1">
      <alignment vertical="center"/>
    </xf>
    <xf numFmtId="0" fontId="34" fillId="0" borderId="0" xfId="0" applyFont="1" applyFill="1" applyBorder="1">
      <alignment vertical="center"/>
    </xf>
    <xf numFmtId="0" fontId="34" fillId="0" borderId="50" xfId="0" applyFont="1" applyFill="1" applyBorder="1">
      <alignment vertical="center"/>
    </xf>
    <xf numFmtId="0" fontId="34" fillId="0" borderId="51" xfId="0" applyFont="1" applyFill="1" applyBorder="1">
      <alignment vertical="center"/>
    </xf>
    <xf numFmtId="0" fontId="34" fillId="0" borderId="53" xfId="0" applyFont="1" applyFill="1" applyBorder="1">
      <alignment vertical="center"/>
    </xf>
    <xf numFmtId="0" fontId="34" fillId="0" borderId="0" xfId="0" applyFont="1" applyBorder="1">
      <alignment vertical="center"/>
    </xf>
    <xf numFmtId="0" fontId="34" fillId="33" borderId="3" xfId="0" applyFont="1" applyFill="1" applyBorder="1">
      <alignment vertical="center"/>
    </xf>
    <xf numFmtId="0" fontId="34" fillId="34" borderId="3" xfId="0" applyFont="1" applyFill="1" applyBorder="1">
      <alignment vertical="center"/>
    </xf>
    <xf numFmtId="0" fontId="34" fillId="0" borderId="0" xfId="0" applyFont="1" applyFill="1">
      <alignment vertical="center"/>
    </xf>
    <xf numFmtId="178" fontId="36" fillId="0" borderId="27" xfId="0" applyNumberFormat="1" applyFont="1" applyFill="1" applyBorder="1" applyAlignment="1">
      <alignment horizontal="right" vertical="center" shrinkToFit="1"/>
    </xf>
    <xf numFmtId="178" fontId="36" fillId="0" borderId="39" xfId="0" applyNumberFormat="1" applyFont="1" applyFill="1" applyBorder="1" applyAlignment="1">
      <alignment horizontal="right" vertical="center" shrinkToFit="1"/>
    </xf>
    <xf numFmtId="178" fontId="36" fillId="0" borderId="4" xfId="0" applyNumberFormat="1" applyFont="1" applyFill="1" applyBorder="1" applyAlignment="1">
      <alignment horizontal="right" vertical="center" shrinkToFit="1"/>
    </xf>
    <xf numFmtId="178" fontId="36" fillId="0" borderId="46" xfId="0" applyNumberFormat="1" applyFont="1" applyFill="1" applyBorder="1" applyAlignment="1">
      <alignment horizontal="right" vertical="center" shrinkToFit="1"/>
    </xf>
    <xf numFmtId="178" fontId="36" fillId="0" borderId="47" xfId="1" applyNumberFormat="1" applyFont="1" applyFill="1" applyBorder="1" applyAlignment="1">
      <alignment horizontal="right" vertical="center" shrinkToFit="1"/>
    </xf>
    <xf numFmtId="178" fontId="36" fillId="0" borderId="48" xfId="0" applyNumberFormat="1" applyFont="1" applyFill="1" applyBorder="1" applyAlignment="1">
      <alignment horizontal="right" vertical="center" shrinkToFit="1"/>
    </xf>
    <xf numFmtId="178" fontId="36" fillId="0" borderId="28" xfId="0" applyNumberFormat="1" applyFont="1" applyFill="1" applyBorder="1" applyAlignment="1">
      <alignment horizontal="right" vertical="center" shrinkToFit="1"/>
    </xf>
    <xf numFmtId="178" fontId="36" fillId="0" borderId="42" xfId="0" applyNumberFormat="1" applyFont="1" applyFill="1" applyBorder="1" applyAlignment="1">
      <alignment horizontal="right" vertical="center" shrinkToFit="1"/>
    </xf>
    <xf numFmtId="178" fontId="36" fillId="0" borderId="7" xfId="0" applyNumberFormat="1" applyFont="1" applyFill="1" applyBorder="1" applyAlignment="1">
      <alignment horizontal="right" vertical="center" shrinkToFit="1"/>
    </xf>
    <xf numFmtId="179" fontId="44" fillId="0" borderId="3" xfId="1740" applyNumberFormat="1" applyFont="1" applyFill="1" applyBorder="1" applyAlignment="1">
      <alignment horizontal="right" vertical="center"/>
    </xf>
    <xf numFmtId="179" fontId="36" fillId="0" borderId="3" xfId="0" applyNumberFormat="1" applyFont="1" applyFill="1" applyBorder="1" applyAlignment="1">
      <alignment horizontal="right" vertical="center"/>
    </xf>
    <xf numFmtId="178" fontId="44" fillId="0" borderId="3" xfId="0" applyNumberFormat="1" applyFont="1" applyFill="1" applyBorder="1" applyAlignment="1">
      <alignment horizontal="right" vertical="center"/>
    </xf>
    <xf numFmtId="178" fontId="36" fillId="0" borderId="3" xfId="0" applyNumberFormat="1" applyFont="1" applyFill="1" applyBorder="1" applyAlignment="1">
      <alignment horizontal="right" vertical="center"/>
    </xf>
    <xf numFmtId="0" fontId="36" fillId="0" borderId="17" xfId="0" applyFont="1" applyFill="1" applyBorder="1">
      <alignment vertical="center"/>
    </xf>
    <xf numFmtId="0" fontId="36" fillId="0" borderId="18" xfId="0" applyFont="1" applyFill="1" applyBorder="1">
      <alignment vertical="center"/>
    </xf>
    <xf numFmtId="178" fontId="36" fillId="0" borderId="3" xfId="1" applyNumberFormat="1" applyFont="1" applyFill="1" applyBorder="1" applyAlignment="1">
      <alignment horizontal="right" vertical="center"/>
    </xf>
    <xf numFmtId="178" fontId="36" fillId="0" borderId="4" xfId="1740" applyNumberFormat="1" applyFont="1" applyFill="1" applyBorder="1" applyAlignment="1">
      <alignment horizontal="right" vertical="center"/>
    </xf>
    <xf numFmtId="179" fontId="40" fillId="0" borderId="4" xfId="1740" applyNumberFormat="1" applyFont="1" applyFill="1" applyBorder="1" applyAlignment="1" applyProtection="1">
      <alignment horizontal="right" vertical="center"/>
      <protection locked="0"/>
    </xf>
    <xf numFmtId="179" fontId="36" fillId="0" borderId="3" xfId="1740" applyNumberFormat="1" applyFont="1" applyFill="1" applyBorder="1" applyAlignment="1">
      <alignment horizontal="right" vertical="center"/>
    </xf>
    <xf numFmtId="179" fontId="36" fillId="0" borderId="4" xfId="1740" applyNumberFormat="1" applyFont="1" applyFill="1" applyBorder="1" applyAlignment="1">
      <alignment horizontal="right" vertical="center"/>
    </xf>
    <xf numFmtId="178" fontId="36" fillId="0" borderId="3" xfId="0" applyNumberFormat="1" applyFont="1" applyFill="1" applyBorder="1" applyAlignment="1">
      <alignment horizontal="right" vertical="center" shrinkToFit="1"/>
    </xf>
    <xf numFmtId="179" fontId="36" fillId="0" borderId="3" xfId="0" applyNumberFormat="1" applyFont="1" applyFill="1" applyBorder="1" applyAlignment="1">
      <alignment horizontal="right" vertical="center" shrinkToFit="1"/>
    </xf>
    <xf numFmtId="178" fontId="36" fillId="0" borderId="21" xfId="0" applyNumberFormat="1" applyFont="1" applyFill="1" applyBorder="1" applyAlignment="1">
      <alignment horizontal="right" vertical="center"/>
    </xf>
    <xf numFmtId="179" fontId="36" fillId="0" borderId="21" xfId="0" applyNumberFormat="1" applyFont="1" applyFill="1" applyBorder="1" applyAlignment="1">
      <alignment horizontal="right" vertical="center"/>
    </xf>
    <xf numFmtId="178" fontId="36" fillId="0" borderId="59" xfId="0" applyNumberFormat="1" applyFont="1" applyFill="1" applyBorder="1" applyAlignment="1">
      <alignment horizontal="right" vertical="center"/>
    </xf>
    <xf numFmtId="179" fontId="36" fillId="0" borderId="59" xfId="0" applyNumberFormat="1" applyFont="1" applyFill="1" applyBorder="1" applyAlignment="1">
      <alignment horizontal="right" vertical="center"/>
    </xf>
    <xf numFmtId="179" fontId="36" fillId="0" borderId="7" xfId="0" applyNumberFormat="1" applyFont="1" applyFill="1" applyBorder="1" applyAlignment="1">
      <alignment horizontal="right" vertical="center" shrinkToFit="1"/>
    </xf>
    <xf numFmtId="183" fontId="44" fillId="0" borderId="3" xfId="0" applyNumberFormat="1" applyFont="1" applyFill="1" applyBorder="1" applyAlignment="1">
      <alignment horizontal="right" vertical="center"/>
    </xf>
    <xf numFmtId="183" fontId="36" fillId="0" borderId="3" xfId="0" applyNumberFormat="1" applyFont="1" applyFill="1" applyBorder="1" applyAlignment="1">
      <alignment horizontal="right" vertical="center"/>
    </xf>
    <xf numFmtId="183" fontId="36" fillId="0" borderId="4" xfId="0" applyNumberFormat="1" applyFont="1" applyFill="1" applyBorder="1" applyAlignment="1">
      <alignment horizontal="right" vertical="center"/>
    </xf>
    <xf numFmtId="183" fontId="36" fillId="0" borderId="7" xfId="0" applyNumberFormat="1" applyFont="1" applyFill="1" applyBorder="1" applyAlignment="1">
      <alignment horizontal="right" vertical="center"/>
    </xf>
    <xf numFmtId="179" fontId="44" fillId="0" borderId="3" xfId="0" applyNumberFormat="1" applyFont="1" applyFill="1" applyBorder="1" applyAlignment="1">
      <alignment horizontal="right" vertical="center"/>
    </xf>
    <xf numFmtId="178" fontId="44" fillId="0" borderId="4" xfId="0" applyNumberFormat="1" applyFont="1" applyFill="1" applyBorder="1" applyAlignment="1">
      <alignment horizontal="right" vertical="center"/>
    </xf>
    <xf numFmtId="178" fontId="44" fillId="0" borderId="7" xfId="0" applyNumberFormat="1" applyFont="1" applyFill="1" applyBorder="1" applyAlignment="1">
      <alignment horizontal="right" vertical="center"/>
    </xf>
    <xf numFmtId="180" fontId="36" fillId="0" borderId="37" xfId="0" applyNumberFormat="1" applyFont="1" applyFill="1" applyBorder="1" applyAlignment="1">
      <alignment horizontal="right" vertical="center"/>
    </xf>
    <xf numFmtId="178" fontId="36" fillId="0" borderId="3" xfId="1" applyNumberFormat="1" applyFont="1" applyFill="1" applyBorder="1" applyAlignment="1">
      <alignment horizontal="right" vertical="center" shrinkToFit="1"/>
    </xf>
    <xf numFmtId="179" fontId="36" fillId="0" borderId="4" xfId="1" applyNumberFormat="1" applyFont="1" applyFill="1" applyBorder="1" applyAlignment="1">
      <alignment horizontal="right" vertical="center" shrinkToFit="1"/>
    </xf>
    <xf numFmtId="179" fontId="36" fillId="0" borderId="4" xfId="0" applyNumberFormat="1" applyFont="1" applyFill="1" applyBorder="1" applyAlignment="1">
      <alignment horizontal="right" vertical="center" shrinkToFit="1"/>
    </xf>
    <xf numFmtId="179" fontId="36" fillId="0" borderId="3" xfId="1" applyNumberFormat="1" applyFont="1" applyFill="1" applyBorder="1" applyAlignment="1">
      <alignment horizontal="right" vertical="center" shrinkToFit="1"/>
    </xf>
    <xf numFmtId="178" fontId="36" fillId="0" borderId="59" xfId="1" applyNumberFormat="1" applyFont="1" applyFill="1" applyBorder="1" applyAlignment="1">
      <alignment horizontal="right" vertical="center" shrinkToFit="1"/>
    </xf>
    <xf numFmtId="178" fontId="36" fillId="0" borderId="19" xfId="0" applyNumberFormat="1" applyFont="1" applyFill="1" applyBorder="1" applyAlignment="1">
      <alignment horizontal="right" vertical="center"/>
    </xf>
    <xf numFmtId="178" fontId="36" fillId="0" borderId="40" xfId="0" applyNumberFormat="1" applyFont="1" applyFill="1" applyBorder="1" applyAlignment="1">
      <alignment horizontal="right" vertical="center" shrinkToFit="1"/>
    </xf>
    <xf numFmtId="178" fontId="36" fillId="0" borderId="40" xfId="1" applyNumberFormat="1" applyFont="1" applyFill="1" applyBorder="1" applyAlignment="1">
      <alignment horizontal="right" vertical="center" shrinkToFit="1"/>
    </xf>
    <xf numFmtId="178" fontId="36" fillId="0" borderId="22" xfId="0" applyNumberFormat="1" applyFont="1" applyFill="1" applyBorder="1" applyAlignment="1">
      <alignment horizontal="right" vertical="center"/>
    </xf>
    <xf numFmtId="178" fontId="36" fillId="0" borderId="26" xfId="0" applyNumberFormat="1" applyFont="1" applyFill="1" applyBorder="1" applyAlignment="1">
      <alignment horizontal="right" vertical="center" shrinkToFit="1"/>
    </xf>
    <xf numFmtId="0" fontId="36" fillId="27" borderId="19" xfId="1745" applyFont="1" applyFill="1" applyBorder="1" applyAlignment="1">
      <alignment horizontal="center" vertical="center" wrapText="1"/>
    </xf>
    <xf numFmtId="0" fontId="36" fillId="27" borderId="17" xfId="1745" applyFont="1" applyFill="1" applyBorder="1" applyAlignment="1">
      <alignment horizontal="center" vertical="center" wrapText="1"/>
    </xf>
    <xf numFmtId="0" fontId="36" fillId="0" borderId="21" xfId="1745" applyFont="1" applyBorder="1" applyAlignment="1">
      <alignment horizontal="center" vertical="center" wrapText="1"/>
    </xf>
    <xf numFmtId="0" fontId="36" fillId="0" borderId="3" xfId="1745" applyFont="1" applyBorder="1" applyAlignment="1">
      <alignment horizontal="center" vertical="center"/>
    </xf>
    <xf numFmtId="0" fontId="39" fillId="27" borderId="4" xfId="1745" applyFont="1" applyFill="1" applyBorder="1" applyAlignment="1">
      <alignment horizontal="center" vertical="center"/>
    </xf>
    <xf numFmtId="0" fontId="39" fillId="27" borderId="21" xfId="1745" applyFont="1" applyFill="1" applyBorder="1" applyAlignment="1">
      <alignment horizontal="center" vertical="center"/>
    </xf>
    <xf numFmtId="0" fontId="34" fillId="27" borderId="4" xfId="1745" applyFont="1" applyFill="1" applyBorder="1" applyAlignment="1">
      <alignment horizontal="center" vertical="center"/>
    </xf>
    <xf numFmtId="0" fontId="34" fillId="27" borderId="21" xfId="1745" applyFont="1" applyFill="1" applyBorder="1" applyAlignment="1">
      <alignment horizontal="center" vertical="center"/>
    </xf>
    <xf numFmtId="0" fontId="36" fillId="27" borderId="4" xfId="0" applyFont="1" applyFill="1" applyBorder="1" applyAlignment="1">
      <alignment horizontal="center" vertical="center"/>
    </xf>
    <xf numFmtId="0" fontId="36" fillId="27" borderId="21" xfId="0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8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36" fillId="27" borderId="3" xfId="0" applyFont="1" applyFill="1" applyBorder="1" applyAlignment="1">
      <alignment horizontal="center" vertical="center" shrinkToFit="1"/>
    </xf>
    <xf numFmtId="0" fontId="36" fillId="27" borderId="4" xfId="0" applyFont="1" applyFill="1" applyBorder="1" applyAlignment="1">
      <alignment horizontal="center" vertical="center" shrinkToFit="1"/>
    </xf>
    <xf numFmtId="0" fontId="36" fillId="27" borderId="21" xfId="0" applyFont="1" applyFill="1" applyBorder="1" applyAlignment="1">
      <alignment horizontal="center" vertical="center" shrinkToFit="1"/>
    </xf>
    <xf numFmtId="0" fontId="36" fillId="27" borderId="4" xfId="0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center" vertical="center" wrapText="1"/>
    </xf>
    <xf numFmtId="38" fontId="44" fillId="0" borderId="61" xfId="0" applyNumberFormat="1" applyFont="1" applyBorder="1" applyAlignment="1">
      <alignment horizontal="center" vertical="center"/>
    </xf>
    <xf numFmtId="38" fontId="44" fillId="0" borderId="62" xfId="0" applyNumberFormat="1" applyFont="1" applyBorder="1" applyAlignment="1">
      <alignment horizontal="center" vertical="center"/>
    </xf>
    <xf numFmtId="38" fontId="36" fillId="0" borderId="42" xfId="0" applyNumberFormat="1" applyFont="1" applyBorder="1" applyAlignment="1">
      <alignment horizontal="center" vertical="center"/>
    </xf>
    <xf numFmtId="38" fontId="36" fillId="0" borderId="45" xfId="0" applyNumberFormat="1" applyFont="1" applyBorder="1" applyAlignment="1">
      <alignment horizontal="center" vertical="center"/>
    </xf>
    <xf numFmtId="38" fontId="36" fillId="0" borderId="61" xfId="0" applyNumberFormat="1" applyFont="1" applyBorder="1" applyAlignment="1">
      <alignment horizontal="center" vertical="center"/>
    </xf>
    <xf numFmtId="38" fontId="36" fillId="0" borderId="62" xfId="0" applyNumberFormat="1" applyFont="1" applyBorder="1" applyAlignment="1">
      <alignment horizontal="center" vertical="center"/>
    </xf>
    <xf numFmtId="38" fontId="44" fillId="0" borderId="39" xfId="0" applyNumberFormat="1" applyFont="1" applyBorder="1" applyAlignment="1">
      <alignment horizontal="center" vertical="center"/>
    </xf>
    <xf numFmtId="38" fontId="36" fillId="0" borderId="39" xfId="0" applyNumberFormat="1" applyFont="1" applyBorder="1" applyAlignment="1">
      <alignment horizontal="center" vertical="center"/>
    </xf>
    <xf numFmtId="0" fontId="36" fillId="27" borderId="3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7" borderId="43" xfId="0" applyFont="1" applyFill="1" applyBorder="1" applyAlignment="1">
      <alignment horizontal="center" vertical="center"/>
    </xf>
    <xf numFmtId="0" fontId="36" fillId="27" borderId="44" xfId="0" applyFont="1" applyFill="1" applyBorder="1" applyAlignment="1">
      <alignment horizontal="center" vertical="center"/>
    </xf>
  </cellXfs>
  <cellStyles count="1746">
    <cellStyle name="0,0_x000d__x000a_NA_x000d__x000a_" xfId="1390" xr:uid="{00000000-0005-0000-0000-000000000000}"/>
    <cellStyle name="20% - アクセント 1 10" xfId="3" xr:uid="{00000000-0005-0000-0000-000001000000}"/>
    <cellStyle name="20% - アクセント 1 11" xfId="4" xr:uid="{00000000-0005-0000-0000-000002000000}"/>
    <cellStyle name="20% - アクセント 1 12" xfId="5" xr:uid="{00000000-0005-0000-0000-000003000000}"/>
    <cellStyle name="20% - アクセント 1 13" xfId="6" xr:uid="{00000000-0005-0000-0000-000004000000}"/>
    <cellStyle name="20% - アクセント 1 14" xfId="7" xr:uid="{00000000-0005-0000-0000-000005000000}"/>
    <cellStyle name="20% - アクセント 1 15" xfId="8" xr:uid="{00000000-0005-0000-0000-000006000000}"/>
    <cellStyle name="20% - アクセント 1 16" xfId="9" xr:uid="{00000000-0005-0000-0000-000007000000}"/>
    <cellStyle name="20% - アクセント 1 17" xfId="10" xr:uid="{00000000-0005-0000-0000-000008000000}"/>
    <cellStyle name="20% - アクセント 1 18" xfId="11" xr:uid="{00000000-0005-0000-0000-000009000000}"/>
    <cellStyle name="20% - アクセント 1 19" xfId="12" xr:uid="{00000000-0005-0000-0000-00000A000000}"/>
    <cellStyle name="20% - アクセント 1 2" xfId="13" xr:uid="{00000000-0005-0000-0000-00000B000000}"/>
    <cellStyle name="20% - アクセント 1 2 2" xfId="14" xr:uid="{00000000-0005-0000-0000-00000C000000}"/>
    <cellStyle name="20% - アクセント 1 20" xfId="15" xr:uid="{00000000-0005-0000-0000-00000D000000}"/>
    <cellStyle name="20% - アクセント 1 21" xfId="16" xr:uid="{00000000-0005-0000-0000-00000E000000}"/>
    <cellStyle name="20% - アクセント 1 22" xfId="17" xr:uid="{00000000-0005-0000-0000-00000F000000}"/>
    <cellStyle name="20% - アクセント 1 23" xfId="18" xr:uid="{00000000-0005-0000-0000-000010000000}"/>
    <cellStyle name="20% - アクセント 1 24" xfId="19" xr:uid="{00000000-0005-0000-0000-000011000000}"/>
    <cellStyle name="20% - アクセント 1 25" xfId="20" xr:uid="{00000000-0005-0000-0000-000012000000}"/>
    <cellStyle name="20% - アクセント 1 3" xfId="21" xr:uid="{00000000-0005-0000-0000-000013000000}"/>
    <cellStyle name="20% - アクセント 1 3 2" xfId="22" xr:uid="{00000000-0005-0000-0000-000014000000}"/>
    <cellStyle name="20% - アクセント 1 4" xfId="23" xr:uid="{00000000-0005-0000-0000-000015000000}"/>
    <cellStyle name="20% - アクセント 1 5" xfId="24" xr:uid="{00000000-0005-0000-0000-000016000000}"/>
    <cellStyle name="20% - アクセント 1 6" xfId="25" xr:uid="{00000000-0005-0000-0000-000017000000}"/>
    <cellStyle name="20% - アクセント 1 7" xfId="26" xr:uid="{00000000-0005-0000-0000-000018000000}"/>
    <cellStyle name="20% - アクセント 1 8" xfId="27" xr:uid="{00000000-0005-0000-0000-000019000000}"/>
    <cellStyle name="20% - アクセント 1 9" xfId="28" xr:uid="{00000000-0005-0000-0000-00001A000000}"/>
    <cellStyle name="20% - アクセント 2 10" xfId="29" xr:uid="{00000000-0005-0000-0000-00001B000000}"/>
    <cellStyle name="20% - アクセント 2 11" xfId="30" xr:uid="{00000000-0005-0000-0000-00001C000000}"/>
    <cellStyle name="20% - アクセント 2 12" xfId="31" xr:uid="{00000000-0005-0000-0000-00001D000000}"/>
    <cellStyle name="20% - アクセント 2 13" xfId="32" xr:uid="{00000000-0005-0000-0000-00001E000000}"/>
    <cellStyle name="20% - アクセント 2 14" xfId="33" xr:uid="{00000000-0005-0000-0000-00001F000000}"/>
    <cellStyle name="20% - アクセント 2 15" xfId="34" xr:uid="{00000000-0005-0000-0000-000020000000}"/>
    <cellStyle name="20% - アクセント 2 16" xfId="35" xr:uid="{00000000-0005-0000-0000-000021000000}"/>
    <cellStyle name="20% - アクセント 2 17" xfId="36" xr:uid="{00000000-0005-0000-0000-000022000000}"/>
    <cellStyle name="20% - アクセント 2 18" xfId="37" xr:uid="{00000000-0005-0000-0000-000023000000}"/>
    <cellStyle name="20% - アクセント 2 19" xfId="38" xr:uid="{00000000-0005-0000-0000-000024000000}"/>
    <cellStyle name="20% - アクセント 2 2" xfId="39" xr:uid="{00000000-0005-0000-0000-000025000000}"/>
    <cellStyle name="20% - アクセント 2 2 2" xfId="40" xr:uid="{00000000-0005-0000-0000-000026000000}"/>
    <cellStyle name="20% - アクセント 2 20" xfId="41" xr:uid="{00000000-0005-0000-0000-000027000000}"/>
    <cellStyle name="20% - アクセント 2 21" xfId="42" xr:uid="{00000000-0005-0000-0000-000028000000}"/>
    <cellStyle name="20% - アクセント 2 22" xfId="43" xr:uid="{00000000-0005-0000-0000-000029000000}"/>
    <cellStyle name="20% - アクセント 2 23" xfId="44" xr:uid="{00000000-0005-0000-0000-00002A000000}"/>
    <cellStyle name="20% - アクセント 2 24" xfId="45" xr:uid="{00000000-0005-0000-0000-00002B000000}"/>
    <cellStyle name="20% - アクセント 2 25" xfId="46" xr:uid="{00000000-0005-0000-0000-00002C000000}"/>
    <cellStyle name="20% - アクセント 2 3" xfId="47" xr:uid="{00000000-0005-0000-0000-00002D000000}"/>
    <cellStyle name="20% - アクセント 2 3 2" xfId="48" xr:uid="{00000000-0005-0000-0000-00002E000000}"/>
    <cellStyle name="20% - アクセント 2 4" xfId="49" xr:uid="{00000000-0005-0000-0000-00002F000000}"/>
    <cellStyle name="20% - アクセント 2 5" xfId="50" xr:uid="{00000000-0005-0000-0000-000030000000}"/>
    <cellStyle name="20% - アクセント 2 6" xfId="51" xr:uid="{00000000-0005-0000-0000-000031000000}"/>
    <cellStyle name="20% - アクセント 2 7" xfId="52" xr:uid="{00000000-0005-0000-0000-000032000000}"/>
    <cellStyle name="20% - アクセント 2 8" xfId="53" xr:uid="{00000000-0005-0000-0000-000033000000}"/>
    <cellStyle name="20% - アクセント 2 9" xfId="54" xr:uid="{00000000-0005-0000-0000-000034000000}"/>
    <cellStyle name="20% - アクセント 3 10" xfId="55" xr:uid="{00000000-0005-0000-0000-000035000000}"/>
    <cellStyle name="20% - アクセント 3 11" xfId="56" xr:uid="{00000000-0005-0000-0000-000036000000}"/>
    <cellStyle name="20% - アクセント 3 12" xfId="57" xr:uid="{00000000-0005-0000-0000-000037000000}"/>
    <cellStyle name="20% - アクセント 3 13" xfId="58" xr:uid="{00000000-0005-0000-0000-000038000000}"/>
    <cellStyle name="20% - アクセント 3 14" xfId="59" xr:uid="{00000000-0005-0000-0000-000039000000}"/>
    <cellStyle name="20% - アクセント 3 15" xfId="60" xr:uid="{00000000-0005-0000-0000-00003A000000}"/>
    <cellStyle name="20% - アクセント 3 16" xfId="61" xr:uid="{00000000-0005-0000-0000-00003B000000}"/>
    <cellStyle name="20% - アクセント 3 17" xfId="62" xr:uid="{00000000-0005-0000-0000-00003C000000}"/>
    <cellStyle name="20% - アクセント 3 18" xfId="63" xr:uid="{00000000-0005-0000-0000-00003D000000}"/>
    <cellStyle name="20% - アクセント 3 19" xfId="64" xr:uid="{00000000-0005-0000-0000-00003E000000}"/>
    <cellStyle name="20% - アクセント 3 2" xfId="65" xr:uid="{00000000-0005-0000-0000-00003F000000}"/>
    <cellStyle name="20% - アクセント 3 2 2" xfId="66" xr:uid="{00000000-0005-0000-0000-000040000000}"/>
    <cellStyle name="20% - アクセント 3 20" xfId="67" xr:uid="{00000000-0005-0000-0000-000041000000}"/>
    <cellStyle name="20% - アクセント 3 21" xfId="68" xr:uid="{00000000-0005-0000-0000-000042000000}"/>
    <cellStyle name="20% - アクセント 3 22" xfId="69" xr:uid="{00000000-0005-0000-0000-000043000000}"/>
    <cellStyle name="20% - アクセント 3 23" xfId="70" xr:uid="{00000000-0005-0000-0000-000044000000}"/>
    <cellStyle name="20% - アクセント 3 24" xfId="71" xr:uid="{00000000-0005-0000-0000-000045000000}"/>
    <cellStyle name="20% - アクセント 3 25" xfId="72" xr:uid="{00000000-0005-0000-0000-000046000000}"/>
    <cellStyle name="20% - アクセント 3 3" xfId="73" xr:uid="{00000000-0005-0000-0000-000047000000}"/>
    <cellStyle name="20% - アクセント 3 3 2" xfId="74" xr:uid="{00000000-0005-0000-0000-000048000000}"/>
    <cellStyle name="20% - アクセント 3 4" xfId="75" xr:uid="{00000000-0005-0000-0000-000049000000}"/>
    <cellStyle name="20% - アクセント 3 5" xfId="76" xr:uid="{00000000-0005-0000-0000-00004A000000}"/>
    <cellStyle name="20% - アクセント 3 6" xfId="77" xr:uid="{00000000-0005-0000-0000-00004B000000}"/>
    <cellStyle name="20% - アクセント 3 7" xfId="78" xr:uid="{00000000-0005-0000-0000-00004C000000}"/>
    <cellStyle name="20% - アクセント 3 8" xfId="79" xr:uid="{00000000-0005-0000-0000-00004D000000}"/>
    <cellStyle name="20% - アクセント 3 9" xfId="80" xr:uid="{00000000-0005-0000-0000-00004E000000}"/>
    <cellStyle name="20% - アクセント 4 10" xfId="81" xr:uid="{00000000-0005-0000-0000-00004F000000}"/>
    <cellStyle name="20% - アクセント 4 11" xfId="82" xr:uid="{00000000-0005-0000-0000-000050000000}"/>
    <cellStyle name="20% - アクセント 4 12" xfId="83" xr:uid="{00000000-0005-0000-0000-000051000000}"/>
    <cellStyle name="20% - アクセント 4 13" xfId="84" xr:uid="{00000000-0005-0000-0000-000052000000}"/>
    <cellStyle name="20% - アクセント 4 14" xfId="85" xr:uid="{00000000-0005-0000-0000-000053000000}"/>
    <cellStyle name="20% - アクセント 4 15" xfId="86" xr:uid="{00000000-0005-0000-0000-000054000000}"/>
    <cellStyle name="20% - アクセント 4 16" xfId="87" xr:uid="{00000000-0005-0000-0000-000055000000}"/>
    <cellStyle name="20% - アクセント 4 17" xfId="88" xr:uid="{00000000-0005-0000-0000-000056000000}"/>
    <cellStyle name="20% - アクセント 4 18" xfId="89" xr:uid="{00000000-0005-0000-0000-000057000000}"/>
    <cellStyle name="20% - アクセント 4 19" xfId="90" xr:uid="{00000000-0005-0000-0000-000058000000}"/>
    <cellStyle name="20% - アクセント 4 2" xfId="91" xr:uid="{00000000-0005-0000-0000-000059000000}"/>
    <cellStyle name="20% - アクセント 4 2 2" xfId="92" xr:uid="{00000000-0005-0000-0000-00005A000000}"/>
    <cellStyle name="20% - アクセント 4 20" xfId="93" xr:uid="{00000000-0005-0000-0000-00005B000000}"/>
    <cellStyle name="20% - アクセント 4 21" xfId="94" xr:uid="{00000000-0005-0000-0000-00005C000000}"/>
    <cellStyle name="20% - アクセント 4 22" xfId="95" xr:uid="{00000000-0005-0000-0000-00005D000000}"/>
    <cellStyle name="20% - アクセント 4 23" xfId="96" xr:uid="{00000000-0005-0000-0000-00005E000000}"/>
    <cellStyle name="20% - アクセント 4 24" xfId="97" xr:uid="{00000000-0005-0000-0000-00005F000000}"/>
    <cellStyle name="20% - アクセント 4 25" xfId="98" xr:uid="{00000000-0005-0000-0000-000060000000}"/>
    <cellStyle name="20% - アクセント 4 3" xfId="99" xr:uid="{00000000-0005-0000-0000-000061000000}"/>
    <cellStyle name="20% - アクセント 4 3 2" xfId="100" xr:uid="{00000000-0005-0000-0000-000062000000}"/>
    <cellStyle name="20% - アクセント 4 4" xfId="101" xr:uid="{00000000-0005-0000-0000-000063000000}"/>
    <cellStyle name="20% - アクセント 4 5" xfId="102" xr:uid="{00000000-0005-0000-0000-000064000000}"/>
    <cellStyle name="20% - アクセント 4 6" xfId="103" xr:uid="{00000000-0005-0000-0000-000065000000}"/>
    <cellStyle name="20% - アクセント 4 7" xfId="104" xr:uid="{00000000-0005-0000-0000-000066000000}"/>
    <cellStyle name="20% - アクセント 4 8" xfId="105" xr:uid="{00000000-0005-0000-0000-000067000000}"/>
    <cellStyle name="20% - アクセント 4 9" xfId="106" xr:uid="{00000000-0005-0000-0000-000068000000}"/>
    <cellStyle name="20% - アクセント 5 10" xfId="107" xr:uid="{00000000-0005-0000-0000-000069000000}"/>
    <cellStyle name="20% - アクセント 5 11" xfId="108" xr:uid="{00000000-0005-0000-0000-00006A000000}"/>
    <cellStyle name="20% - アクセント 5 12" xfId="109" xr:uid="{00000000-0005-0000-0000-00006B000000}"/>
    <cellStyle name="20% - アクセント 5 13" xfId="110" xr:uid="{00000000-0005-0000-0000-00006C000000}"/>
    <cellStyle name="20% - アクセント 5 14" xfId="111" xr:uid="{00000000-0005-0000-0000-00006D000000}"/>
    <cellStyle name="20% - アクセント 5 15" xfId="112" xr:uid="{00000000-0005-0000-0000-00006E000000}"/>
    <cellStyle name="20% - アクセント 5 16" xfId="113" xr:uid="{00000000-0005-0000-0000-00006F000000}"/>
    <cellStyle name="20% - アクセント 5 17" xfId="114" xr:uid="{00000000-0005-0000-0000-000070000000}"/>
    <cellStyle name="20% - アクセント 5 18" xfId="115" xr:uid="{00000000-0005-0000-0000-000071000000}"/>
    <cellStyle name="20% - アクセント 5 19" xfId="116" xr:uid="{00000000-0005-0000-0000-000072000000}"/>
    <cellStyle name="20% - アクセント 5 2" xfId="117" xr:uid="{00000000-0005-0000-0000-000073000000}"/>
    <cellStyle name="20% - アクセント 5 2 2" xfId="118" xr:uid="{00000000-0005-0000-0000-000074000000}"/>
    <cellStyle name="20% - アクセント 5 20" xfId="119" xr:uid="{00000000-0005-0000-0000-000075000000}"/>
    <cellStyle name="20% - アクセント 5 21" xfId="120" xr:uid="{00000000-0005-0000-0000-000076000000}"/>
    <cellStyle name="20% - アクセント 5 22" xfId="121" xr:uid="{00000000-0005-0000-0000-000077000000}"/>
    <cellStyle name="20% - アクセント 5 23" xfId="122" xr:uid="{00000000-0005-0000-0000-000078000000}"/>
    <cellStyle name="20% - アクセント 5 24" xfId="123" xr:uid="{00000000-0005-0000-0000-000079000000}"/>
    <cellStyle name="20% - アクセント 5 25" xfId="124" xr:uid="{00000000-0005-0000-0000-00007A000000}"/>
    <cellStyle name="20% - アクセント 5 3" xfId="125" xr:uid="{00000000-0005-0000-0000-00007B000000}"/>
    <cellStyle name="20% - アクセント 5 3 2" xfId="126" xr:uid="{00000000-0005-0000-0000-00007C000000}"/>
    <cellStyle name="20% - アクセント 5 4" xfId="127" xr:uid="{00000000-0005-0000-0000-00007D000000}"/>
    <cellStyle name="20% - アクセント 5 5" xfId="128" xr:uid="{00000000-0005-0000-0000-00007E000000}"/>
    <cellStyle name="20% - アクセント 5 6" xfId="129" xr:uid="{00000000-0005-0000-0000-00007F000000}"/>
    <cellStyle name="20% - アクセント 5 7" xfId="130" xr:uid="{00000000-0005-0000-0000-000080000000}"/>
    <cellStyle name="20% - アクセント 5 8" xfId="131" xr:uid="{00000000-0005-0000-0000-000081000000}"/>
    <cellStyle name="20% - アクセント 5 9" xfId="132" xr:uid="{00000000-0005-0000-0000-000082000000}"/>
    <cellStyle name="20% - アクセント 6 10" xfId="133" xr:uid="{00000000-0005-0000-0000-000083000000}"/>
    <cellStyle name="20% - アクセント 6 11" xfId="134" xr:uid="{00000000-0005-0000-0000-000084000000}"/>
    <cellStyle name="20% - アクセント 6 12" xfId="135" xr:uid="{00000000-0005-0000-0000-000085000000}"/>
    <cellStyle name="20% - アクセント 6 13" xfId="136" xr:uid="{00000000-0005-0000-0000-000086000000}"/>
    <cellStyle name="20% - アクセント 6 14" xfId="137" xr:uid="{00000000-0005-0000-0000-000087000000}"/>
    <cellStyle name="20% - アクセント 6 15" xfId="138" xr:uid="{00000000-0005-0000-0000-000088000000}"/>
    <cellStyle name="20% - アクセント 6 16" xfId="139" xr:uid="{00000000-0005-0000-0000-000089000000}"/>
    <cellStyle name="20% - アクセント 6 17" xfId="140" xr:uid="{00000000-0005-0000-0000-00008A000000}"/>
    <cellStyle name="20% - アクセント 6 18" xfId="141" xr:uid="{00000000-0005-0000-0000-00008B000000}"/>
    <cellStyle name="20% - アクセント 6 19" xfId="142" xr:uid="{00000000-0005-0000-0000-00008C000000}"/>
    <cellStyle name="20% - アクセント 6 2" xfId="143" xr:uid="{00000000-0005-0000-0000-00008D000000}"/>
    <cellStyle name="20% - アクセント 6 2 2" xfId="144" xr:uid="{00000000-0005-0000-0000-00008E000000}"/>
    <cellStyle name="20% - アクセント 6 20" xfId="145" xr:uid="{00000000-0005-0000-0000-00008F000000}"/>
    <cellStyle name="20% - アクセント 6 21" xfId="146" xr:uid="{00000000-0005-0000-0000-000090000000}"/>
    <cellStyle name="20% - アクセント 6 22" xfId="147" xr:uid="{00000000-0005-0000-0000-000091000000}"/>
    <cellStyle name="20% - アクセント 6 23" xfId="148" xr:uid="{00000000-0005-0000-0000-000092000000}"/>
    <cellStyle name="20% - アクセント 6 24" xfId="149" xr:uid="{00000000-0005-0000-0000-000093000000}"/>
    <cellStyle name="20% - アクセント 6 25" xfId="150" xr:uid="{00000000-0005-0000-0000-000094000000}"/>
    <cellStyle name="20% - アクセント 6 3" xfId="151" xr:uid="{00000000-0005-0000-0000-000095000000}"/>
    <cellStyle name="20% - アクセント 6 3 2" xfId="152" xr:uid="{00000000-0005-0000-0000-000096000000}"/>
    <cellStyle name="20% - アクセント 6 4" xfId="153" xr:uid="{00000000-0005-0000-0000-000097000000}"/>
    <cellStyle name="20% - アクセント 6 5" xfId="154" xr:uid="{00000000-0005-0000-0000-000098000000}"/>
    <cellStyle name="20% - アクセント 6 6" xfId="155" xr:uid="{00000000-0005-0000-0000-000099000000}"/>
    <cellStyle name="20% - アクセント 6 7" xfId="156" xr:uid="{00000000-0005-0000-0000-00009A000000}"/>
    <cellStyle name="20% - アクセント 6 8" xfId="157" xr:uid="{00000000-0005-0000-0000-00009B000000}"/>
    <cellStyle name="20% - アクセント 6 9" xfId="158" xr:uid="{00000000-0005-0000-0000-00009C000000}"/>
    <cellStyle name="40% - アクセント 1 10" xfId="159" xr:uid="{00000000-0005-0000-0000-00009D000000}"/>
    <cellStyle name="40% - アクセント 1 11" xfId="160" xr:uid="{00000000-0005-0000-0000-00009E000000}"/>
    <cellStyle name="40% - アクセント 1 12" xfId="161" xr:uid="{00000000-0005-0000-0000-00009F000000}"/>
    <cellStyle name="40% - アクセント 1 13" xfId="162" xr:uid="{00000000-0005-0000-0000-0000A0000000}"/>
    <cellStyle name="40% - アクセント 1 14" xfId="163" xr:uid="{00000000-0005-0000-0000-0000A1000000}"/>
    <cellStyle name="40% - アクセント 1 15" xfId="164" xr:uid="{00000000-0005-0000-0000-0000A2000000}"/>
    <cellStyle name="40% - アクセント 1 16" xfId="165" xr:uid="{00000000-0005-0000-0000-0000A3000000}"/>
    <cellStyle name="40% - アクセント 1 17" xfId="166" xr:uid="{00000000-0005-0000-0000-0000A4000000}"/>
    <cellStyle name="40% - アクセント 1 18" xfId="167" xr:uid="{00000000-0005-0000-0000-0000A5000000}"/>
    <cellStyle name="40% - アクセント 1 19" xfId="168" xr:uid="{00000000-0005-0000-0000-0000A6000000}"/>
    <cellStyle name="40% - アクセント 1 2" xfId="169" xr:uid="{00000000-0005-0000-0000-0000A7000000}"/>
    <cellStyle name="40% - アクセント 1 2 2" xfId="170" xr:uid="{00000000-0005-0000-0000-0000A8000000}"/>
    <cellStyle name="40% - アクセント 1 20" xfId="171" xr:uid="{00000000-0005-0000-0000-0000A9000000}"/>
    <cellStyle name="40% - アクセント 1 21" xfId="172" xr:uid="{00000000-0005-0000-0000-0000AA000000}"/>
    <cellStyle name="40% - アクセント 1 22" xfId="173" xr:uid="{00000000-0005-0000-0000-0000AB000000}"/>
    <cellStyle name="40% - アクセント 1 23" xfId="174" xr:uid="{00000000-0005-0000-0000-0000AC000000}"/>
    <cellStyle name="40% - アクセント 1 24" xfId="175" xr:uid="{00000000-0005-0000-0000-0000AD000000}"/>
    <cellStyle name="40% - アクセント 1 25" xfId="176" xr:uid="{00000000-0005-0000-0000-0000AE000000}"/>
    <cellStyle name="40% - アクセント 1 3" xfId="177" xr:uid="{00000000-0005-0000-0000-0000AF000000}"/>
    <cellStyle name="40% - アクセント 1 3 2" xfId="178" xr:uid="{00000000-0005-0000-0000-0000B0000000}"/>
    <cellStyle name="40% - アクセント 1 4" xfId="179" xr:uid="{00000000-0005-0000-0000-0000B1000000}"/>
    <cellStyle name="40% - アクセント 1 5" xfId="180" xr:uid="{00000000-0005-0000-0000-0000B2000000}"/>
    <cellStyle name="40% - アクセント 1 6" xfId="181" xr:uid="{00000000-0005-0000-0000-0000B3000000}"/>
    <cellStyle name="40% - アクセント 1 7" xfId="182" xr:uid="{00000000-0005-0000-0000-0000B4000000}"/>
    <cellStyle name="40% - アクセント 1 8" xfId="183" xr:uid="{00000000-0005-0000-0000-0000B5000000}"/>
    <cellStyle name="40% - アクセント 1 9" xfId="184" xr:uid="{00000000-0005-0000-0000-0000B6000000}"/>
    <cellStyle name="40% - アクセント 2 10" xfId="185" xr:uid="{00000000-0005-0000-0000-0000B7000000}"/>
    <cellStyle name="40% - アクセント 2 11" xfId="186" xr:uid="{00000000-0005-0000-0000-0000B8000000}"/>
    <cellStyle name="40% - アクセント 2 12" xfId="187" xr:uid="{00000000-0005-0000-0000-0000B9000000}"/>
    <cellStyle name="40% - アクセント 2 13" xfId="188" xr:uid="{00000000-0005-0000-0000-0000BA000000}"/>
    <cellStyle name="40% - アクセント 2 14" xfId="189" xr:uid="{00000000-0005-0000-0000-0000BB000000}"/>
    <cellStyle name="40% - アクセント 2 15" xfId="190" xr:uid="{00000000-0005-0000-0000-0000BC000000}"/>
    <cellStyle name="40% - アクセント 2 16" xfId="191" xr:uid="{00000000-0005-0000-0000-0000BD000000}"/>
    <cellStyle name="40% - アクセント 2 17" xfId="192" xr:uid="{00000000-0005-0000-0000-0000BE000000}"/>
    <cellStyle name="40% - アクセント 2 18" xfId="193" xr:uid="{00000000-0005-0000-0000-0000BF000000}"/>
    <cellStyle name="40% - アクセント 2 19" xfId="194" xr:uid="{00000000-0005-0000-0000-0000C0000000}"/>
    <cellStyle name="40% - アクセント 2 2" xfId="195" xr:uid="{00000000-0005-0000-0000-0000C1000000}"/>
    <cellStyle name="40% - アクセント 2 2 2" xfId="196" xr:uid="{00000000-0005-0000-0000-0000C2000000}"/>
    <cellStyle name="40% - アクセント 2 20" xfId="197" xr:uid="{00000000-0005-0000-0000-0000C3000000}"/>
    <cellStyle name="40% - アクセント 2 21" xfId="198" xr:uid="{00000000-0005-0000-0000-0000C4000000}"/>
    <cellStyle name="40% - アクセント 2 22" xfId="199" xr:uid="{00000000-0005-0000-0000-0000C5000000}"/>
    <cellStyle name="40% - アクセント 2 23" xfId="200" xr:uid="{00000000-0005-0000-0000-0000C6000000}"/>
    <cellStyle name="40% - アクセント 2 24" xfId="201" xr:uid="{00000000-0005-0000-0000-0000C7000000}"/>
    <cellStyle name="40% - アクセント 2 25" xfId="202" xr:uid="{00000000-0005-0000-0000-0000C8000000}"/>
    <cellStyle name="40% - アクセント 2 3" xfId="203" xr:uid="{00000000-0005-0000-0000-0000C9000000}"/>
    <cellStyle name="40% - アクセント 2 3 2" xfId="204" xr:uid="{00000000-0005-0000-0000-0000CA000000}"/>
    <cellStyle name="40% - アクセント 2 4" xfId="205" xr:uid="{00000000-0005-0000-0000-0000CB000000}"/>
    <cellStyle name="40% - アクセント 2 5" xfId="206" xr:uid="{00000000-0005-0000-0000-0000CC000000}"/>
    <cellStyle name="40% - アクセント 2 6" xfId="207" xr:uid="{00000000-0005-0000-0000-0000CD000000}"/>
    <cellStyle name="40% - アクセント 2 7" xfId="208" xr:uid="{00000000-0005-0000-0000-0000CE000000}"/>
    <cellStyle name="40% - アクセント 2 8" xfId="209" xr:uid="{00000000-0005-0000-0000-0000CF000000}"/>
    <cellStyle name="40% - アクセント 2 9" xfId="210" xr:uid="{00000000-0005-0000-0000-0000D0000000}"/>
    <cellStyle name="40% - アクセント 3 10" xfId="211" xr:uid="{00000000-0005-0000-0000-0000D1000000}"/>
    <cellStyle name="40% - アクセント 3 11" xfId="212" xr:uid="{00000000-0005-0000-0000-0000D2000000}"/>
    <cellStyle name="40% - アクセント 3 12" xfId="213" xr:uid="{00000000-0005-0000-0000-0000D3000000}"/>
    <cellStyle name="40% - アクセント 3 13" xfId="214" xr:uid="{00000000-0005-0000-0000-0000D4000000}"/>
    <cellStyle name="40% - アクセント 3 14" xfId="215" xr:uid="{00000000-0005-0000-0000-0000D5000000}"/>
    <cellStyle name="40% - アクセント 3 15" xfId="216" xr:uid="{00000000-0005-0000-0000-0000D6000000}"/>
    <cellStyle name="40% - アクセント 3 16" xfId="217" xr:uid="{00000000-0005-0000-0000-0000D7000000}"/>
    <cellStyle name="40% - アクセント 3 17" xfId="218" xr:uid="{00000000-0005-0000-0000-0000D8000000}"/>
    <cellStyle name="40% - アクセント 3 18" xfId="219" xr:uid="{00000000-0005-0000-0000-0000D9000000}"/>
    <cellStyle name="40% - アクセント 3 19" xfId="220" xr:uid="{00000000-0005-0000-0000-0000DA000000}"/>
    <cellStyle name="40% - アクセント 3 2" xfId="221" xr:uid="{00000000-0005-0000-0000-0000DB000000}"/>
    <cellStyle name="40% - アクセント 3 2 2" xfId="222" xr:uid="{00000000-0005-0000-0000-0000DC000000}"/>
    <cellStyle name="40% - アクセント 3 20" xfId="223" xr:uid="{00000000-0005-0000-0000-0000DD000000}"/>
    <cellStyle name="40% - アクセント 3 21" xfId="224" xr:uid="{00000000-0005-0000-0000-0000DE000000}"/>
    <cellStyle name="40% - アクセント 3 22" xfId="225" xr:uid="{00000000-0005-0000-0000-0000DF000000}"/>
    <cellStyle name="40% - アクセント 3 23" xfId="226" xr:uid="{00000000-0005-0000-0000-0000E0000000}"/>
    <cellStyle name="40% - アクセント 3 24" xfId="227" xr:uid="{00000000-0005-0000-0000-0000E1000000}"/>
    <cellStyle name="40% - アクセント 3 25" xfId="228" xr:uid="{00000000-0005-0000-0000-0000E2000000}"/>
    <cellStyle name="40% - アクセント 3 3" xfId="229" xr:uid="{00000000-0005-0000-0000-0000E3000000}"/>
    <cellStyle name="40% - アクセント 3 3 2" xfId="230" xr:uid="{00000000-0005-0000-0000-0000E4000000}"/>
    <cellStyle name="40% - アクセント 3 4" xfId="231" xr:uid="{00000000-0005-0000-0000-0000E5000000}"/>
    <cellStyle name="40% - アクセント 3 5" xfId="232" xr:uid="{00000000-0005-0000-0000-0000E6000000}"/>
    <cellStyle name="40% - アクセント 3 6" xfId="233" xr:uid="{00000000-0005-0000-0000-0000E7000000}"/>
    <cellStyle name="40% - アクセント 3 7" xfId="234" xr:uid="{00000000-0005-0000-0000-0000E8000000}"/>
    <cellStyle name="40% - アクセント 3 8" xfId="235" xr:uid="{00000000-0005-0000-0000-0000E9000000}"/>
    <cellStyle name="40% - アクセント 3 9" xfId="236" xr:uid="{00000000-0005-0000-0000-0000EA000000}"/>
    <cellStyle name="40% - アクセント 4 10" xfId="237" xr:uid="{00000000-0005-0000-0000-0000EB000000}"/>
    <cellStyle name="40% - アクセント 4 11" xfId="238" xr:uid="{00000000-0005-0000-0000-0000EC000000}"/>
    <cellStyle name="40% - アクセント 4 12" xfId="239" xr:uid="{00000000-0005-0000-0000-0000ED000000}"/>
    <cellStyle name="40% - アクセント 4 13" xfId="240" xr:uid="{00000000-0005-0000-0000-0000EE000000}"/>
    <cellStyle name="40% - アクセント 4 14" xfId="241" xr:uid="{00000000-0005-0000-0000-0000EF000000}"/>
    <cellStyle name="40% - アクセント 4 15" xfId="242" xr:uid="{00000000-0005-0000-0000-0000F0000000}"/>
    <cellStyle name="40% - アクセント 4 16" xfId="243" xr:uid="{00000000-0005-0000-0000-0000F1000000}"/>
    <cellStyle name="40% - アクセント 4 17" xfId="244" xr:uid="{00000000-0005-0000-0000-0000F2000000}"/>
    <cellStyle name="40% - アクセント 4 18" xfId="245" xr:uid="{00000000-0005-0000-0000-0000F3000000}"/>
    <cellStyle name="40% - アクセント 4 19" xfId="246" xr:uid="{00000000-0005-0000-0000-0000F4000000}"/>
    <cellStyle name="40% - アクセント 4 2" xfId="247" xr:uid="{00000000-0005-0000-0000-0000F5000000}"/>
    <cellStyle name="40% - アクセント 4 2 2" xfId="248" xr:uid="{00000000-0005-0000-0000-0000F6000000}"/>
    <cellStyle name="40% - アクセント 4 20" xfId="249" xr:uid="{00000000-0005-0000-0000-0000F7000000}"/>
    <cellStyle name="40% - アクセント 4 21" xfId="250" xr:uid="{00000000-0005-0000-0000-0000F8000000}"/>
    <cellStyle name="40% - アクセント 4 22" xfId="251" xr:uid="{00000000-0005-0000-0000-0000F9000000}"/>
    <cellStyle name="40% - アクセント 4 23" xfId="252" xr:uid="{00000000-0005-0000-0000-0000FA000000}"/>
    <cellStyle name="40% - アクセント 4 24" xfId="253" xr:uid="{00000000-0005-0000-0000-0000FB000000}"/>
    <cellStyle name="40% - アクセント 4 25" xfId="254" xr:uid="{00000000-0005-0000-0000-0000FC000000}"/>
    <cellStyle name="40% - アクセント 4 3" xfId="255" xr:uid="{00000000-0005-0000-0000-0000FD000000}"/>
    <cellStyle name="40% - アクセント 4 3 2" xfId="256" xr:uid="{00000000-0005-0000-0000-0000FE000000}"/>
    <cellStyle name="40% - アクセント 4 4" xfId="257" xr:uid="{00000000-0005-0000-0000-0000FF000000}"/>
    <cellStyle name="40% - アクセント 4 5" xfId="258" xr:uid="{00000000-0005-0000-0000-000000010000}"/>
    <cellStyle name="40% - アクセント 4 6" xfId="259" xr:uid="{00000000-0005-0000-0000-000001010000}"/>
    <cellStyle name="40% - アクセント 4 7" xfId="260" xr:uid="{00000000-0005-0000-0000-000002010000}"/>
    <cellStyle name="40% - アクセント 4 8" xfId="261" xr:uid="{00000000-0005-0000-0000-000003010000}"/>
    <cellStyle name="40% - アクセント 4 9" xfId="262" xr:uid="{00000000-0005-0000-0000-000004010000}"/>
    <cellStyle name="40% - アクセント 5 10" xfId="263" xr:uid="{00000000-0005-0000-0000-000005010000}"/>
    <cellStyle name="40% - アクセント 5 11" xfId="264" xr:uid="{00000000-0005-0000-0000-000006010000}"/>
    <cellStyle name="40% - アクセント 5 12" xfId="265" xr:uid="{00000000-0005-0000-0000-000007010000}"/>
    <cellStyle name="40% - アクセント 5 13" xfId="266" xr:uid="{00000000-0005-0000-0000-000008010000}"/>
    <cellStyle name="40% - アクセント 5 14" xfId="267" xr:uid="{00000000-0005-0000-0000-000009010000}"/>
    <cellStyle name="40% - アクセント 5 15" xfId="268" xr:uid="{00000000-0005-0000-0000-00000A010000}"/>
    <cellStyle name="40% - アクセント 5 16" xfId="269" xr:uid="{00000000-0005-0000-0000-00000B010000}"/>
    <cellStyle name="40% - アクセント 5 17" xfId="270" xr:uid="{00000000-0005-0000-0000-00000C010000}"/>
    <cellStyle name="40% - アクセント 5 18" xfId="271" xr:uid="{00000000-0005-0000-0000-00000D010000}"/>
    <cellStyle name="40% - アクセント 5 19" xfId="272" xr:uid="{00000000-0005-0000-0000-00000E010000}"/>
    <cellStyle name="40% - アクセント 5 2" xfId="273" xr:uid="{00000000-0005-0000-0000-00000F010000}"/>
    <cellStyle name="40% - アクセント 5 2 2" xfId="274" xr:uid="{00000000-0005-0000-0000-000010010000}"/>
    <cellStyle name="40% - アクセント 5 20" xfId="275" xr:uid="{00000000-0005-0000-0000-000011010000}"/>
    <cellStyle name="40% - アクセント 5 21" xfId="276" xr:uid="{00000000-0005-0000-0000-000012010000}"/>
    <cellStyle name="40% - アクセント 5 22" xfId="277" xr:uid="{00000000-0005-0000-0000-000013010000}"/>
    <cellStyle name="40% - アクセント 5 23" xfId="278" xr:uid="{00000000-0005-0000-0000-000014010000}"/>
    <cellStyle name="40% - アクセント 5 24" xfId="279" xr:uid="{00000000-0005-0000-0000-000015010000}"/>
    <cellStyle name="40% - アクセント 5 25" xfId="280" xr:uid="{00000000-0005-0000-0000-000016010000}"/>
    <cellStyle name="40% - アクセント 5 3" xfId="281" xr:uid="{00000000-0005-0000-0000-000017010000}"/>
    <cellStyle name="40% - アクセント 5 3 2" xfId="282" xr:uid="{00000000-0005-0000-0000-000018010000}"/>
    <cellStyle name="40% - アクセント 5 4" xfId="283" xr:uid="{00000000-0005-0000-0000-000019010000}"/>
    <cellStyle name="40% - アクセント 5 5" xfId="284" xr:uid="{00000000-0005-0000-0000-00001A010000}"/>
    <cellStyle name="40% - アクセント 5 6" xfId="285" xr:uid="{00000000-0005-0000-0000-00001B010000}"/>
    <cellStyle name="40% - アクセント 5 7" xfId="286" xr:uid="{00000000-0005-0000-0000-00001C010000}"/>
    <cellStyle name="40% - アクセント 5 8" xfId="287" xr:uid="{00000000-0005-0000-0000-00001D010000}"/>
    <cellStyle name="40% - アクセント 5 9" xfId="288" xr:uid="{00000000-0005-0000-0000-00001E010000}"/>
    <cellStyle name="40% - アクセント 6 10" xfId="289" xr:uid="{00000000-0005-0000-0000-00001F010000}"/>
    <cellStyle name="40% - アクセント 6 11" xfId="290" xr:uid="{00000000-0005-0000-0000-000020010000}"/>
    <cellStyle name="40% - アクセント 6 12" xfId="291" xr:uid="{00000000-0005-0000-0000-000021010000}"/>
    <cellStyle name="40% - アクセント 6 13" xfId="292" xr:uid="{00000000-0005-0000-0000-000022010000}"/>
    <cellStyle name="40% - アクセント 6 14" xfId="293" xr:uid="{00000000-0005-0000-0000-000023010000}"/>
    <cellStyle name="40% - アクセント 6 15" xfId="294" xr:uid="{00000000-0005-0000-0000-000024010000}"/>
    <cellStyle name="40% - アクセント 6 16" xfId="295" xr:uid="{00000000-0005-0000-0000-000025010000}"/>
    <cellStyle name="40% - アクセント 6 17" xfId="296" xr:uid="{00000000-0005-0000-0000-000026010000}"/>
    <cellStyle name="40% - アクセント 6 18" xfId="297" xr:uid="{00000000-0005-0000-0000-000027010000}"/>
    <cellStyle name="40% - アクセント 6 19" xfId="298" xr:uid="{00000000-0005-0000-0000-000028010000}"/>
    <cellStyle name="40% - アクセント 6 2" xfId="299" xr:uid="{00000000-0005-0000-0000-000029010000}"/>
    <cellStyle name="40% - アクセント 6 2 2" xfId="300" xr:uid="{00000000-0005-0000-0000-00002A010000}"/>
    <cellStyle name="40% - アクセント 6 20" xfId="301" xr:uid="{00000000-0005-0000-0000-00002B010000}"/>
    <cellStyle name="40% - アクセント 6 21" xfId="302" xr:uid="{00000000-0005-0000-0000-00002C010000}"/>
    <cellStyle name="40% - アクセント 6 22" xfId="303" xr:uid="{00000000-0005-0000-0000-00002D010000}"/>
    <cellStyle name="40% - アクセント 6 23" xfId="304" xr:uid="{00000000-0005-0000-0000-00002E010000}"/>
    <cellStyle name="40% - アクセント 6 24" xfId="305" xr:uid="{00000000-0005-0000-0000-00002F010000}"/>
    <cellStyle name="40% - アクセント 6 25" xfId="306" xr:uid="{00000000-0005-0000-0000-000030010000}"/>
    <cellStyle name="40% - アクセント 6 3" xfId="307" xr:uid="{00000000-0005-0000-0000-000031010000}"/>
    <cellStyle name="40% - アクセント 6 3 2" xfId="308" xr:uid="{00000000-0005-0000-0000-000032010000}"/>
    <cellStyle name="40% - アクセント 6 4" xfId="309" xr:uid="{00000000-0005-0000-0000-000033010000}"/>
    <cellStyle name="40% - アクセント 6 5" xfId="310" xr:uid="{00000000-0005-0000-0000-000034010000}"/>
    <cellStyle name="40% - アクセント 6 6" xfId="311" xr:uid="{00000000-0005-0000-0000-000035010000}"/>
    <cellStyle name="40% - アクセント 6 7" xfId="312" xr:uid="{00000000-0005-0000-0000-000036010000}"/>
    <cellStyle name="40% - アクセント 6 8" xfId="313" xr:uid="{00000000-0005-0000-0000-000037010000}"/>
    <cellStyle name="40% - アクセント 6 9" xfId="314" xr:uid="{00000000-0005-0000-0000-000038010000}"/>
    <cellStyle name="60% - アクセント 1 10" xfId="315" xr:uid="{00000000-0005-0000-0000-000039010000}"/>
    <cellStyle name="60% - アクセント 1 11" xfId="316" xr:uid="{00000000-0005-0000-0000-00003A010000}"/>
    <cellStyle name="60% - アクセント 1 12" xfId="317" xr:uid="{00000000-0005-0000-0000-00003B010000}"/>
    <cellStyle name="60% - アクセント 1 13" xfId="318" xr:uid="{00000000-0005-0000-0000-00003C010000}"/>
    <cellStyle name="60% - アクセント 1 14" xfId="319" xr:uid="{00000000-0005-0000-0000-00003D010000}"/>
    <cellStyle name="60% - アクセント 1 15" xfId="320" xr:uid="{00000000-0005-0000-0000-00003E010000}"/>
    <cellStyle name="60% - アクセント 1 16" xfId="321" xr:uid="{00000000-0005-0000-0000-00003F010000}"/>
    <cellStyle name="60% - アクセント 1 17" xfId="322" xr:uid="{00000000-0005-0000-0000-000040010000}"/>
    <cellStyle name="60% - アクセント 1 18" xfId="323" xr:uid="{00000000-0005-0000-0000-000041010000}"/>
    <cellStyle name="60% - アクセント 1 19" xfId="324" xr:uid="{00000000-0005-0000-0000-000042010000}"/>
    <cellStyle name="60% - アクセント 1 2" xfId="325" xr:uid="{00000000-0005-0000-0000-000043010000}"/>
    <cellStyle name="60% - アクセント 1 2 2" xfId="326" xr:uid="{00000000-0005-0000-0000-000044010000}"/>
    <cellStyle name="60% - アクセント 1 20" xfId="327" xr:uid="{00000000-0005-0000-0000-000045010000}"/>
    <cellStyle name="60% - アクセント 1 21" xfId="328" xr:uid="{00000000-0005-0000-0000-000046010000}"/>
    <cellStyle name="60% - アクセント 1 22" xfId="329" xr:uid="{00000000-0005-0000-0000-000047010000}"/>
    <cellStyle name="60% - アクセント 1 23" xfId="330" xr:uid="{00000000-0005-0000-0000-000048010000}"/>
    <cellStyle name="60% - アクセント 1 24" xfId="331" xr:uid="{00000000-0005-0000-0000-000049010000}"/>
    <cellStyle name="60% - アクセント 1 25" xfId="332" xr:uid="{00000000-0005-0000-0000-00004A010000}"/>
    <cellStyle name="60% - アクセント 1 3" xfId="333" xr:uid="{00000000-0005-0000-0000-00004B010000}"/>
    <cellStyle name="60% - アクセント 1 3 2" xfId="334" xr:uid="{00000000-0005-0000-0000-00004C010000}"/>
    <cellStyle name="60% - アクセント 1 4" xfId="335" xr:uid="{00000000-0005-0000-0000-00004D010000}"/>
    <cellStyle name="60% - アクセント 1 5" xfId="336" xr:uid="{00000000-0005-0000-0000-00004E010000}"/>
    <cellStyle name="60% - アクセント 1 6" xfId="337" xr:uid="{00000000-0005-0000-0000-00004F010000}"/>
    <cellStyle name="60% - アクセント 1 7" xfId="338" xr:uid="{00000000-0005-0000-0000-000050010000}"/>
    <cellStyle name="60% - アクセント 1 8" xfId="339" xr:uid="{00000000-0005-0000-0000-000051010000}"/>
    <cellStyle name="60% - アクセント 1 9" xfId="340" xr:uid="{00000000-0005-0000-0000-000052010000}"/>
    <cellStyle name="60% - アクセント 2 10" xfId="341" xr:uid="{00000000-0005-0000-0000-000053010000}"/>
    <cellStyle name="60% - アクセント 2 11" xfId="342" xr:uid="{00000000-0005-0000-0000-000054010000}"/>
    <cellStyle name="60% - アクセント 2 12" xfId="343" xr:uid="{00000000-0005-0000-0000-000055010000}"/>
    <cellStyle name="60% - アクセント 2 13" xfId="344" xr:uid="{00000000-0005-0000-0000-000056010000}"/>
    <cellStyle name="60% - アクセント 2 14" xfId="345" xr:uid="{00000000-0005-0000-0000-000057010000}"/>
    <cellStyle name="60% - アクセント 2 15" xfId="346" xr:uid="{00000000-0005-0000-0000-000058010000}"/>
    <cellStyle name="60% - アクセント 2 16" xfId="347" xr:uid="{00000000-0005-0000-0000-000059010000}"/>
    <cellStyle name="60% - アクセント 2 17" xfId="348" xr:uid="{00000000-0005-0000-0000-00005A010000}"/>
    <cellStyle name="60% - アクセント 2 18" xfId="349" xr:uid="{00000000-0005-0000-0000-00005B010000}"/>
    <cellStyle name="60% - アクセント 2 19" xfId="350" xr:uid="{00000000-0005-0000-0000-00005C010000}"/>
    <cellStyle name="60% - アクセント 2 2" xfId="351" xr:uid="{00000000-0005-0000-0000-00005D010000}"/>
    <cellStyle name="60% - アクセント 2 2 2" xfId="352" xr:uid="{00000000-0005-0000-0000-00005E010000}"/>
    <cellStyle name="60% - アクセント 2 20" xfId="353" xr:uid="{00000000-0005-0000-0000-00005F010000}"/>
    <cellStyle name="60% - アクセント 2 21" xfId="354" xr:uid="{00000000-0005-0000-0000-000060010000}"/>
    <cellStyle name="60% - アクセント 2 22" xfId="355" xr:uid="{00000000-0005-0000-0000-000061010000}"/>
    <cellStyle name="60% - アクセント 2 23" xfId="356" xr:uid="{00000000-0005-0000-0000-000062010000}"/>
    <cellStyle name="60% - アクセント 2 24" xfId="357" xr:uid="{00000000-0005-0000-0000-000063010000}"/>
    <cellStyle name="60% - アクセント 2 25" xfId="358" xr:uid="{00000000-0005-0000-0000-000064010000}"/>
    <cellStyle name="60% - アクセント 2 3" xfId="359" xr:uid="{00000000-0005-0000-0000-000065010000}"/>
    <cellStyle name="60% - アクセント 2 3 2" xfId="360" xr:uid="{00000000-0005-0000-0000-000066010000}"/>
    <cellStyle name="60% - アクセント 2 4" xfId="361" xr:uid="{00000000-0005-0000-0000-000067010000}"/>
    <cellStyle name="60% - アクセント 2 5" xfId="362" xr:uid="{00000000-0005-0000-0000-000068010000}"/>
    <cellStyle name="60% - アクセント 2 6" xfId="363" xr:uid="{00000000-0005-0000-0000-000069010000}"/>
    <cellStyle name="60% - アクセント 2 7" xfId="364" xr:uid="{00000000-0005-0000-0000-00006A010000}"/>
    <cellStyle name="60% - アクセント 2 8" xfId="365" xr:uid="{00000000-0005-0000-0000-00006B010000}"/>
    <cellStyle name="60% - アクセント 2 9" xfId="366" xr:uid="{00000000-0005-0000-0000-00006C010000}"/>
    <cellStyle name="60% - アクセント 3 10" xfId="367" xr:uid="{00000000-0005-0000-0000-00006D010000}"/>
    <cellStyle name="60% - アクセント 3 11" xfId="368" xr:uid="{00000000-0005-0000-0000-00006E010000}"/>
    <cellStyle name="60% - アクセント 3 12" xfId="369" xr:uid="{00000000-0005-0000-0000-00006F010000}"/>
    <cellStyle name="60% - アクセント 3 13" xfId="370" xr:uid="{00000000-0005-0000-0000-000070010000}"/>
    <cellStyle name="60% - アクセント 3 14" xfId="371" xr:uid="{00000000-0005-0000-0000-000071010000}"/>
    <cellStyle name="60% - アクセント 3 15" xfId="372" xr:uid="{00000000-0005-0000-0000-000072010000}"/>
    <cellStyle name="60% - アクセント 3 16" xfId="373" xr:uid="{00000000-0005-0000-0000-000073010000}"/>
    <cellStyle name="60% - アクセント 3 17" xfId="374" xr:uid="{00000000-0005-0000-0000-000074010000}"/>
    <cellStyle name="60% - アクセント 3 18" xfId="375" xr:uid="{00000000-0005-0000-0000-000075010000}"/>
    <cellStyle name="60% - アクセント 3 19" xfId="376" xr:uid="{00000000-0005-0000-0000-000076010000}"/>
    <cellStyle name="60% - アクセント 3 2" xfId="377" xr:uid="{00000000-0005-0000-0000-000077010000}"/>
    <cellStyle name="60% - アクセント 3 2 2" xfId="378" xr:uid="{00000000-0005-0000-0000-000078010000}"/>
    <cellStyle name="60% - アクセント 3 20" xfId="379" xr:uid="{00000000-0005-0000-0000-000079010000}"/>
    <cellStyle name="60% - アクセント 3 21" xfId="380" xr:uid="{00000000-0005-0000-0000-00007A010000}"/>
    <cellStyle name="60% - アクセント 3 22" xfId="381" xr:uid="{00000000-0005-0000-0000-00007B010000}"/>
    <cellStyle name="60% - アクセント 3 23" xfId="382" xr:uid="{00000000-0005-0000-0000-00007C010000}"/>
    <cellStyle name="60% - アクセント 3 24" xfId="383" xr:uid="{00000000-0005-0000-0000-00007D010000}"/>
    <cellStyle name="60% - アクセント 3 25" xfId="384" xr:uid="{00000000-0005-0000-0000-00007E010000}"/>
    <cellStyle name="60% - アクセント 3 3" xfId="385" xr:uid="{00000000-0005-0000-0000-00007F010000}"/>
    <cellStyle name="60% - アクセント 3 3 2" xfId="386" xr:uid="{00000000-0005-0000-0000-000080010000}"/>
    <cellStyle name="60% - アクセント 3 4" xfId="387" xr:uid="{00000000-0005-0000-0000-000081010000}"/>
    <cellStyle name="60% - アクセント 3 5" xfId="388" xr:uid="{00000000-0005-0000-0000-000082010000}"/>
    <cellStyle name="60% - アクセント 3 6" xfId="389" xr:uid="{00000000-0005-0000-0000-000083010000}"/>
    <cellStyle name="60% - アクセント 3 7" xfId="390" xr:uid="{00000000-0005-0000-0000-000084010000}"/>
    <cellStyle name="60% - アクセント 3 8" xfId="391" xr:uid="{00000000-0005-0000-0000-000085010000}"/>
    <cellStyle name="60% - アクセント 3 9" xfId="392" xr:uid="{00000000-0005-0000-0000-000086010000}"/>
    <cellStyle name="60% - アクセント 4 10" xfId="393" xr:uid="{00000000-0005-0000-0000-000087010000}"/>
    <cellStyle name="60% - アクセント 4 11" xfId="394" xr:uid="{00000000-0005-0000-0000-000088010000}"/>
    <cellStyle name="60% - アクセント 4 12" xfId="395" xr:uid="{00000000-0005-0000-0000-000089010000}"/>
    <cellStyle name="60% - アクセント 4 13" xfId="396" xr:uid="{00000000-0005-0000-0000-00008A010000}"/>
    <cellStyle name="60% - アクセント 4 14" xfId="397" xr:uid="{00000000-0005-0000-0000-00008B010000}"/>
    <cellStyle name="60% - アクセント 4 15" xfId="398" xr:uid="{00000000-0005-0000-0000-00008C010000}"/>
    <cellStyle name="60% - アクセント 4 16" xfId="399" xr:uid="{00000000-0005-0000-0000-00008D010000}"/>
    <cellStyle name="60% - アクセント 4 17" xfId="400" xr:uid="{00000000-0005-0000-0000-00008E010000}"/>
    <cellStyle name="60% - アクセント 4 18" xfId="401" xr:uid="{00000000-0005-0000-0000-00008F010000}"/>
    <cellStyle name="60% - アクセント 4 19" xfId="402" xr:uid="{00000000-0005-0000-0000-000090010000}"/>
    <cellStyle name="60% - アクセント 4 2" xfId="403" xr:uid="{00000000-0005-0000-0000-000091010000}"/>
    <cellStyle name="60% - アクセント 4 2 2" xfId="404" xr:uid="{00000000-0005-0000-0000-000092010000}"/>
    <cellStyle name="60% - アクセント 4 20" xfId="405" xr:uid="{00000000-0005-0000-0000-000093010000}"/>
    <cellStyle name="60% - アクセント 4 21" xfId="406" xr:uid="{00000000-0005-0000-0000-000094010000}"/>
    <cellStyle name="60% - アクセント 4 22" xfId="407" xr:uid="{00000000-0005-0000-0000-000095010000}"/>
    <cellStyle name="60% - アクセント 4 23" xfId="408" xr:uid="{00000000-0005-0000-0000-000096010000}"/>
    <cellStyle name="60% - アクセント 4 24" xfId="409" xr:uid="{00000000-0005-0000-0000-000097010000}"/>
    <cellStyle name="60% - アクセント 4 25" xfId="410" xr:uid="{00000000-0005-0000-0000-000098010000}"/>
    <cellStyle name="60% - アクセント 4 3" xfId="411" xr:uid="{00000000-0005-0000-0000-000099010000}"/>
    <cellStyle name="60% - アクセント 4 3 2" xfId="412" xr:uid="{00000000-0005-0000-0000-00009A010000}"/>
    <cellStyle name="60% - アクセント 4 4" xfId="413" xr:uid="{00000000-0005-0000-0000-00009B010000}"/>
    <cellStyle name="60% - アクセント 4 5" xfId="414" xr:uid="{00000000-0005-0000-0000-00009C010000}"/>
    <cellStyle name="60% - アクセント 4 6" xfId="415" xr:uid="{00000000-0005-0000-0000-00009D010000}"/>
    <cellStyle name="60% - アクセント 4 7" xfId="416" xr:uid="{00000000-0005-0000-0000-00009E010000}"/>
    <cellStyle name="60% - アクセント 4 8" xfId="417" xr:uid="{00000000-0005-0000-0000-00009F010000}"/>
    <cellStyle name="60% - アクセント 4 9" xfId="418" xr:uid="{00000000-0005-0000-0000-0000A0010000}"/>
    <cellStyle name="60% - アクセント 5 10" xfId="419" xr:uid="{00000000-0005-0000-0000-0000A1010000}"/>
    <cellStyle name="60% - アクセント 5 11" xfId="420" xr:uid="{00000000-0005-0000-0000-0000A2010000}"/>
    <cellStyle name="60% - アクセント 5 12" xfId="421" xr:uid="{00000000-0005-0000-0000-0000A3010000}"/>
    <cellStyle name="60% - アクセント 5 13" xfId="422" xr:uid="{00000000-0005-0000-0000-0000A4010000}"/>
    <cellStyle name="60% - アクセント 5 14" xfId="423" xr:uid="{00000000-0005-0000-0000-0000A5010000}"/>
    <cellStyle name="60% - アクセント 5 15" xfId="424" xr:uid="{00000000-0005-0000-0000-0000A6010000}"/>
    <cellStyle name="60% - アクセント 5 16" xfId="425" xr:uid="{00000000-0005-0000-0000-0000A7010000}"/>
    <cellStyle name="60% - アクセント 5 17" xfId="426" xr:uid="{00000000-0005-0000-0000-0000A8010000}"/>
    <cellStyle name="60% - アクセント 5 18" xfId="427" xr:uid="{00000000-0005-0000-0000-0000A9010000}"/>
    <cellStyle name="60% - アクセント 5 19" xfId="428" xr:uid="{00000000-0005-0000-0000-0000AA010000}"/>
    <cellStyle name="60% - アクセント 5 2" xfId="429" xr:uid="{00000000-0005-0000-0000-0000AB010000}"/>
    <cellStyle name="60% - アクセント 5 2 2" xfId="430" xr:uid="{00000000-0005-0000-0000-0000AC010000}"/>
    <cellStyle name="60% - アクセント 5 20" xfId="431" xr:uid="{00000000-0005-0000-0000-0000AD010000}"/>
    <cellStyle name="60% - アクセント 5 21" xfId="432" xr:uid="{00000000-0005-0000-0000-0000AE010000}"/>
    <cellStyle name="60% - アクセント 5 22" xfId="433" xr:uid="{00000000-0005-0000-0000-0000AF010000}"/>
    <cellStyle name="60% - アクセント 5 23" xfId="434" xr:uid="{00000000-0005-0000-0000-0000B0010000}"/>
    <cellStyle name="60% - アクセント 5 24" xfId="435" xr:uid="{00000000-0005-0000-0000-0000B1010000}"/>
    <cellStyle name="60% - アクセント 5 25" xfId="436" xr:uid="{00000000-0005-0000-0000-0000B2010000}"/>
    <cellStyle name="60% - アクセント 5 3" xfId="437" xr:uid="{00000000-0005-0000-0000-0000B3010000}"/>
    <cellStyle name="60% - アクセント 5 3 2" xfId="438" xr:uid="{00000000-0005-0000-0000-0000B4010000}"/>
    <cellStyle name="60% - アクセント 5 4" xfId="439" xr:uid="{00000000-0005-0000-0000-0000B5010000}"/>
    <cellStyle name="60% - アクセント 5 5" xfId="440" xr:uid="{00000000-0005-0000-0000-0000B6010000}"/>
    <cellStyle name="60% - アクセント 5 6" xfId="441" xr:uid="{00000000-0005-0000-0000-0000B7010000}"/>
    <cellStyle name="60% - アクセント 5 7" xfId="442" xr:uid="{00000000-0005-0000-0000-0000B8010000}"/>
    <cellStyle name="60% - アクセント 5 8" xfId="443" xr:uid="{00000000-0005-0000-0000-0000B9010000}"/>
    <cellStyle name="60% - アクセント 5 9" xfId="444" xr:uid="{00000000-0005-0000-0000-0000BA010000}"/>
    <cellStyle name="60% - アクセント 6 10" xfId="445" xr:uid="{00000000-0005-0000-0000-0000BB010000}"/>
    <cellStyle name="60% - アクセント 6 11" xfId="446" xr:uid="{00000000-0005-0000-0000-0000BC010000}"/>
    <cellStyle name="60% - アクセント 6 12" xfId="447" xr:uid="{00000000-0005-0000-0000-0000BD010000}"/>
    <cellStyle name="60% - アクセント 6 13" xfId="448" xr:uid="{00000000-0005-0000-0000-0000BE010000}"/>
    <cellStyle name="60% - アクセント 6 14" xfId="449" xr:uid="{00000000-0005-0000-0000-0000BF010000}"/>
    <cellStyle name="60% - アクセント 6 15" xfId="450" xr:uid="{00000000-0005-0000-0000-0000C0010000}"/>
    <cellStyle name="60% - アクセント 6 16" xfId="451" xr:uid="{00000000-0005-0000-0000-0000C1010000}"/>
    <cellStyle name="60% - アクセント 6 17" xfId="452" xr:uid="{00000000-0005-0000-0000-0000C2010000}"/>
    <cellStyle name="60% - アクセント 6 18" xfId="453" xr:uid="{00000000-0005-0000-0000-0000C3010000}"/>
    <cellStyle name="60% - アクセント 6 19" xfId="454" xr:uid="{00000000-0005-0000-0000-0000C4010000}"/>
    <cellStyle name="60% - アクセント 6 2" xfId="455" xr:uid="{00000000-0005-0000-0000-0000C5010000}"/>
    <cellStyle name="60% - アクセント 6 2 2" xfId="456" xr:uid="{00000000-0005-0000-0000-0000C6010000}"/>
    <cellStyle name="60% - アクセント 6 20" xfId="457" xr:uid="{00000000-0005-0000-0000-0000C7010000}"/>
    <cellStyle name="60% - アクセント 6 21" xfId="458" xr:uid="{00000000-0005-0000-0000-0000C8010000}"/>
    <cellStyle name="60% - アクセント 6 22" xfId="459" xr:uid="{00000000-0005-0000-0000-0000C9010000}"/>
    <cellStyle name="60% - アクセント 6 23" xfId="460" xr:uid="{00000000-0005-0000-0000-0000CA010000}"/>
    <cellStyle name="60% - アクセント 6 24" xfId="461" xr:uid="{00000000-0005-0000-0000-0000CB010000}"/>
    <cellStyle name="60% - アクセント 6 25" xfId="462" xr:uid="{00000000-0005-0000-0000-0000CC010000}"/>
    <cellStyle name="60% - アクセント 6 3" xfId="463" xr:uid="{00000000-0005-0000-0000-0000CD010000}"/>
    <cellStyle name="60% - アクセント 6 3 2" xfId="464" xr:uid="{00000000-0005-0000-0000-0000CE010000}"/>
    <cellStyle name="60% - アクセント 6 4" xfId="465" xr:uid="{00000000-0005-0000-0000-0000CF010000}"/>
    <cellStyle name="60% - アクセント 6 5" xfId="466" xr:uid="{00000000-0005-0000-0000-0000D0010000}"/>
    <cellStyle name="60% - アクセント 6 6" xfId="467" xr:uid="{00000000-0005-0000-0000-0000D1010000}"/>
    <cellStyle name="60% - アクセント 6 7" xfId="468" xr:uid="{00000000-0005-0000-0000-0000D2010000}"/>
    <cellStyle name="60% - アクセント 6 8" xfId="469" xr:uid="{00000000-0005-0000-0000-0000D3010000}"/>
    <cellStyle name="60% - アクセント 6 9" xfId="470" xr:uid="{00000000-0005-0000-0000-0000D4010000}"/>
    <cellStyle name="アクセント 1 10" xfId="471" xr:uid="{00000000-0005-0000-0000-0000D5010000}"/>
    <cellStyle name="アクセント 1 11" xfId="472" xr:uid="{00000000-0005-0000-0000-0000D6010000}"/>
    <cellStyle name="アクセント 1 12" xfId="473" xr:uid="{00000000-0005-0000-0000-0000D7010000}"/>
    <cellStyle name="アクセント 1 13" xfId="474" xr:uid="{00000000-0005-0000-0000-0000D8010000}"/>
    <cellStyle name="アクセント 1 14" xfId="475" xr:uid="{00000000-0005-0000-0000-0000D9010000}"/>
    <cellStyle name="アクセント 1 15" xfId="476" xr:uid="{00000000-0005-0000-0000-0000DA010000}"/>
    <cellStyle name="アクセント 1 16" xfId="477" xr:uid="{00000000-0005-0000-0000-0000DB010000}"/>
    <cellStyle name="アクセント 1 17" xfId="478" xr:uid="{00000000-0005-0000-0000-0000DC010000}"/>
    <cellStyle name="アクセント 1 18" xfId="479" xr:uid="{00000000-0005-0000-0000-0000DD010000}"/>
    <cellStyle name="アクセント 1 19" xfId="480" xr:uid="{00000000-0005-0000-0000-0000DE010000}"/>
    <cellStyle name="アクセント 1 2" xfId="481" xr:uid="{00000000-0005-0000-0000-0000DF010000}"/>
    <cellStyle name="アクセント 1 2 2" xfId="482" xr:uid="{00000000-0005-0000-0000-0000E0010000}"/>
    <cellStyle name="アクセント 1 20" xfId="483" xr:uid="{00000000-0005-0000-0000-0000E1010000}"/>
    <cellStyle name="アクセント 1 21" xfId="484" xr:uid="{00000000-0005-0000-0000-0000E2010000}"/>
    <cellStyle name="アクセント 1 22" xfId="485" xr:uid="{00000000-0005-0000-0000-0000E3010000}"/>
    <cellStyle name="アクセント 1 23" xfId="486" xr:uid="{00000000-0005-0000-0000-0000E4010000}"/>
    <cellStyle name="アクセント 1 24" xfId="487" xr:uid="{00000000-0005-0000-0000-0000E5010000}"/>
    <cellStyle name="アクセント 1 25" xfId="488" xr:uid="{00000000-0005-0000-0000-0000E6010000}"/>
    <cellStyle name="アクセント 1 3" xfId="489" xr:uid="{00000000-0005-0000-0000-0000E7010000}"/>
    <cellStyle name="アクセント 1 3 2" xfId="490" xr:uid="{00000000-0005-0000-0000-0000E8010000}"/>
    <cellStyle name="アクセント 1 4" xfId="491" xr:uid="{00000000-0005-0000-0000-0000E9010000}"/>
    <cellStyle name="アクセント 1 5" xfId="492" xr:uid="{00000000-0005-0000-0000-0000EA010000}"/>
    <cellStyle name="アクセント 1 6" xfId="493" xr:uid="{00000000-0005-0000-0000-0000EB010000}"/>
    <cellStyle name="アクセント 1 7" xfId="494" xr:uid="{00000000-0005-0000-0000-0000EC010000}"/>
    <cellStyle name="アクセント 1 8" xfId="495" xr:uid="{00000000-0005-0000-0000-0000ED010000}"/>
    <cellStyle name="アクセント 1 9" xfId="496" xr:uid="{00000000-0005-0000-0000-0000EE010000}"/>
    <cellStyle name="アクセント 2 10" xfId="497" xr:uid="{00000000-0005-0000-0000-0000EF010000}"/>
    <cellStyle name="アクセント 2 11" xfId="498" xr:uid="{00000000-0005-0000-0000-0000F0010000}"/>
    <cellStyle name="アクセント 2 12" xfId="499" xr:uid="{00000000-0005-0000-0000-0000F1010000}"/>
    <cellStyle name="アクセント 2 13" xfId="500" xr:uid="{00000000-0005-0000-0000-0000F2010000}"/>
    <cellStyle name="アクセント 2 14" xfId="501" xr:uid="{00000000-0005-0000-0000-0000F3010000}"/>
    <cellStyle name="アクセント 2 15" xfId="502" xr:uid="{00000000-0005-0000-0000-0000F4010000}"/>
    <cellStyle name="アクセント 2 16" xfId="503" xr:uid="{00000000-0005-0000-0000-0000F5010000}"/>
    <cellStyle name="アクセント 2 17" xfId="504" xr:uid="{00000000-0005-0000-0000-0000F6010000}"/>
    <cellStyle name="アクセント 2 18" xfId="505" xr:uid="{00000000-0005-0000-0000-0000F7010000}"/>
    <cellStyle name="アクセント 2 19" xfId="506" xr:uid="{00000000-0005-0000-0000-0000F8010000}"/>
    <cellStyle name="アクセント 2 2" xfId="507" xr:uid="{00000000-0005-0000-0000-0000F9010000}"/>
    <cellStyle name="アクセント 2 2 2" xfId="508" xr:uid="{00000000-0005-0000-0000-0000FA010000}"/>
    <cellStyle name="アクセント 2 20" xfId="509" xr:uid="{00000000-0005-0000-0000-0000FB010000}"/>
    <cellStyle name="アクセント 2 21" xfId="510" xr:uid="{00000000-0005-0000-0000-0000FC010000}"/>
    <cellStyle name="アクセント 2 22" xfId="511" xr:uid="{00000000-0005-0000-0000-0000FD010000}"/>
    <cellStyle name="アクセント 2 23" xfId="512" xr:uid="{00000000-0005-0000-0000-0000FE010000}"/>
    <cellStyle name="アクセント 2 24" xfId="513" xr:uid="{00000000-0005-0000-0000-0000FF010000}"/>
    <cellStyle name="アクセント 2 25" xfId="514" xr:uid="{00000000-0005-0000-0000-000000020000}"/>
    <cellStyle name="アクセント 2 3" xfId="515" xr:uid="{00000000-0005-0000-0000-000001020000}"/>
    <cellStyle name="アクセント 2 3 2" xfId="516" xr:uid="{00000000-0005-0000-0000-000002020000}"/>
    <cellStyle name="アクセント 2 4" xfId="517" xr:uid="{00000000-0005-0000-0000-000003020000}"/>
    <cellStyle name="アクセント 2 5" xfId="518" xr:uid="{00000000-0005-0000-0000-000004020000}"/>
    <cellStyle name="アクセント 2 6" xfId="519" xr:uid="{00000000-0005-0000-0000-000005020000}"/>
    <cellStyle name="アクセント 2 7" xfId="520" xr:uid="{00000000-0005-0000-0000-000006020000}"/>
    <cellStyle name="アクセント 2 8" xfId="521" xr:uid="{00000000-0005-0000-0000-000007020000}"/>
    <cellStyle name="アクセント 2 9" xfId="522" xr:uid="{00000000-0005-0000-0000-000008020000}"/>
    <cellStyle name="アクセント 3 10" xfId="523" xr:uid="{00000000-0005-0000-0000-000009020000}"/>
    <cellStyle name="アクセント 3 11" xfId="524" xr:uid="{00000000-0005-0000-0000-00000A020000}"/>
    <cellStyle name="アクセント 3 12" xfId="525" xr:uid="{00000000-0005-0000-0000-00000B020000}"/>
    <cellStyle name="アクセント 3 13" xfId="526" xr:uid="{00000000-0005-0000-0000-00000C020000}"/>
    <cellStyle name="アクセント 3 14" xfId="527" xr:uid="{00000000-0005-0000-0000-00000D020000}"/>
    <cellStyle name="アクセント 3 15" xfId="528" xr:uid="{00000000-0005-0000-0000-00000E020000}"/>
    <cellStyle name="アクセント 3 16" xfId="529" xr:uid="{00000000-0005-0000-0000-00000F020000}"/>
    <cellStyle name="アクセント 3 17" xfId="530" xr:uid="{00000000-0005-0000-0000-000010020000}"/>
    <cellStyle name="アクセント 3 18" xfId="531" xr:uid="{00000000-0005-0000-0000-000011020000}"/>
    <cellStyle name="アクセント 3 19" xfId="532" xr:uid="{00000000-0005-0000-0000-000012020000}"/>
    <cellStyle name="アクセント 3 2" xfId="533" xr:uid="{00000000-0005-0000-0000-000013020000}"/>
    <cellStyle name="アクセント 3 2 2" xfId="534" xr:uid="{00000000-0005-0000-0000-000014020000}"/>
    <cellStyle name="アクセント 3 20" xfId="535" xr:uid="{00000000-0005-0000-0000-000015020000}"/>
    <cellStyle name="アクセント 3 21" xfId="536" xr:uid="{00000000-0005-0000-0000-000016020000}"/>
    <cellStyle name="アクセント 3 22" xfId="537" xr:uid="{00000000-0005-0000-0000-000017020000}"/>
    <cellStyle name="アクセント 3 23" xfId="538" xr:uid="{00000000-0005-0000-0000-000018020000}"/>
    <cellStyle name="アクセント 3 24" xfId="539" xr:uid="{00000000-0005-0000-0000-000019020000}"/>
    <cellStyle name="アクセント 3 25" xfId="540" xr:uid="{00000000-0005-0000-0000-00001A020000}"/>
    <cellStyle name="アクセント 3 3" xfId="541" xr:uid="{00000000-0005-0000-0000-00001B020000}"/>
    <cellStyle name="アクセント 3 3 2" xfId="542" xr:uid="{00000000-0005-0000-0000-00001C020000}"/>
    <cellStyle name="アクセント 3 4" xfId="543" xr:uid="{00000000-0005-0000-0000-00001D020000}"/>
    <cellStyle name="アクセント 3 5" xfId="544" xr:uid="{00000000-0005-0000-0000-00001E020000}"/>
    <cellStyle name="アクセント 3 6" xfId="545" xr:uid="{00000000-0005-0000-0000-00001F020000}"/>
    <cellStyle name="アクセント 3 7" xfId="546" xr:uid="{00000000-0005-0000-0000-000020020000}"/>
    <cellStyle name="アクセント 3 8" xfId="547" xr:uid="{00000000-0005-0000-0000-000021020000}"/>
    <cellStyle name="アクセント 3 9" xfId="548" xr:uid="{00000000-0005-0000-0000-000022020000}"/>
    <cellStyle name="アクセント 4 10" xfId="549" xr:uid="{00000000-0005-0000-0000-000023020000}"/>
    <cellStyle name="アクセント 4 11" xfId="550" xr:uid="{00000000-0005-0000-0000-000024020000}"/>
    <cellStyle name="アクセント 4 12" xfId="551" xr:uid="{00000000-0005-0000-0000-000025020000}"/>
    <cellStyle name="アクセント 4 13" xfId="552" xr:uid="{00000000-0005-0000-0000-000026020000}"/>
    <cellStyle name="アクセント 4 14" xfId="553" xr:uid="{00000000-0005-0000-0000-000027020000}"/>
    <cellStyle name="アクセント 4 15" xfId="554" xr:uid="{00000000-0005-0000-0000-000028020000}"/>
    <cellStyle name="アクセント 4 16" xfId="555" xr:uid="{00000000-0005-0000-0000-000029020000}"/>
    <cellStyle name="アクセント 4 17" xfId="556" xr:uid="{00000000-0005-0000-0000-00002A020000}"/>
    <cellStyle name="アクセント 4 18" xfId="557" xr:uid="{00000000-0005-0000-0000-00002B020000}"/>
    <cellStyle name="アクセント 4 19" xfId="558" xr:uid="{00000000-0005-0000-0000-00002C020000}"/>
    <cellStyle name="アクセント 4 2" xfId="559" xr:uid="{00000000-0005-0000-0000-00002D020000}"/>
    <cellStyle name="アクセント 4 2 2" xfId="560" xr:uid="{00000000-0005-0000-0000-00002E020000}"/>
    <cellStyle name="アクセント 4 20" xfId="561" xr:uid="{00000000-0005-0000-0000-00002F020000}"/>
    <cellStyle name="アクセント 4 21" xfId="562" xr:uid="{00000000-0005-0000-0000-000030020000}"/>
    <cellStyle name="アクセント 4 22" xfId="563" xr:uid="{00000000-0005-0000-0000-000031020000}"/>
    <cellStyle name="アクセント 4 23" xfId="564" xr:uid="{00000000-0005-0000-0000-000032020000}"/>
    <cellStyle name="アクセント 4 24" xfId="565" xr:uid="{00000000-0005-0000-0000-000033020000}"/>
    <cellStyle name="アクセント 4 25" xfId="566" xr:uid="{00000000-0005-0000-0000-000034020000}"/>
    <cellStyle name="アクセント 4 3" xfId="567" xr:uid="{00000000-0005-0000-0000-000035020000}"/>
    <cellStyle name="アクセント 4 3 2" xfId="568" xr:uid="{00000000-0005-0000-0000-000036020000}"/>
    <cellStyle name="アクセント 4 4" xfId="569" xr:uid="{00000000-0005-0000-0000-000037020000}"/>
    <cellStyle name="アクセント 4 5" xfId="570" xr:uid="{00000000-0005-0000-0000-000038020000}"/>
    <cellStyle name="アクセント 4 6" xfId="571" xr:uid="{00000000-0005-0000-0000-000039020000}"/>
    <cellStyle name="アクセント 4 7" xfId="572" xr:uid="{00000000-0005-0000-0000-00003A020000}"/>
    <cellStyle name="アクセント 4 8" xfId="573" xr:uid="{00000000-0005-0000-0000-00003B020000}"/>
    <cellStyle name="アクセント 4 9" xfId="574" xr:uid="{00000000-0005-0000-0000-00003C020000}"/>
    <cellStyle name="アクセント 5 10" xfId="575" xr:uid="{00000000-0005-0000-0000-00003D020000}"/>
    <cellStyle name="アクセント 5 11" xfId="576" xr:uid="{00000000-0005-0000-0000-00003E020000}"/>
    <cellStyle name="アクセント 5 12" xfId="577" xr:uid="{00000000-0005-0000-0000-00003F020000}"/>
    <cellStyle name="アクセント 5 13" xfId="578" xr:uid="{00000000-0005-0000-0000-000040020000}"/>
    <cellStyle name="アクセント 5 14" xfId="579" xr:uid="{00000000-0005-0000-0000-000041020000}"/>
    <cellStyle name="アクセント 5 15" xfId="580" xr:uid="{00000000-0005-0000-0000-000042020000}"/>
    <cellStyle name="アクセント 5 16" xfId="581" xr:uid="{00000000-0005-0000-0000-000043020000}"/>
    <cellStyle name="アクセント 5 17" xfId="582" xr:uid="{00000000-0005-0000-0000-000044020000}"/>
    <cellStyle name="アクセント 5 18" xfId="583" xr:uid="{00000000-0005-0000-0000-000045020000}"/>
    <cellStyle name="アクセント 5 19" xfId="584" xr:uid="{00000000-0005-0000-0000-000046020000}"/>
    <cellStyle name="アクセント 5 2" xfId="585" xr:uid="{00000000-0005-0000-0000-000047020000}"/>
    <cellStyle name="アクセント 5 2 2" xfId="586" xr:uid="{00000000-0005-0000-0000-000048020000}"/>
    <cellStyle name="アクセント 5 20" xfId="587" xr:uid="{00000000-0005-0000-0000-000049020000}"/>
    <cellStyle name="アクセント 5 21" xfId="588" xr:uid="{00000000-0005-0000-0000-00004A020000}"/>
    <cellStyle name="アクセント 5 22" xfId="589" xr:uid="{00000000-0005-0000-0000-00004B020000}"/>
    <cellStyle name="アクセント 5 23" xfId="590" xr:uid="{00000000-0005-0000-0000-00004C020000}"/>
    <cellStyle name="アクセント 5 24" xfId="591" xr:uid="{00000000-0005-0000-0000-00004D020000}"/>
    <cellStyle name="アクセント 5 25" xfId="592" xr:uid="{00000000-0005-0000-0000-00004E020000}"/>
    <cellStyle name="アクセント 5 3" xfId="593" xr:uid="{00000000-0005-0000-0000-00004F020000}"/>
    <cellStyle name="アクセント 5 3 2" xfId="594" xr:uid="{00000000-0005-0000-0000-000050020000}"/>
    <cellStyle name="アクセント 5 4" xfId="595" xr:uid="{00000000-0005-0000-0000-000051020000}"/>
    <cellStyle name="アクセント 5 5" xfId="596" xr:uid="{00000000-0005-0000-0000-000052020000}"/>
    <cellStyle name="アクセント 5 6" xfId="597" xr:uid="{00000000-0005-0000-0000-000053020000}"/>
    <cellStyle name="アクセント 5 7" xfId="598" xr:uid="{00000000-0005-0000-0000-000054020000}"/>
    <cellStyle name="アクセント 5 8" xfId="599" xr:uid="{00000000-0005-0000-0000-000055020000}"/>
    <cellStyle name="アクセント 5 9" xfId="600" xr:uid="{00000000-0005-0000-0000-000056020000}"/>
    <cellStyle name="アクセント 6 10" xfId="601" xr:uid="{00000000-0005-0000-0000-000057020000}"/>
    <cellStyle name="アクセント 6 11" xfId="602" xr:uid="{00000000-0005-0000-0000-000058020000}"/>
    <cellStyle name="アクセント 6 12" xfId="603" xr:uid="{00000000-0005-0000-0000-000059020000}"/>
    <cellStyle name="アクセント 6 13" xfId="604" xr:uid="{00000000-0005-0000-0000-00005A020000}"/>
    <cellStyle name="アクセント 6 14" xfId="605" xr:uid="{00000000-0005-0000-0000-00005B020000}"/>
    <cellStyle name="アクセント 6 15" xfId="606" xr:uid="{00000000-0005-0000-0000-00005C020000}"/>
    <cellStyle name="アクセント 6 16" xfId="607" xr:uid="{00000000-0005-0000-0000-00005D020000}"/>
    <cellStyle name="アクセント 6 17" xfId="608" xr:uid="{00000000-0005-0000-0000-00005E020000}"/>
    <cellStyle name="アクセント 6 18" xfId="609" xr:uid="{00000000-0005-0000-0000-00005F020000}"/>
    <cellStyle name="アクセント 6 19" xfId="610" xr:uid="{00000000-0005-0000-0000-000060020000}"/>
    <cellStyle name="アクセント 6 2" xfId="611" xr:uid="{00000000-0005-0000-0000-000061020000}"/>
    <cellStyle name="アクセント 6 2 2" xfId="612" xr:uid="{00000000-0005-0000-0000-000062020000}"/>
    <cellStyle name="アクセント 6 20" xfId="613" xr:uid="{00000000-0005-0000-0000-000063020000}"/>
    <cellStyle name="アクセント 6 21" xfId="614" xr:uid="{00000000-0005-0000-0000-000064020000}"/>
    <cellStyle name="アクセント 6 22" xfId="615" xr:uid="{00000000-0005-0000-0000-000065020000}"/>
    <cellStyle name="アクセント 6 23" xfId="616" xr:uid="{00000000-0005-0000-0000-000066020000}"/>
    <cellStyle name="アクセント 6 24" xfId="617" xr:uid="{00000000-0005-0000-0000-000067020000}"/>
    <cellStyle name="アクセント 6 25" xfId="618" xr:uid="{00000000-0005-0000-0000-000068020000}"/>
    <cellStyle name="アクセント 6 3" xfId="619" xr:uid="{00000000-0005-0000-0000-000069020000}"/>
    <cellStyle name="アクセント 6 3 2" xfId="620" xr:uid="{00000000-0005-0000-0000-00006A020000}"/>
    <cellStyle name="アクセント 6 4" xfId="621" xr:uid="{00000000-0005-0000-0000-00006B020000}"/>
    <cellStyle name="アクセント 6 5" xfId="622" xr:uid="{00000000-0005-0000-0000-00006C020000}"/>
    <cellStyle name="アクセント 6 6" xfId="623" xr:uid="{00000000-0005-0000-0000-00006D020000}"/>
    <cellStyle name="アクセント 6 7" xfId="624" xr:uid="{00000000-0005-0000-0000-00006E020000}"/>
    <cellStyle name="アクセント 6 8" xfId="625" xr:uid="{00000000-0005-0000-0000-00006F020000}"/>
    <cellStyle name="アクセント 6 9" xfId="626" xr:uid="{00000000-0005-0000-0000-000070020000}"/>
    <cellStyle name="タイトル 10" xfId="627" xr:uid="{00000000-0005-0000-0000-000071020000}"/>
    <cellStyle name="タイトル 11" xfId="628" xr:uid="{00000000-0005-0000-0000-000072020000}"/>
    <cellStyle name="タイトル 12" xfId="629" xr:uid="{00000000-0005-0000-0000-000073020000}"/>
    <cellStyle name="タイトル 13" xfId="630" xr:uid="{00000000-0005-0000-0000-000074020000}"/>
    <cellStyle name="タイトル 14" xfId="631" xr:uid="{00000000-0005-0000-0000-000075020000}"/>
    <cellStyle name="タイトル 15" xfId="632" xr:uid="{00000000-0005-0000-0000-000076020000}"/>
    <cellStyle name="タイトル 16" xfId="633" xr:uid="{00000000-0005-0000-0000-000077020000}"/>
    <cellStyle name="タイトル 17" xfId="634" xr:uid="{00000000-0005-0000-0000-000078020000}"/>
    <cellStyle name="タイトル 18" xfId="635" xr:uid="{00000000-0005-0000-0000-000079020000}"/>
    <cellStyle name="タイトル 19" xfId="636" xr:uid="{00000000-0005-0000-0000-00007A020000}"/>
    <cellStyle name="タイトル 2" xfId="637" xr:uid="{00000000-0005-0000-0000-00007B020000}"/>
    <cellStyle name="タイトル 2 2" xfId="638" xr:uid="{00000000-0005-0000-0000-00007C020000}"/>
    <cellStyle name="タイトル 20" xfId="639" xr:uid="{00000000-0005-0000-0000-00007D020000}"/>
    <cellStyle name="タイトル 21" xfId="640" xr:uid="{00000000-0005-0000-0000-00007E020000}"/>
    <cellStyle name="タイトル 22" xfId="641" xr:uid="{00000000-0005-0000-0000-00007F020000}"/>
    <cellStyle name="タイトル 23" xfId="642" xr:uid="{00000000-0005-0000-0000-000080020000}"/>
    <cellStyle name="タイトル 24" xfId="643" xr:uid="{00000000-0005-0000-0000-000081020000}"/>
    <cellStyle name="タイトル 25" xfId="644" xr:uid="{00000000-0005-0000-0000-000082020000}"/>
    <cellStyle name="タイトル 3" xfId="645" xr:uid="{00000000-0005-0000-0000-000083020000}"/>
    <cellStyle name="タイトル 3 2" xfId="646" xr:uid="{00000000-0005-0000-0000-000084020000}"/>
    <cellStyle name="タイトル 4" xfId="647" xr:uid="{00000000-0005-0000-0000-000085020000}"/>
    <cellStyle name="タイトル 5" xfId="648" xr:uid="{00000000-0005-0000-0000-000086020000}"/>
    <cellStyle name="タイトル 6" xfId="649" xr:uid="{00000000-0005-0000-0000-000087020000}"/>
    <cellStyle name="タイトル 7" xfId="650" xr:uid="{00000000-0005-0000-0000-000088020000}"/>
    <cellStyle name="タイトル 8" xfId="651" xr:uid="{00000000-0005-0000-0000-000089020000}"/>
    <cellStyle name="タイトル 9" xfId="652" xr:uid="{00000000-0005-0000-0000-00008A020000}"/>
    <cellStyle name="チェック セル 10" xfId="653" xr:uid="{00000000-0005-0000-0000-00008B020000}"/>
    <cellStyle name="チェック セル 11" xfId="654" xr:uid="{00000000-0005-0000-0000-00008C020000}"/>
    <cellStyle name="チェック セル 12" xfId="655" xr:uid="{00000000-0005-0000-0000-00008D020000}"/>
    <cellStyle name="チェック セル 13" xfId="656" xr:uid="{00000000-0005-0000-0000-00008E020000}"/>
    <cellStyle name="チェック セル 14" xfId="657" xr:uid="{00000000-0005-0000-0000-00008F020000}"/>
    <cellStyle name="チェック セル 15" xfId="658" xr:uid="{00000000-0005-0000-0000-000090020000}"/>
    <cellStyle name="チェック セル 16" xfId="659" xr:uid="{00000000-0005-0000-0000-000091020000}"/>
    <cellStyle name="チェック セル 17" xfId="660" xr:uid="{00000000-0005-0000-0000-000092020000}"/>
    <cellStyle name="チェック セル 18" xfId="661" xr:uid="{00000000-0005-0000-0000-000093020000}"/>
    <cellStyle name="チェック セル 19" xfId="662" xr:uid="{00000000-0005-0000-0000-000094020000}"/>
    <cellStyle name="チェック セル 2" xfId="663" xr:uid="{00000000-0005-0000-0000-000095020000}"/>
    <cellStyle name="チェック セル 2 2" xfId="664" xr:uid="{00000000-0005-0000-0000-000096020000}"/>
    <cellStyle name="チェック セル 20" xfId="665" xr:uid="{00000000-0005-0000-0000-000097020000}"/>
    <cellStyle name="チェック セル 21" xfId="666" xr:uid="{00000000-0005-0000-0000-000098020000}"/>
    <cellStyle name="チェック セル 22" xfId="667" xr:uid="{00000000-0005-0000-0000-000099020000}"/>
    <cellStyle name="チェック セル 23" xfId="668" xr:uid="{00000000-0005-0000-0000-00009A020000}"/>
    <cellStyle name="チェック セル 24" xfId="669" xr:uid="{00000000-0005-0000-0000-00009B020000}"/>
    <cellStyle name="チェック セル 25" xfId="670" xr:uid="{00000000-0005-0000-0000-00009C020000}"/>
    <cellStyle name="チェック セル 3" xfId="671" xr:uid="{00000000-0005-0000-0000-00009D020000}"/>
    <cellStyle name="チェック セル 3 2" xfId="672" xr:uid="{00000000-0005-0000-0000-00009E020000}"/>
    <cellStyle name="チェック セル 4" xfId="673" xr:uid="{00000000-0005-0000-0000-00009F020000}"/>
    <cellStyle name="チェック セル 5" xfId="674" xr:uid="{00000000-0005-0000-0000-0000A0020000}"/>
    <cellStyle name="チェック セル 6" xfId="675" xr:uid="{00000000-0005-0000-0000-0000A1020000}"/>
    <cellStyle name="チェック セル 7" xfId="676" xr:uid="{00000000-0005-0000-0000-0000A2020000}"/>
    <cellStyle name="チェック セル 8" xfId="677" xr:uid="{00000000-0005-0000-0000-0000A3020000}"/>
    <cellStyle name="チェック セル 9" xfId="678" xr:uid="{00000000-0005-0000-0000-0000A4020000}"/>
    <cellStyle name="どちらでもない 10" xfId="679" xr:uid="{00000000-0005-0000-0000-0000A5020000}"/>
    <cellStyle name="どちらでもない 11" xfId="680" xr:uid="{00000000-0005-0000-0000-0000A6020000}"/>
    <cellStyle name="どちらでもない 12" xfId="681" xr:uid="{00000000-0005-0000-0000-0000A7020000}"/>
    <cellStyle name="どちらでもない 13" xfId="682" xr:uid="{00000000-0005-0000-0000-0000A8020000}"/>
    <cellStyle name="どちらでもない 14" xfId="683" xr:uid="{00000000-0005-0000-0000-0000A9020000}"/>
    <cellStyle name="どちらでもない 15" xfId="684" xr:uid="{00000000-0005-0000-0000-0000AA020000}"/>
    <cellStyle name="どちらでもない 16" xfId="685" xr:uid="{00000000-0005-0000-0000-0000AB020000}"/>
    <cellStyle name="どちらでもない 17" xfId="686" xr:uid="{00000000-0005-0000-0000-0000AC020000}"/>
    <cellStyle name="どちらでもない 18" xfId="687" xr:uid="{00000000-0005-0000-0000-0000AD020000}"/>
    <cellStyle name="どちらでもない 19" xfId="688" xr:uid="{00000000-0005-0000-0000-0000AE020000}"/>
    <cellStyle name="どちらでもない 2" xfId="689" xr:uid="{00000000-0005-0000-0000-0000AF020000}"/>
    <cellStyle name="どちらでもない 2 2" xfId="690" xr:uid="{00000000-0005-0000-0000-0000B0020000}"/>
    <cellStyle name="どちらでもない 20" xfId="691" xr:uid="{00000000-0005-0000-0000-0000B1020000}"/>
    <cellStyle name="どちらでもない 21" xfId="692" xr:uid="{00000000-0005-0000-0000-0000B2020000}"/>
    <cellStyle name="どちらでもない 22" xfId="693" xr:uid="{00000000-0005-0000-0000-0000B3020000}"/>
    <cellStyle name="どちらでもない 23" xfId="694" xr:uid="{00000000-0005-0000-0000-0000B4020000}"/>
    <cellStyle name="どちらでもない 24" xfId="695" xr:uid="{00000000-0005-0000-0000-0000B5020000}"/>
    <cellStyle name="どちらでもない 25" xfId="696" xr:uid="{00000000-0005-0000-0000-0000B6020000}"/>
    <cellStyle name="どちらでもない 3" xfId="697" xr:uid="{00000000-0005-0000-0000-0000B7020000}"/>
    <cellStyle name="どちらでもない 3 2" xfId="698" xr:uid="{00000000-0005-0000-0000-0000B8020000}"/>
    <cellStyle name="どちらでもない 4" xfId="699" xr:uid="{00000000-0005-0000-0000-0000B9020000}"/>
    <cellStyle name="どちらでもない 5" xfId="700" xr:uid="{00000000-0005-0000-0000-0000BA020000}"/>
    <cellStyle name="どちらでもない 6" xfId="701" xr:uid="{00000000-0005-0000-0000-0000BB020000}"/>
    <cellStyle name="どちらでもない 7" xfId="702" xr:uid="{00000000-0005-0000-0000-0000BC020000}"/>
    <cellStyle name="どちらでもない 8" xfId="703" xr:uid="{00000000-0005-0000-0000-0000BD020000}"/>
    <cellStyle name="どちらでもない 9" xfId="704" xr:uid="{00000000-0005-0000-0000-0000BE020000}"/>
    <cellStyle name="パーセント" xfId="1740" builtinId="5"/>
    <cellStyle name="パーセント 2" xfId="705" xr:uid="{00000000-0005-0000-0000-0000C0020000}"/>
    <cellStyle name="パーセント 2 2" xfId="706" xr:uid="{00000000-0005-0000-0000-0000C1020000}"/>
    <cellStyle name="パーセント 2 2 2" xfId="707" xr:uid="{00000000-0005-0000-0000-0000C2020000}"/>
    <cellStyle name="パーセント 2 2 2 2" xfId="1551" xr:uid="{00000000-0005-0000-0000-0000C3020000}"/>
    <cellStyle name="パーセント 2 2 3" xfId="1552" xr:uid="{00000000-0005-0000-0000-0000C4020000}"/>
    <cellStyle name="パーセント 2 3" xfId="708" xr:uid="{00000000-0005-0000-0000-0000C5020000}"/>
    <cellStyle name="パーセント 2 3 2" xfId="1553" xr:uid="{00000000-0005-0000-0000-0000C6020000}"/>
    <cellStyle name="パーセント 2 3 2 2" xfId="1554" xr:uid="{00000000-0005-0000-0000-0000C7020000}"/>
    <cellStyle name="パーセント 2 3 3" xfId="1555" xr:uid="{00000000-0005-0000-0000-0000C8020000}"/>
    <cellStyle name="パーセント 2 3 3 2" xfId="1556" xr:uid="{00000000-0005-0000-0000-0000C9020000}"/>
    <cellStyle name="パーセント 2 3 4" xfId="1557" xr:uid="{00000000-0005-0000-0000-0000CA020000}"/>
    <cellStyle name="パーセント 2 4" xfId="1558" xr:uid="{00000000-0005-0000-0000-0000CB020000}"/>
    <cellStyle name="パーセント 2 4 2" xfId="1549" xr:uid="{00000000-0005-0000-0000-0000CC020000}"/>
    <cellStyle name="パーセント 2 4 2 2" xfId="1559" xr:uid="{00000000-0005-0000-0000-0000CD020000}"/>
    <cellStyle name="パーセント 2 4 3" xfId="1560" xr:uid="{00000000-0005-0000-0000-0000CE020000}"/>
    <cellStyle name="パーセント 2 4 3 2" xfId="1561" xr:uid="{00000000-0005-0000-0000-0000CF020000}"/>
    <cellStyle name="パーセント 3" xfId="709" xr:uid="{00000000-0005-0000-0000-0000D0020000}"/>
    <cellStyle name="パーセント 3 2" xfId="1562" xr:uid="{00000000-0005-0000-0000-0000D1020000}"/>
    <cellStyle name="パーセント 3 3" xfId="1563" xr:uid="{00000000-0005-0000-0000-0000D2020000}"/>
    <cellStyle name="パーセント 3 3 2" xfId="1564" xr:uid="{00000000-0005-0000-0000-0000D3020000}"/>
    <cellStyle name="パーセント 3 3 2 2" xfId="1565" xr:uid="{00000000-0005-0000-0000-0000D4020000}"/>
    <cellStyle name="パーセント 3 3 3" xfId="1566" xr:uid="{00000000-0005-0000-0000-0000D5020000}"/>
    <cellStyle name="パーセント 3 3 3 2" xfId="1567" xr:uid="{00000000-0005-0000-0000-0000D6020000}"/>
    <cellStyle name="パーセント 3 3 4" xfId="1568" xr:uid="{00000000-0005-0000-0000-0000D7020000}"/>
    <cellStyle name="パーセント 3 4" xfId="1569" xr:uid="{00000000-0005-0000-0000-0000D8020000}"/>
    <cellStyle name="パーセント 3 4 2" xfId="1570" xr:uid="{00000000-0005-0000-0000-0000D9020000}"/>
    <cellStyle name="パーセント 3 5" xfId="1571" xr:uid="{00000000-0005-0000-0000-0000DA020000}"/>
    <cellStyle name="パーセント 3 5 2" xfId="1572" xr:uid="{00000000-0005-0000-0000-0000DB020000}"/>
    <cellStyle name="パーセント 4" xfId="710" xr:uid="{00000000-0005-0000-0000-0000DC020000}"/>
    <cellStyle name="パーセント 5" xfId="711" xr:uid="{00000000-0005-0000-0000-0000DD020000}"/>
    <cellStyle name="パーセント 6" xfId="1573" xr:uid="{00000000-0005-0000-0000-0000DE020000}"/>
    <cellStyle name="パーセント 7" xfId="1574" xr:uid="{00000000-0005-0000-0000-0000DF020000}"/>
    <cellStyle name="ハイパーリンク 2" xfId="1575" xr:uid="{00000000-0005-0000-0000-0000E0020000}"/>
    <cellStyle name="メモ 10" xfId="712" xr:uid="{00000000-0005-0000-0000-0000E1020000}"/>
    <cellStyle name="メモ 11" xfId="713" xr:uid="{00000000-0005-0000-0000-0000E2020000}"/>
    <cellStyle name="メモ 12" xfId="714" xr:uid="{00000000-0005-0000-0000-0000E3020000}"/>
    <cellStyle name="メモ 13" xfId="715" xr:uid="{00000000-0005-0000-0000-0000E4020000}"/>
    <cellStyle name="メモ 14" xfId="716" xr:uid="{00000000-0005-0000-0000-0000E5020000}"/>
    <cellStyle name="メモ 15" xfId="717" xr:uid="{00000000-0005-0000-0000-0000E6020000}"/>
    <cellStyle name="メモ 16" xfId="718" xr:uid="{00000000-0005-0000-0000-0000E7020000}"/>
    <cellStyle name="メモ 17" xfId="719" xr:uid="{00000000-0005-0000-0000-0000E8020000}"/>
    <cellStyle name="メモ 18" xfId="720" xr:uid="{00000000-0005-0000-0000-0000E9020000}"/>
    <cellStyle name="メモ 19" xfId="721" xr:uid="{00000000-0005-0000-0000-0000EA020000}"/>
    <cellStyle name="メモ 2" xfId="722" xr:uid="{00000000-0005-0000-0000-0000EB020000}"/>
    <cellStyle name="メモ 2 2" xfId="723" xr:uid="{00000000-0005-0000-0000-0000EC020000}"/>
    <cellStyle name="メモ 2 2 2" xfId="724" xr:uid="{00000000-0005-0000-0000-0000ED020000}"/>
    <cellStyle name="メモ 2 2 2 2" xfId="1391" xr:uid="{00000000-0005-0000-0000-0000EE020000}"/>
    <cellStyle name="メモ 2 2 2 2 2" xfId="1392" xr:uid="{00000000-0005-0000-0000-0000EF020000}"/>
    <cellStyle name="メモ 2 2 2 3" xfId="1393" xr:uid="{00000000-0005-0000-0000-0000F0020000}"/>
    <cellStyle name="メモ 2 2 3" xfId="725" xr:uid="{00000000-0005-0000-0000-0000F1020000}"/>
    <cellStyle name="メモ 2 2 3 2" xfId="1394" xr:uid="{00000000-0005-0000-0000-0000F2020000}"/>
    <cellStyle name="メモ 2 2 4" xfId="1576" xr:uid="{00000000-0005-0000-0000-0000F3020000}"/>
    <cellStyle name="メモ 2 2 4 2" xfId="1577" xr:uid="{00000000-0005-0000-0000-0000F4020000}"/>
    <cellStyle name="メモ 2 2 5" xfId="1578" xr:uid="{00000000-0005-0000-0000-0000F5020000}"/>
    <cellStyle name="メモ 2 2 6" xfId="1579" xr:uid="{00000000-0005-0000-0000-0000F6020000}"/>
    <cellStyle name="メモ 2 2 6 2" xfId="1580" xr:uid="{00000000-0005-0000-0000-0000F7020000}"/>
    <cellStyle name="メモ 20" xfId="726" xr:uid="{00000000-0005-0000-0000-0000F8020000}"/>
    <cellStyle name="メモ 21" xfId="727" xr:uid="{00000000-0005-0000-0000-0000F9020000}"/>
    <cellStyle name="メモ 22" xfId="728" xr:uid="{00000000-0005-0000-0000-0000FA020000}"/>
    <cellStyle name="メモ 23" xfId="729" xr:uid="{00000000-0005-0000-0000-0000FB020000}"/>
    <cellStyle name="メモ 24" xfId="730" xr:uid="{00000000-0005-0000-0000-0000FC020000}"/>
    <cellStyle name="メモ 25" xfId="731" xr:uid="{00000000-0005-0000-0000-0000FD020000}"/>
    <cellStyle name="メモ 3" xfId="732" xr:uid="{00000000-0005-0000-0000-0000FE020000}"/>
    <cellStyle name="メモ 3 2" xfId="733" xr:uid="{00000000-0005-0000-0000-0000FF020000}"/>
    <cellStyle name="メモ 3 2 2" xfId="1395" xr:uid="{00000000-0005-0000-0000-000000030000}"/>
    <cellStyle name="メモ 3 2 2 2" xfId="1396" xr:uid="{00000000-0005-0000-0000-000001030000}"/>
    <cellStyle name="メモ 3 2 3" xfId="1397" xr:uid="{00000000-0005-0000-0000-000002030000}"/>
    <cellStyle name="メモ 3 3" xfId="734" xr:uid="{00000000-0005-0000-0000-000003030000}"/>
    <cellStyle name="メモ 3 3 2" xfId="1398" xr:uid="{00000000-0005-0000-0000-000004030000}"/>
    <cellStyle name="メモ 3 4" xfId="1581" xr:uid="{00000000-0005-0000-0000-000005030000}"/>
    <cellStyle name="メモ 3 4 2" xfId="1582" xr:uid="{00000000-0005-0000-0000-000006030000}"/>
    <cellStyle name="メモ 3 5" xfId="1583" xr:uid="{00000000-0005-0000-0000-000007030000}"/>
    <cellStyle name="メモ 3 6" xfId="1584" xr:uid="{00000000-0005-0000-0000-000008030000}"/>
    <cellStyle name="メモ 3 6 2" xfId="1585" xr:uid="{00000000-0005-0000-0000-000009030000}"/>
    <cellStyle name="メモ 4" xfId="735" xr:uid="{00000000-0005-0000-0000-00000A030000}"/>
    <cellStyle name="メモ 4 2" xfId="736" xr:uid="{00000000-0005-0000-0000-00000B030000}"/>
    <cellStyle name="メモ 4 2 2" xfId="1399" xr:uid="{00000000-0005-0000-0000-00000C030000}"/>
    <cellStyle name="メモ 4 2 2 2" xfId="1400" xr:uid="{00000000-0005-0000-0000-00000D030000}"/>
    <cellStyle name="メモ 4 2 3" xfId="1401" xr:uid="{00000000-0005-0000-0000-00000E030000}"/>
    <cellStyle name="メモ 4 3" xfId="737" xr:uid="{00000000-0005-0000-0000-00000F030000}"/>
    <cellStyle name="メモ 4 3 2" xfId="1402" xr:uid="{00000000-0005-0000-0000-000010030000}"/>
    <cellStyle name="メモ 4 4" xfId="1586" xr:uid="{00000000-0005-0000-0000-000011030000}"/>
    <cellStyle name="メモ 4 4 2" xfId="1587" xr:uid="{00000000-0005-0000-0000-000012030000}"/>
    <cellStyle name="メモ 4 5" xfId="1588" xr:uid="{00000000-0005-0000-0000-000013030000}"/>
    <cellStyle name="メモ 4 6" xfId="1589" xr:uid="{00000000-0005-0000-0000-000014030000}"/>
    <cellStyle name="メモ 4 6 2" xfId="1590" xr:uid="{00000000-0005-0000-0000-000015030000}"/>
    <cellStyle name="メモ 5" xfId="738" xr:uid="{00000000-0005-0000-0000-000016030000}"/>
    <cellStyle name="メモ 6" xfId="739" xr:uid="{00000000-0005-0000-0000-000017030000}"/>
    <cellStyle name="メモ 7" xfId="740" xr:uid="{00000000-0005-0000-0000-000018030000}"/>
    <cellStyle name="メモ 8" xfId="741" xr:uid="{00000000-0005-0000-0000-000019030000}"/>
    <cellStyle name="メモ 9" xfId="742" xr:uid="{00000000-0005-0000-0000-00001A030000}"/>
    <cellStyle name="リンク セル 10" xfId="743" xr:uid="{00000000-0005-0000-0000-00001B030000}"/>
    <cellStyle name="リンク セル 11" xfId="744" xr:uid="{00000000-0005-0000-0000-00001C030000}"/>
    <cellStyle name="リンク セル 12" xfId="745" xr:uid="{00000000-0005-0000-0000-00001D030000}"/>
    <cellStyle name="リンク セル 13" xfId="746" xr:uid="{00000000-0005-0000-0000-00001E030000}"/>
    <cellStyle name="リンク セル 14" xfId="747" xr:uid="{00000000-0005-0000-0000-00001F030000}"/>
    <cellStyle name="リンク セル 15" xfId="748" xr:uid="{00000000-0005-0000-0000-000020030000}"/>
    <cellStyle name="リンク セル 16" xfId="749" xr:uid="{00000000-0005-0000-0000-000021030000}"/>
    <cellStyle name="リンク セル 17" xfId="750" xr:uid="{00000000-0005-0000-0000-000022030000}"/>
    <cellStyle name="リンク セル 18" xfId="751" xr:uid="{00000000-0005-0000-0000-000023030000}"/>
    <cellStyle name="リンク セル 19" xfId="752" xr:uid="{00000000-0005-0000-0000-000024030000}"/>
    <cellStyle name="リンク セル 2" xfId="753" xr:uid="{00000000-0005-0000-0000-000025030000}"/>
    <cellStyle name="リンク セル 2 2" xfId="754" xr:uid="{00000000-0005-0000-0000-000026030000}"/>
    <cellStyle name="リンク セル 20" xfId="755" xr:uid="{00000000-0005-0000-0000-000027030000}"/>
    <cellStyle name="リンク セル 21" xfId="756" xr:uid="{00000000-0005-0000-0000-000028030000}"/>
    <cellStyle name="リンク セル 22" xfId="757" xr:uid="{00000000-0005-0000-0000-000029030000}"/>
    <cellStyle name="リンク セル 23" xfId="758" xr:uid="{00000000-0005-0000-0000-00002A030000}"/>
    <cellStyle name="リンク セル 24" xfId="759" xr:uid="{00000000-0005-0000-0000-00002B030000}"/>
    <cellStyle name="リンク セル 25" xfId="760" xr:uid="{00000000-0005-0000-0000-00002C030000}"/>
    <cellStyle name="リンク セル 3" xfId="761" xr:uid="{00000000-0005-0000-0000-00002D030000}"/>
    <cellStyle name="リンク セル 3 2" xfId="762" xr:uid="{00000000-0005-0000-0000-00002E030000}"/>
    <cellStyle name="リンク セル 4" xfId="763" xr:uid="{00000000-0005-0000-0000-00002F030000}"/>
    <cellStyle name="リンク セル 5" xfId="764" xr:uid="{00000000-0005-0000-0000-000030030000}"/>
    <cellStyle name="リンク セル 6" xfId="765" xr:uid="{00000000-0005-0000-0000-000031030000}"/>
    <cellStyle name="リンク セル 7" xfId="766" xr:uid="{00000000-0005-0000-0000-000032030000}"/>
    <cellStyle name="リンク セル 8" xfId="767" xr:uid="{00000000-0005-0000-0000-000033030000}"/>
    <cellStyle name="リンク セル 9" xfId="768" xr:uid="{00000000-0005-0000-0000-000034030000}"/>
    <cellStyle name="悪い 10" xfId="769" xr:uid="{00000000-0005-0000-0000-000035030000}"/>
    <cellStyle name="悪い 11" xfId="770" xr:uid="{00000000-0005-0000-0000-000036030000}"/>
    <cellStyle name="悪い 12" xfId="771" xr:uid="{00000000-0005-0000-0000-000037030000}"/>
    <cellStyle name="悪い 13" xfId="772" xr:uid="{00000000-0005-0000-0000-000038030000}"/>
    <cellStyle name="悪い 14" xfId="773" xr:uid="{00000000-0005-0000-0000-000039030000}"/>
    <cellStyle name="悪い 15" xfId="774" xr:uid="{00000000-0005-0000-0000-00003A030000}"/>
    <cellStyle name="悪い 16" xfId="775" xr:uid="{00000000-0005-0000-0000-00003B030000}"/>
    <cellStyle name="悪い 17" xfId="776" xr:uid="{00000000-0005-0000-0000-00003C030000}"/>
    <cellStyle name="悪い 18" xfId="777" xr:uid="{00000000-0005-0000-0000-00003D030000}"/>
    <cellStyle name="悪い 19" xfId="778" xr:uid="{00000000-0005-0000-0000-00003E030000}"/>
    <cellStyle name="悪い 2" xfId="779" xr:uid="{00000000-0005-0000-0000-00003F030000}"/>
    <cellStyle name="悪い 2 2" xfId="780" xr:uid="{00000000-0005-0000-0000-000040030000}"/>
    <cellStyle name="悪い 2 3" xfId="1403" xr:uid="{00000000-0005-0000-0000-000041030000}"/>
    <cellStyle name="悪い 20" xfId="781" xr:uid="{00000000-0005-0000-0000-000042030000}"/>
    <cellStyle name="悪い 21" xfId="782" xr:uid="{00000000-0005-0000-0000-000043030000}"/>
    <cellStyle name="悪い 22" xfId="783" xr:uid="{00000000-0005-0000-0000-000044030000}"/>
    <cellStyle name="悪い 23" xfId="784" xr:uid="{00000000-0005-0000-0000-000045030000}"/>
    <cellStyle name="悪い 24" xfId="785" xr:uid="{00000000-0005-0000-0000-000046030000}"/>
    <cellStyle name="悪い 25" xfId="786" xr:uid="{00000000-0005-0000-0000-000047030000}"/>
    <cellStyle name="悪い 3" xfId="787" xr:uid="{00000000-0005-0000-0000-000048030000}"/>
    <cellStyle name="悪い 3 2" xfId="788" xr:uid="{00000000-0005-0000-0000-000049030000}"/>
    <cellStyle name="悪い 4" xfId="789" xr:uid="{00000000-0005-0000-0000-00004A030000}"/>
    <cellStyle name="悪い 5" xfId="790" xr:uid="{00000000-0005-0000-0000-00004B030000}"/>
    <cellStyle name="悪い 6" xfId="791" xr:uid="{00000000-0005-0000-0000-00004C030000}"/>
    <cellStyle name="悪い 7" xfId="792" xr:uid="{00000000-0005-0000-0000-00004D030000}"/>
    <cellStyle name="悪い 8" xfId="793" xr:uid="{00000000-0005-0000-0000-00004E030000}"/>
    <cellStyle name="悪い 9" xfId="794" xr:uid="{00000000-0005-0000-0000-00004F030000}"/>
    <cellStyle name="計算 10" xfId="795" xr:uid="{00000000-0005-0000-0000-000050030000}"/>
    <cellStyle name="計算 11" xfId="796" xr:uid="{00000000-0005-0000-0000-000051030000}"/>
    <cellStyle name="計算 12" xfId="797" xr:uid="{00000000-0005-0000-0000-000052030000}"/>
    <cellStyle name="計算 13" xfId="798" xr:uid="{00000000-0005-0000-0000-000053030000}"/>
    <cellStyle name="計算 14" xfId="799" xr:uid="{00000000-0005-0000-0000-000054030000}"/>
    <cellStyle name="計算 15" xfId="800" xr:uid="{00000000-0005-0000-0000-000055030000}"/>
    <cellStyle name="計算 16" xfId="801" xr:uid="{00000000-0005-0000-0000-000056030000}"/>
    <cellStyle name="計算 17" xfId="802" xr:uid="{00000000-0005-0000-0000-000057030000}"/>
    <cellStyle name="計算 18" xfId="803" xr:uid="{00000000-0005-0000-0000-000058030000}"/>
    <cellStyle name="計算 19" xfId="804" xr:uid="{00000000-0005-0000-0000-000059030000}"/>
    <cellStyle name="計算 2" xfId="805" xr:uid="{00000000-0005-0000-0000-00005A030000}"/>
    <cellStyle name="計算 2 2" xfId="806" xr:uid="{00000000-0005-0000-0000-00005B030000}"/>
    <cellStyle name="計算 2 2 2" xfId="807" xr:uid="{00000000-0005-0000-0000-00005C030000}"/>
    <cellStyle name="計算 2 2 2 2" xfId="1404" xr:uid="{00000000-0005-0000-0000-00005D030000}"/>
    <cellStyle name="計算 2 2 2 2 2" xfId="1405" xr:uid="{00000000-0005-0000-0000-00005E030000}"/>
    <cellStyle name="計算 2 2 2 3" xfId="1406" xr:uid="{00000000-0005-0000-0000-00005F030000}"/>
    <cellStyle name="計算 2 2 3" xfId="808" xr:uid="{00000000-0005-0000-0000-000060030000}"/>
    <cellStyle name="計算 2 2 3 2" xfId="1407" xr:uid="{00000000-0005-0000-0000-000061030000}"/>
    <cellStyle name="計算 2 2 4" xfId="1591" xr:uid="{00000000-0005-0000-0000-000062030000}"/>
    <cellStyle name="計算 2 2 4 2" xfId="1592" xr:uid="{00000000-0005-0000-0000-000063030000}"/>
    <cellStyle name="計算 2 2 5" xfId="1593" xr:uid="{00000000-0005-0000-0000-000064030000}"/>
    <cellStyle name="計算 2 2 6" xfId="1594" xr:uid="{00000000-0005-0000-0000-000065030000}"/>
    <cellStyle name="計算 2 2 6 2" xfId="1595" xr:uid="{00000000-0005-0000-0000-000066030000}"/>
    <cellStyle name="計算 20" xfId="809" xr:uid="{00000000-0005-0000-0000-000067030000}"/>
    <cellStyle name="計算 21" xfId="810" xr:uid="{00000000-0005-0000-0000-000068030000}"/>
    <cellStyle name="計算 22" xfId="811" xr:uid="{00000000-0005-0000-0000-000069030000}"/>
    <cellStyle name="計算 23" xfId="812" xr:uid="{00000000-0005-0000-0000-00006A030000}"/>
    <cellStyle name="計算 24" xfId="813" xr:uid="{00000000-0005-0000-0000-00006B030000}"/>
    <cellStyle name="計算 25" xfId="814" xr:uid="{00000000-0005-0000-0000-00006C030000}"/>
    <cellStyle name="計算 3" xfId="815" xr:uid="{00000000-0005-0000-0000-00006D030000}"/>
    <cellStyle name="計算 3 2" xfId="816" xr:uid="{00000000-0005-0000-0000-00006E030000}"/>
    <cellStyle name="計算 3 2 2" xfId="1408" xr:uid="{00000000-0005-0000-0000-00006F030000}"/>
    <cellStyle name="計算 3 2 2 2" xfId="1409" xr:uid="{00000000-0005-0000-0000-000070030000}"/>
    <cellStyle name="計算 3 2 3" xfId="1410" xr:uid="{00000000-0005-0000-0000-000071030000}"/>
    <cellStyle name="計算 3 3" xfId="817" xr:uid="{00000000-0005-0000-0000-000072030000}"/>
    <cellStyle name="計算 3 3 2" xfId="1411" xr:uid="{00000000-0005-0000-0000-000073030000}"/>
    <cellStyle name="計算 3 4" xfId="1596" xr:uid="{00000000-0005-0000-0000-000074030000}"/>
    <cellStyle name="計算 3 4 2" xfId="1597" xr:uid="{00000000-0005-0000-0000-000075030000}"/>
    <cellStyle name="計算 3 5" xfId="1598" xr:uid="{00000000-0005-0000-0000-000076030000}"/>
    <cellStyle name="計算 3 6" xfId="1599" xr:uid="{00000000-0005-0000-0000-000077030000}"/>
    <cellStyle name="計算 3 6 2" xfId="1600" xr:uid="{00000000-0005-0000-0000-000078030000}"/>
    <cellStyle name="計算 4" xfId="818" xr:uid="{00000000-0005-0000-0000-000079030000}"/>
    <cellStyle name="計算 4 2" xfId="819" xr:uid="{00000000-0005-0000-0000-00007A030000}"/>
    <cellStyle name="計算 4 2 2" xfId="1412" xr:uid="{00000000-0005-0000-0000-00007B030000}"/>
    <cellStyle name="計算 4 2 2 2" xfId="1413" xr:uid="{00000000-0005-0000-0000-00007C030000}"/>
    <cellStyle name="計算 4 2 3" xfId="1414" xr:uid="{00000000-0005-0000-0000-00007D030000}"/>
    <cellStyle name="計算 4 3" xfId="820" xr:uid="{00000000-0005-0000-0000-00007E030000}"/>
    <cellStyle name="計算 4 3 2" xfId="1415" xr:uid="{00000000-0005-0000-0000-00007F030000}"/>
    <cellStyle name="計算 4 4" xfId="1601" xr:uid="{00000000-0005-0000-0000-000080030000}"/>
    <cellStyle name="計算 4 4 2" xfId="1602" xr:uid="{00000000-0005-0000-0000-000081030000}"/>
    <cellStyle name="計算 4 5" xfId="1603" xr:uid="{00000000-0005-0000-0000-000082030000}"/>
    <cellStyle name="計算 4 6" xfId="1604" xr:uid="{00000000-0005-0000-0000-000083030000}"/>
    <cellStyle name="計算 4 6 2" xfId="1605" xr:uid="{00000000-0005-0000-0000-000084030000}"/>
    <cellStyle name="計算 5" xfId="821" xr:uid="{00000000-0005-0000-0000-000085030000}"/>
    <cellStyle name="計算 6" xfId="822" xr:uid="{00000000-0005-0000-0000-000086030000}"/>
    <cellStyle name="計算 7" xfId="823" xr:uid="{00000000-0005-0000-0000-000087030000}"/>
    <cellStyle name="計算 8" xfId="824" xr:uid="{00000000-0005-0000-0000-000088030000}"/>
    <cellStyle name="計算 9" xfId="825" xr:uid="{00000000-0005-0000-0000-000089030000}"/>
    <cellStyle name="警告文 10" xfId="826" xr:uid="{00000000-0005-0000-0000-00008A030000}"/>
    <cellStyle name="警告文 11" xfId="827" xr:uid="{00000000-0005-0000-0000-00008B030000}"/>
    <cellStyle name="警告文 12" xfId="828" xr:uid="{00000000-0005-0000-0000-00008C030000}"/>
    <cellStyle name="警告文 13" xfId="829" xr:uid="{00000000-0005-0000-0000-00008D030000}"/>
    <cellStyle name="警告文 14" xfId="830" xr:uid="{00000000-0005-0000-0000-00008E030000}"/>
    <cellStyle name="警告文 15" xfId="831" xr:uid="{00000000-0005-0000-0000-00008F030000}"/>
    <cellStyle name="警告文 16" xfId="832" xr:uid="{00000000-0005-0000-0000-000090030000}"/>
    <cellStyle name="警告文 17" xfId="833" xr:uid="{00000000-0005-0000-0000-000091030000}"/>
    <cellStyle name="警告文 18" xfId="834" xr:uid="{00000000-0005-0000-0000-000092030000}"/>
    <cellStyle name="警告文 19" xfId="835" xr:uid="{00000000-0005-0000-0000-000093030000}"/>
    <cellStyle name="警告文 2" xfId="836" xr:uid="{00000000-0005-0000-0000-000094030000}"/>
    <cellStyle name="警告文 2 2" xfId="837" xr:uid="{00000000-0005-0000-0000-000095030000}"/>
    <cellStyle name="警告文 20" xfId="838" xr:uid="{00000000-0005-0000-0000-000096030000}"/>
    <cellStyle name="警告文 21" xfId="839" xr:uid="{00000000-0005-0000-0000-000097030000}"/>
    <cellStyle name="警告文 22" xfId="840" xr:uid="{00000000-0005-0000-0000-000098030000}"/>
    <cellStyle name="警告文 23" xfId="841" xr:uid="{00000000-0005-0000-0000-000099030000}"/>
    <cellStyle name="警告文 24" xfId="842" xr:uid="{00000000-0005-0000-0000-00009A030000}"/>
    <cellStyle name="警告文 25" xfId="843" xr:uid="{00000000-0005-0000-0000-00009B030000}"/>
    <cellStyle name="警告文 3" xfId="844" xr:uid="{00000000-0005-0000-0000-00009C030000}"/>
    <cellStyle name="警告文 3 2" xfId="845" xr:uid="{00000000-0005-0000-0000-00009D030000}"/>
    <cellStyle name="警告文 4" xfId="846" xr:uid="{00000000-0005-0000-0000-00009E030000}"/>
    <cellStyle name="警告文 5" xfId="847" xr:uid="{00000000-0005-0000-0000-00009F030000}"/>
    <cellStyle name="警告文 6" xfId="848" xr:uid="{00000000-0005-0000-0000-0000A0030000}"/>
    <cellStyle name="警告文 7" xfId="849" xr:uid="{00000000-0005-0000-0000-0000A1030000}"/>
    <cellStyle name="警告文 8" xfId="850" xr:uid="{00000000-0005-0000-0000-0000A2030000}"/>
    <cellStyle name="警告文 9" xfId="851" xr:uid="{00000000-0005-0000-0000-0000A3030000}"/>
    <cellStyle name="桁区切り" xfId="1" builtinId="6"/>
    <cellStyle name="桁区切り 2" xfId="852" xr:uid="{00000000-0005-0000-0000-0000A5030000}"/>
    <cellStyle name="桁区切り 2 2" xfId="853" xr:uid="{00000000-0005-0000-0000-0000A6030000}"/>
    <cellStyle name="桁区切り 2 2 2" xfId="854" xr:uid="{00000000-0005-0000-0000-0000A7030000}"/>
    <cellStyle name="桁区切り 2 2 2 2" xfId="1606" xr:uid="{00000000-0005-0000-0000-0000A8030000}"/>
    <cellStyle name="桁区切り 2 2 2 2 2" xfId="1607" xr:uid="{00000000-0005-0000-0000-0000A9030000}"/>
    <cellStyle name="桁区切り 2 2 2 3" xfId="1608" xr:uid="{00000000-0005-0000-0000-0000AA030000}"/>
    <cellStyle name="桁区切り 2 2 3" xfId="1609" xr:uid="{00000000-0005-0000-0000-0000AB030000}"/>
    <cellStyle name="桁区切り 2 2 3 2" xfId="1610" xr:uid="{00000000-0005-0000-0000-0000AC030000}"/>
    <cellStyle name="桁区切り 2 2 3 2 2" xfId="1611" xr:uid="{00000000-0005-0000-0000-0000AD030000}"/>
    <cellStyle name="桁区切り 2 2 3 3" xfId="1612" xr:uid="{00000000-0005-0000-0000-0000AE030000}"/>
    <cellStyle name="桁区切り 2 2 3 3 2" xfId="1613" xr:uid="{00000000-0005-0000-0000-0000AF030000}"/>
    <cellStyle name="桁区切り 2 2 3 4" xfId="1614" xr:uid="{00000000-0005-0000-0000-0000B0030000}"/>
    <cellStyle name="桁区切り 2 2 4" xfId="1615" xr:uid="{00000000-0005-0000-0000-0000B1030000}"/>
    <cellStyle name="桁区切り 2 3" xfId="855" xr:uid="{00000000-0005-0000-0000-0000B2030000}"/>
    <cellStyle name="桁区切り 2 3 2" xfId="1616" xr:uid="{00000000-0005-0000-0000-0000B3030000}"/>
    <cellStyle name="桁区切り 2 3 2 2" xfId="1617" xr:uid="{00000000-0005-0000-0000-0000B4030000}"/>
    <cellStyle name="桁区切り 2 3 3" xfId="1618" xr:uid="{00000000-0005-0000-0000-0000B5030000}"/>
    <cellStyle name="桁区切り 2 4" xfId="1416" xr:uid="{00000000-0005-0000-0000-0000B6030000}"/>
    <cellStyle name="桁区切り 2 5" xfId="1417" xr:uid="{00000000-0005-0000-0000-0000B7030000}"/>
    <cellStyle name="桁区切り 2 5 2" xfId="1418" xr:uid="{00000000-0005-0000-0000-0000B8030000}"/>
    <cellStyle name="桁区切り 2 5 3" xfId="1419" xr:uid="{00000000-0005-0000-0000-0000B9030000}"/>
    <cellStyle name="桁区切り 2 5 3 2" xfId="1420" xr:uid="{00000000-0005-0000-0000-0000BA030000}"/>
    <cellStyle name="桁区切り 2 6" xfId="1421" xr:uid="{00000000-0005-0000-0000-0000BB030000}"/>
    <cellStyle name="桁区切り 2 6 2" xfId="1619" xr:uid="{00000000-0005-0000-0000-0000BC030000}"/>
    <cellStyle name="桁区切り 2 7" xfId="1422" xr:uid="{00000000-0005-0000-0000-0000BD030000}"/>
    <cellStyle name="桁区切り 2 8" xfId="1423" xr:uid="{00000000-0005-0000-0000-0000BE030000}"/>
    <cellStyle name="桁区切り 2 8 2" xfId="1424" xr:uid="{00000000-0005-0000-0000-0000BF030000}"/>
    <cellStyle name="桁区切り 2 8 2 2" xfId="1425" xr:uid="{00000000-0005-0000-0000-0000C0030000}"/>
    <cellStyle name="桁区切り 2 8 2 2 2" xfId="1426" xr:uid="{00000000-0005-0000-0000-0000C1030000}"/>
    <cellStyle name="桁区切り 2 8 2 2 2 2" xfId="1427" xr:uid="{00000000-0005-0000-0000-0000C2030000}"/>
    <cellStyle name="桁区切り 2 8 2 2 2 2 2" xfId="1428" xr:uid="{00000000-0005-0000-0000-0000C3030000}"/>
    <cellStyle name="桁区切り 2 8 2 3" xfId="1429" xr:uid="{00000000-0005-0000-0000-0000C4030000}"/>
    <cellStyle name="桁区切り 2 8 2 3 2" xfId="1430" xr:uid="{00000000-0005-0000-0000-0000C5030000}"/>
    <cellStyle name="桁区切り 2 8 2 3 2 2" xfId="1431" xr:uid="{00000000-0005-0000-0000-0000C6030000}"/>
    <cellStyle name="桁区切り 2 9" xfId="1620" xr:uid="{00000000-0005-0000-0000-0000C7030000}"/>
    <cellStyle name="桁区切り 3" xfId="856" xr:uid="{00000000-0005-0000-0000-0000C8030000}"/>
    <cellStyle name="桁区切り 3 2" xfId="857" xr:uid="{00000000-0005-0000-0000-0000C9030000}"/>
    <cellStyle name="桁区切り 3 3" xfId="1621" xr:uid="{00000000-0005-0000-0000-0000CA030000}"/>
    <cellStyle name="桁区切り 3 3 2" xfId="1622" xr:uid="{00000000-0005-0000-0000-0000CB030000}"/>
    <cellStyle name="桁区切り 3 3 2 2" xfId="1623" xr:uid="{00000000-0005-0000-0000-0000CC030000}"/>
    <cellStyle name="桁区切り 3 3 3" xfId="1624" xr:uid="{00000000-0005-0000-0000-0000CD030000}"/>
    <cellStyle name="桁区切り 3 4" xfId="1625" xr:uid="{00000000-0005-0000-0000-0000CE030000}"/>
    <cellStyle name="桁区切り 3 4 2" xfId="1626" xr:uid="{00000000-0005-0000-0000-0000CF030000}"/>
    <cellStyle name="桁区切り 3 5" xfId="1432" xr:uid="{00000000-0005-0000-0000-0000D0030000}"/>
    <cellStyle name="桁区切り 4" xfId="858" xr:uid="{00000000-0005-0000-0000-0000D1030000}"/>
    <cellStyle name="桁区切り 4 2" xfId="1433" xr:uid="{00000000-0005-0000-0000-0000D2030000}"/>
    <cellStyle name="桁区切り 4 2 2" xfId="1627" xr:uid="{00000000-0005-0000-0000-0000D3030000}"/>
    <cellStyle name="桁区切り 4 2 2 2" xfId="1628" xr:uid="{00000000-0005-0000-0000-0000D4030000}"/>
    <cellStyle name="桁区切り 4 2 3" xfId="1629" xr:uid="{00000000-0005-0000-0000-0000D5030000}"/>
    <cellStyle name="桁区切り 4 3" xfId="1630" xr:uid="{00000000-0005-0000-0000-0000D6030000}"/>
    <cellStyle name="桁区切り 4 3 2" xfId="1631" xr:uid="{00000000-0005-0000-0000-0000D7030000}"/>
    <cellStyle name="桁区切り 4 4" xfId="1632" xr:uid="{00000000-0005-0000-0000-0000D8030000}"/>
    <cellStyle name="桁区切り 5" xfId="1434" xr:uid="{00000000-0005-0000-0000-0000D9030000}"/>
    <cellStyle name="桁区切り 5 2" xfId="1633" xr:uid="{00000000-0005-0000-0000-0000DA030000}"/>
    <cellStyle name="桁区切り 5 2 2" xfId="1634" xr:uid="{00000000-0005-0000-0000-0000DB030000}"/>
    <cellStyle name="桁区切り 5 3" xfId="1635" xr:uid="{00000000-0005-0000-0000-0000DC030000}"/>
    <cellStyle name="桁区切り 6" xfId="1435" xr:uid="{00000000-0005-0000-0000-0000DD030000}"/>
    <cellStyle name="桁区切り 7" xfId="1436" xr:uid="{00000000-0005-0000-0000-0000DE030000}"/>
    <cellStyle name="桁区切り 8" xfId="1437" xr:uid="{00000000-0005-0000-0000-0000DF030000}"/>
    <cellStyle name="桁区切り 8 2" xfId="1438" xr:uid="{00000000-0005-0000-0000-0000E0030000}"/>
    <cellStyle name="桁区切り 9" xfId="1636" xr:uid="{00000000-0005-0000-0000-0000E1030000}"/>
    <cellStyle name="桁区切り 9 2" xfId="1637" xr:uid="{00000000-0005-0000-0000-0000E2030000}"/>
    <cellStyle name="桁区切り 9 2 2" xfId="1638" xr:uid="{00000000-0005-0000-0000-0000E3030000}"/>
    <cellStyle name="見出し 1 10" xfId="859" xr:uid="{00000000-0005-0000-0000-0000E4030000}"/>
    <cellStyle name="見出し 1 11" xfId="860" xr:uid="{00000000-0005-0000-0000-0000E5030000}"/>
    <cellStyle name="見出し 1 12" xfId="861" xr:uid="{00000000-0005-0000-0000-0000E6030000}"/>
    <cellStyle name="見出し 1 13" xfId="862" xr:uid="{00000000-0005-0000-0000-0000E7030000}"/>
    <cellStyle name="見出し 1 14" xfId="863" xr:uid="{00000000-0005-0000-0000-0000E8030000}"/>
    <cellStyle name="見出し 1 15" xfId="864" xr:uid="{00000000-0005-0000-0000-0000E9030000}"/>
    <cellStyle name="見出し 1 16" xfId="865" xr:uid="{00000000-0005-0000-0000-0000EA030000}"/>
    <cellStyle name="見出し 1 17" xfId="866" xr:uid="{00000000-0005-0000-0000-0000EB030000}"/>
    <cellStyle name="見出し 1 18" xfId="867" xr:uid="{00000000-0005-0000-0000-0000EC030000}"/>
    <cellStyle name="見出し 1 19" xfId="868" xr:uid="{00000000-0005-0000-0000-0000ED030000}"/>
    <cellStyle name="見出し 1 2" xfId="869" xr:uid="{00000000-0005-0000-0000-0000EE030000}"/>
    <cellStyle name="見出し 1 2 2" xfId="870" xr:uid="{00000000-0005-0000-0000-0000EF030000}"/>
    <cellStyle name="見出し 1 20" xfId="871" xr:uid="{00000000-0005-0000-0000-0000F0030000}"/>
    <cellStyle name="見出し 1 21" xfId="872" xr:uid="{00000000-0005-0000-0000-0000F1030000}"/>
    <cellStyle name="見出し 1 22" xfId="873" xr:uid="{00000000-0005-0000-0000-0000F2030000}"/>
    <cellStyle name="見出し 1 23" xfId="874" xr:uid="{00000000-0005-0000-0000-0000F3030000}"/>
    <cellStyle name="見出し 1 24" xfId="875" xr:uid="{00000000-0005-0000-0000-0000F4030000}"/>
    <cellStyle name="見出し 1 25" xfId="876" xr:uid="{00000000-0005-0000-0000-0000F5030000}"/>
    <cellStyle name="見出し 1 3" xfId="877" xr:uid="{00000000-0005-0000-0000-0000F6030000}"/>
    <cellStyle name="見出し 1 3 2" xfId="878" xr:uid="{00000000-0005-0000-0000-0000F7030000}"/>
    <cellStyle name="見出し 1 4" xfId="879" xr:uid="{00000000-0005-0000-0000-0000F8030000}"/>
    <cellStyle name="見出し 1 5" xfId="880" xr:uid="{00000000-0005-0000-0000-0000F9030000}"/>
    <cellStyle name="見出し 1 6" xfId="881" xr:uid="{00000000-0005-0000-0000-0000FA030000}"/>
    <cellStyle name="見出し 1 7" xfId="882" xr:uid="{00000000-0005-0000-0000-0000FB030000}"/>
    <cellStyle name="見出し 1 8" xfId="883" xr:uid="{00000000-0005-0000-0000-0000FC030000}"/>
    <cellStyle name="見出し 1 9" xfId="884" xr:uid="{00000000-0005-0000-0000-0000FD030000}"/>
    <cellStyle name="見出し 2 10" xfId="885" xr:uid="{00000000-0005-0000-0000-0000FE030000}"/>
    <cellStyle name="見出し 2 11" xfId="886" xr:uid="{00000000-0005-0000-0000-0000FF030000}"/>
    <cellStyle name="見出し 2 12" xfId="887" xr:uid="{00000000-0005-0000-0000-000000040000}"/>
    <cellStyle name="見出し 2 13" xfId="888" xr:uid="{00000000-0005-0000-0000-000001040000}"/>
    <cellStyle name="見出し 2 14" xfId="889" xr:uid="{00000000-0005-0000-0000-000002040000}"/>
    <cellStyle name="見出し 2 15" xfId="890" xr:uid="{00000000-0005-0000-0000-000003040000}"/>
    <cellStyle name="見出し 2 16" xfId="891" xr:uid="{00000000-0005-0000-0000-000004040000}"/>
    <cellStyle name="見出し 2 17" xfId="892" xr:uid="{00000000-0005-0000-0000-000005040000}"/>
    <cellStyle name="見出し 2 18" xfId="893" xr:uid="{00000000-0005-0000-0000-000006040000}"/>
    <cellStyle name="見出し 2 19" xfId="894" xr:uid="{00000000-0005-0000-0000-000007040000}"/>
    <cellStyle name="見出し 2 2" xfId="895" xr:uid="{00000000-0005-0000-0000-000008040000}"/>
    <cellStyle name="見出し 2 2 2" xfId="896" xr:uid="{00000000-0005-0000-0000-000009040000}"/>
    <cellStyle name="見出し 2 20" xfId="897" xr:uid="{00000000-0005-0000-0000-00000A040000}"/>
    <cellStyle name="見出し 2 21" xfId="898" xr:uid="{00000000-0005-0000-0000-00000B040000}"/>
    <cellStyle name="見出し 2 22" xfId="899" xr:uid="{00000000-0005-0000-0000-00000C040000}"/>
    <cellStyle name="見出し 2 23" xfId="900" xr:uid="{00000000-0005-0000-0000-00000D040000}"/>
    <cellStyle name="見出し 2 24" xfId="901" xr:uid="{00000000-0005-0000-0000-00000E040000}"/>
    <cellStyle name="見出し 2 25" xfId="902" xr:uid="{00000000-0005-0000-0000-00000F040000}"/>
    <cellStyle name="見出し 2 3" xfId="903" xr:uid="{00000000-0005-0000-0000-000010040000}"/>
    <cellStyle name="見出し 2 3 2" xfId="904" xr:uid="{00000000-0005-0000-0000-000011040000}"/>
    <cellStyle name="見出し 2 4" xfId="905" xr:uid="{00000000-0005-0000-0000-000012040000}"/>
    <cellStyle name="見出し 2 5" xfId="906" xr:uid="{00000000-0005-0000-0000-000013040000}"/>
    <cellStyle name="見出し 2 6" xfId="907" xr:uid="{00000000-0005-0000-0000-000014040000}"/>
    <cellStyle name="見出し 2 7" xfId="908" xr:uid="{00000000-0005-0000-0000-000015040000}"/>
    <cellStyle name="見出し 2 8" xfId="909" xr:uid="{00000000-0005-0000-0000-000016040000}"/>
    <cellStyle name="見出し 2 9" xfId="910" xr:uid="{00000000-0005-0000-0000-000017040000}"/>
    <cellStyle name="見出し 3 10" xfId="911" xr:uid="{00000000-0005-0000-0000-000018040000}"/>
    <cellStyle name="見出し 3 11" xfId="912" xr:uid="{00000000-0005-0000-0000-000019040000}"/>
    <cellStyle name="見出し 3 12" xfId="913" xr:uid="{00000000-0005-0000-0000-00001A040000}"/>
    <cellStyle name="見出し 3 13" xfId="914" xr:uid="{00000000-0005-0000-0000-00001B040000}"/>
    <cellStyle name="見出し 3 14" xfId="915" xr:uid="{00000000-0005-0000-0000-00001C040000}"/>
    <cellStyle name="見出し 3 15" xfId="916" xr:uid="{00000000-0005-0000-0000-00001D040000}"/>
    <cellStyle name="見出し 3 16" xfId="917" xr:uid="{00000000-0005-0000-0000-00001E040000}"/>
    <cellStyle name="見出し 3 17" xfId="918" xr:uid="{00000000-0005-0000-0000-00001F040000}"/>
    <cellStyle name="見出し 3 18" xfId="919" xr:uid="{00000000-0005-0000-0000-000020040000}"/>
    <cellStyle name="見出し 3 19" xfId="920" xr:uid="{00000000-0005-0000-0000-000021040000}"/>
    <cellStyle name="見出し 3 2" xfId="921" xr:uid="{00000000-0005-0000-0000-000022040000}"/>
    <cellStyle name="見出し 3 2 2" xfId="922" xr:uid="{00000000-0005-0000-0000-000023040000}"/>
    <cellStyle name="見出し 3 20" xfId="923" xr:uid="{00000000-0005-0000-0000-000024040000}"/>
    <cellStyle name="見出し 3 21" xfId="924" xr:uid="{00000000-0005-0000-0000-000025040000}"/>
    <cellStyle name="見出し 3 22" xfId="925" xr:uid="{00000000-0005-0000-0000-000026040000}"/>
    <cellStyle name="見出し 3 23" xfId="926" xr:uid="{00000000-0005-0000-0000-000027040000}"/>
    <cellStyle name="見出し 3 24" xfId="927" xr:uid="{00000000-0005-0000-0000-000028040000}"/>
    <cellStyle name="見出し 3 25" xfId="928" xr:uid="{00000000-0005-0000-0000-000029040000}"/>
    <cellStyle name="見出し 3 3" xfId="929" xr:uid="{00000000-0005-0000-0000-00002A040000}"/>
    <cellStyle name="見出し 3 3 2" xfId="930" xr:uid="{00000000-0005-0000-0000-00002B040000}"/>
    <cellStyle name="見出し 3 4" xfId="931" xr:uid="{00000000-0005-0000-0000-00002C040000}"/>
    <cellStyle name="見出し 3 5" xfId="932" xr:uid="{00000000-0005-0000-0000-00002D040000}"/>
    <cellStyle name="見出し 3 6" xfId="933" xr:uid="{00000000-0005-0000-0000-00002E040000}"/>
    <cellStyle name="見出し 3 7" xfId="934" xr:uid="{00000000-0005-0000-0000-00002F040000}"/>
    <cellStyle name="見出し 3 8" xfId="935" xr:uid="{00000000-0005-0000-0000-000030040000}"/>
    <cellStyle name="見出し 3 9" xfId="936" xr:uid="{00000000-0005-0000-0000-000031040000}"/>
    <cellStyle name="見出し 4 10" xfId="937" xr:uid="{00000000-0005-0000-0000-000032040000}"/>
    <cellStyle name="見出し 4 11" xfId="938" xr:uid="{00000000-0005-0000-0000-000033040000}"/>
    <cellStyle name="見出し 4 12" xfId="939" xr:uid="{00000000-0005-0000-0000-000034040000}"/>
    <cellStyle name="見出し 4 13" xfId="940" xr:uid="{00000000-0005-0000-0000-000035040000}"/>
    <cellStyle name="見出し 4 14" xfId="941" xr:uid="{00000000-0005-0000-0000-000036040000}"/>
    <cellStyle name="見出し 4 15" xfId="942" xr:uid="{00000000-0005-0000-0000-000037040000}"/>
    <cellStyle name="見出し 4 16" xfId="943" xr:uid="{00000000-0005-0000-0000-000038040000}"/>
    <cellStyle name="見出し 4 17" xfId="944" xr:uid="{00000000-0005-0000-0000-000039040000}"/>
    <cellStyle name="見出し 4 18" xfId="945" xr:uid="{00000000-0005-0000-0000-00003A040000}"/>
    <cellStyle name="見出し 4 19" xfId="946" xr:uid="{00000000-0005-0000-0000-00003B040000}"/>
    <cellStyle name="見出し 4 2" xfId="947" xr:uid="{00000000-0005-0000-0000-00003C040000}"/>
    <cellStyle name="見出し 4 2 2" xfId="948" xr:uid="{00000000-0005-0000-0000-00003D040000}"/>
    <cellStyle name="見出し 4 20" xfId="949" xr:uid="{00000000-0005-0000-0000-00003E040000}"/>
    <cellStyle name="見出し 4 21" xfId="950" xr:uid="{00000000-0005-0000-0000-00003F040000}"/>
    <cellStyle name="見出し 4 22" xfId="951" xr:uid="{00000000-0005-0000-0000-000040040000}"/>
    <cellStyle name="見出し 4 23" xfId="952" xr:uid="{00000000-0005-0000-0000-000041040000}"/>
    <cellStyle name="見出し 4 24" xfId="953" xr:uid="{00000000-0005-0000-0000-000042040000}"/>
    <cellStyle name="見出し 4 25" xfId="954" xr:uid="{00000000-0005-0000-0000-000043040000}"/>
    <cellStyle name="見出し 4 3" xfId="955" xr:uid="{00000000-0005-0000-0000-000044040000}"/>
    <cellStyle name="見出し 4 3 2" xfId="956" xr:uid="{00000000-0005-0000-0000-000045040000}"/>
    <cellStyle name="見出し 4 4" xfId="957" xr:uid="{00000000-0005-0000-0000-000046040000}"/>
    <cellStyle name="見出し 4 5" xfId="958" xr:uid="{00000000-0005-0000-0000-000047040000}"/>
    <cellStyle name="見出し 4 6" xfId="959" xr:uid="{00000000-0005-0000-0000-000048040000}"/>
    <cellStyle name="見出し 4 7" xfId="960" xr:uid="{00000000-0005-0000-0000-000049040000}"/>
    <cellStyle name="見出し 4 8" xfId="961" xr:uid="{00000000-0005-0000-0000-00004A040000}"/>
    <cellStyle name="見出し 4 9" xfId="962" xr:uid="{00000000-0005-0000-0000-00004B040000}"/>
    <cellStyle name="集計 10" xfId="963" xr:uid="{00000000-0005-0000-0000-00004C040000}"/>
    <cellStyle name="集計 11" xfId="964" xr:uid="{00000000-0005-0000-0000-00004D040000}"/>
    <cellStyle name="集計 12" xfId="965" xr:uid="{00000000-0005-0000-0000-00004E040000}"/>
    <cellStyle name="集計 13" xfId="966" xr:uid="{00000000-0005-0000-0000-00004F040000}"/>
    <cellStyle name="集計 14" xfId="967" xr:uid="{00000000-0005-0000-0000-000050040000}"/>
    <cellStyle name="集計 15" xfId="968" xr:uid="{00000000-0005-0000-0000-000051040000}"/>
    <cellStyle name="集計 16" xfId="969" xr:uid="{00000000-0005-0000-0000-000052040000}"/>
    <cellStyle name="集計 17" xfId="970" xr:uid="{00000000-0005-0000-0000-000053040000}"/>
    <cellStyle name="集計 18" xfId="971" xr:uid="{00000000-0005-0000-0000-000054040000}"/>
    <cellStyle name="集計 19" xfId="972" xr:uid="{00000000-0005-0000-0000-000055040000}"/>
    <cellStyle name="集計 2" xfId="973" xr:uid="{00000000-0005-0000-0000-000056040000}"/>
    <cellStyle name="集計 2 2" xfId="974" xr:uid="{00000000-0005-0000-0000-000057040000}"/>
    <cellStyle name="集計 2 2 2" xfId="975" xr:uid="{00000000-0005-0000-0000-000058040000}"/>
    <cellStyle name="集計 2 2 2 2" xfId="1439" xr:uid="{00000000-0005-0000-0000-000059040000}"/>
    <cellStyle name="集計 2 2 2 2 2" xfId="1440" xr:uid="{00000000-0005-0000-0000-00005A040000}"/>
    <cellStyle name="集計 2 2 2 3" xfId="1441" xr:uid="{00000000-0005-0000-0000-00005B040000}"/>
    <cellStyle name="集計 2 2 3" xfId="976" xr:uid="{00000000-0005-0000-0000-00005C040000}"/>
    <cellStyle name="集計 2 2 3 2" xfId="1442" xr:uid="{00000000-0005-0000-0000-00005D040000}"/>
    <cellStyle name="集計 2 2 4" xfId="1639" xr:uid="{00000000-0005-0000-0000-00005E040000}"/>
    <cellStyle name="集計 2 2 4 2" xfId="1640" xr:uid="{00000000-0005-0000-0000-00005F040000}"/>
    <cellStyle name="集計 2 2 5" xfId="1641" xr:uid="{00000000-0005-0000-0000-000060040000}"/>
    <cellStyle name="集計 2 2 5 2" xfId="1642" xr:uid="{00000000-0005-0000-0000-000061040000}"/>
    <cellStyle name="集計 2 2 6" xfId="1643" xr:uid="{00000000-0005-0000-0000-000062040000}"/>
    <cellStyle name="集計 20" xfId="977" xr:uid="{00000000-0005-0000-0000-000063040000}"/>
    <cellStyle name="集計 21" xfId="978" xr:uid="{00000000-0005-0000-0000-000064040000}"/>
    <cellStyle name="集計 22" xfId="979" xr:uid="{00000000-0005-0000-0000-000065040000}"/>
    <cellStyle name="集計 23" xfId="980" xr:uid="{00000000-0005-0000-0000-000066040000}"/>
    <cellStyle name="集計 24" xfId="981" xr:uid="{00000000-0005-0000-0000-000067040000}"/>
    <cellStyle name="集計 25" xfId="982" xr:uid="{00000000-0005-0000-0000-000068040000}"/>
    <cellStyle name="集計 3" xfId="983" xr:uid="{00000000-0005-0000-0000-000069040000}"/>
    <cellStyle name="集計 3 2" xfId="984" xr:uid="{00000000-0005-0000-0000-00006A040000}"/>
    <cellStyle name="集計 3 2 2" xfId="1443" xr:uid="{00000000-0005-0000-0000-00006B040000}"/>
    <cellStyle name="集計 3 2 2 2" xfId="1444" xr:uid="{00000000-0005-0000-0000-00006C040000}"/>
    <cellStyle name="集計 3 2 3" xfId="1445" xr:uid="{00000000-0005-0000-0000-00006D040000}"/>
    <cellStyle name="集計 3 3" xfId="985" xr:uid="{00000000-0005-0000-0000-00006E040000}"/>
    <cellStyle name="集計 3 3 2" xfId="1446" xr:uid="{00000000-0005-0000-0000-00006F040000}"/>
    <cellStyle name="集計 3 4" xfId="1644" xr:uid="{00000000-0005-0000-0000-000070040000}"/>
    <cellStyle name="集計 3 4 2" xfId="1645" xr:uid="{00000000-0005-0000-0000-000071040000}"/>
    <cellStyle name="集計 3 5" xfId="1646" xr:uid="{00000000-0005-0000-0000-000072040000}"/>
    <cellStyle name="集計 3 5 2" xfId="1647" xr:uid="{00000000-0005-0000-0000-000073040000}"/>
    <cellStyle name="集計 3 6" xfId="1648" xr:uid="{00000000-0005-0000-0000-000074040000}"/>
    <cellStyle name="集計 4" xfId="986" xr:uid="{00000000-0005-0000-0000-000075040000}"/>
    <cellStyle name="集計 4 2" xfId="987" xr:uid="{00000000-0005-0000-0000-000076040000}"/>
    <cellStyle name="集計 4 2 2" xfId="1447" xr:uid="{00000000-0005-0000-0000-000077040000}"/>
    <cellStyle name="集計 4 2 2 2" xfId="1448" xr:uid="{00000000-0005-0000-0000-000078040000}"/>
    <cellStyle name="集計 4 2 3" xfId="1449" xr:uid="{00000000-0005-0000-0000-000079040000}"/>
    <cellStyle name="集計 4 3" xfId="988" xr:uid="{00000000-0005-0000-0000-00007A040000}"/>
    <cellStyle name="集計 4 3 2" xfId="1450" xr:uid="{00000000-0005-0000-0000-00007B040000}"/>
    <cellStyle name="集計 4 4" xfId="1649" xr:uid="{00000000-0005-0000-0000-00007C040000}"/>
    <cellStyle name="集計 4 4 2" xfId="1650" xr:uid="{00000000-0005-0000-0000-00007D040000}"/>
    <cellStyle name="集計 4 5" xfId="1651" xr:uid="{00000000-0005-0000-0000-00007E040000}"/>
    <cellStyle name="集計 4 5 2" xfId="1652" xr:uid="{00000000-0005-0000-0000-00007F040000}"/>
    <cellStyle name="集計 4 6" xfId="1653" xr:uid="{00000000-0005-0000-0000-000080040000}"/>
    <cellStyle name="集計 5" xfId="989" xr:uid="{00000000-0005-0000-0000-000081040000}"/>
    <cellStyle name="集計 6" xfId="990" xr:uid="{00000000-0005-0000-0000-000082040000}"/>
    <cellStyle name="集計 7" xfId="991" xr:uid="{00000000-0005-0000-0000-000083040000}"/>
    <cellStyle name="集計 8" xfId="992" xr:uid="{00000000-0005-0000-0000-000084040000}"/>
    <cellStyle name="集計 9" xfId="993" xr:uid="{00000000-0005-0000-0000-000085040000}"/>
    <cellStyle name="出力 10" xfId="994" xr:uid="{00000000-0005-0000-0000-000086040000}"/>
    <cellStyle name="出力 11" xfId="995" xr:uid="{00000000-0005-0000-0000-000087040000}"/>
    <cellStyle name="出力 12" xfId="996" xr:uid="{00000000-0005-0000-0000-000088040000}"/>
    <cellStyle name="出力 13" xfId="997" xr:uid="{00000000-0005-0000-0000-000089040000}"/>
    <cellStyle name="出力 14" xfId="998" xr:uid="{00000000-0005-0000-0000-00008A040000}"/>
    <cellStyle name="出力 15" xfId="999" xr:uid="{00000000-0005-0000-0000-00008B040000}"/>
    <cellStyle name="出力 16" xfId="1000" xr:uid="{00000000-0005-0000-0000-00008C040000}"/>
    <cellStyle name="出力 17" xfId="1001" xr:uid="{00000000-0005-0000-0000-00008D040000}"/>
    <cellStyle name="出力 18" xfId="1002" xr:uid="{00000000-0005-0000-0000-00008E040000}"/>
    <cellStyle name="出力 19" xfId="1003" xr:uid="{00000000-0005-0000-0000-00008F040000}"/>
    <cellStyle name="出力 2" xfId="1004" xr:uid="{00000000-0005-0000-0000-000090040000}"/>
    <cellStyle name="出力 2 2" xfId="1005" xr:uid="{00000000-0005-0000-0000-000091040000}"/>
    <cellStyle name="出力 2 2 2" xfId="1006" xr:uid="{00000000-0005-0000-0000-000092040000}"/>
    <cellStyle name="出力 2 2 2 2" xfId="1451" xr:uid="{00000000-0005-0000-0000-000093040000}"/>
    <cellStyle name="出力 2 2 2 2 2" xfId="1452" xr:uid="{00000000-0005-0000-0000-000094040000}"/>
    <cellStyle name="出力 2 2 2 3" xfId="1453" xr:uid="{00000000-0005-0000-0000-000095040000}"/>
    <cellStyle name="出力 2 2 3" xfId="1007" xr:uid="{00000000-0005-0000-0000-000096040000}"/>
    <cellStyle name="出力 2 2 3 2" xfId="1454" xr:uid="{00000000-0005-0000-0000-000097040000}"/>
    <cellStyle name="出力 2 2 4" xfId="1654" xr:uid="{00000000-0005-0000-0000-000098040000}"/>
    <cellStyle name="出力 2 2 4 2" xfId="1655" xr:uid="{00000000-0005-0000-0000-000099040000}"/>
    <cellStyle name="出力 2 2 5" xfId="1656" xr:uid="{00000000-0005-0000-0000-00009A040000}"/>
    <cellStyle name="出力 2 2 5 2" xfId="1657" xr:uid="{00000000-0005-0000-0000-00009B040000}"/>
    <cellStyle name="出力 2 2 6" xfId="1658" xr:uid="{00000000-0005-0000-0000-00009C040000}"/>
    <cellStyle name="出力 20" xfId="1008" xr:uid="{00000000-0005-0000-0000-00009D040000}"/>
    <cellStyle name="出力 21" xfId="1009" xr:uid="{00000000-0005-0000-0000-00009E040000}"/>
    <cellStyle name="出力 22" xfId="1010" xr:uid="{00000000-0005-0000-0000-00009F040000}"/>
    <cellStyle name="出力 23" xfId="1011" xr:uid="{00000000-0005-0000-0000-0000A0040000}"/>
    <cellStyle name="出力 24" xfId="1012" xr:uid="{00000000-0005-0000-0000-0000A1040000}"/>
    <cellStyle name="出力 25" xfId="1013" xr:uid="{00000000-0005-0000-0000-0000A2040000}"/>
    <cellStyle name="出力 3" xfId="1014" xr:uid="{00000000-0005-0000-0000-0000A3040000}"/>
    <cellStyle name="出力 3 2" xfId="1015" xr:uid="{00000000-0005-0000-0000-0000A4040000}"/>
    <cellStyle name="出力 3 2 2" xfId="1455" xr:uid="{00000000-0005-0000-0000-0000A5040000}"/>
    <cellStyle name="出力 3 2 2 2" xfId="1456" xr:uid="{00000000-0005-0000-0000-0000A6040000}"/>
    <cellStyle name="出力 3 2 3" xfId="1457" xr:uid="{00000000-0005-0000-0000-0000A7040000}"/>
    <cellStyle name="出力 3 3" xfId="1016" xr:uid="{00000000-0005-0000-0000-0000A8040000}"/>
    <cellStyle name="出力 3 3 2" xfId="1458" xr:uid="{00000000-0005-0000-0000-0000A9040000}"/>
    <cellStyle name="出力 3 4" xfId="1659" xr:uid="{00000000-0005-0000-0000-0000AA040000}"/>
    <cellStyle name="出力 3 4 2" xfId="1660" xr:uid="{00000000-0005-0000-0000-0000AB040000}"/>
    <cellStyle name="出力 3 5" xfId="1661" xr:uid="{00000000-0005-0000-0000-0000AC040000}"/>
    <cellStyle name="出力 3 5 2" xfId="1662" xr:uid="{00000000-0005-0000-0000-0000AD040000}"/>
    <cellStyle name="出力 3 6" xfId="1663" xr:uid="{00000000-0005-0000-0000-0000AE040000}"/>
    <cellStyle name="出力 4" xfId="1017" xr:uid="{00000000-0005-0000-0000-0000AF040000}"/>
    <cellStyle name="出力 4 2" xfId="1018" xr:uid="{00000000-0005-0000-0000-0000B0040000}"/>
    <cellStyle name="出力 4 2 2" xfId="1459" xr:uid="{00000000-0005-0000-0000-0000B1040000}"/>
    <cellStyle name="出力 4 2 2 2" xfId="1460" xr:uid="{00000000-0005-0000-0000-0000B2040000}"/>
    <cellStyle name="出力 4 2 3" xfId="1461" xr:uid="{00000000-0005-0000-0000-0000B3040000}"/>
    <cellStyle name="出力 4 3" xfId="1019" xr:uid="{00000000-0005-0000-0000-0000B4040000}"/>
    <cellStyle name="出力 4 3 2" xfId="1462" xr:uid="{00000000-0005-0000-0000-0000B5040000}"/>
    <cellStyle name="出力 4 4" xfId="1664" xr:uid="{00000000-0005-0000-0000-0000B6040000}"/>
    <cellStyle name="出力 4 4 2" xfId="1665" xr:uid="{00000000-0005-0000-0000-0000B7040000}"/>
    <cellStyle name="出力 4 5" xfId="1666" xr:uid="{00000000-0005-0000-0000-0000B8040000}"/>
    <cellStyle name="出力 4 5 2" xfId="1667" xr:uid="{00000000-0005-0000-0000-0000B9040000}"/>
    <cellStyle name="出力 4 6" xfId="1668" xr:uid="{00000000-0005-0000-0000-0000BA040000}"/>
    <cellStyle name="出力 5" xfId="1020" xr:uid="{00000000-0005-0000-0000-0000BB040000}"/>
    <cellStyle name="出力 6" xfId="1021" xr:uid="{00000000-0005-0000-0000-0000BC040000}"/>
    <cellStyle name="出力 7" xfId="1022" xr:uid="{00000000-0005-0000-0000-0000BD040000}"/>
    <cellStyle name="出力 8" xfId="1023" xr:uid="{00000000-0005-0000-0000-0000BE040000}"/>
    <cellStyle name="出力 9" xfId="1024" xr:uid="{00000000-0005-0000-0000-0000BF040000}"/>
    <cellStyle name="説明文 10" xfId="1025" xr:uid="{00000000-0005-0000-0000-0000C0040000}"/>
    <cellStyle name="説明文 11" xfId="1026" xr:uid="{00000000-0005-0000-0000-0000C1040000}"/>
    <cellStyle name="説明文 12" xfId="1027" xr:uid="{00000000-0005-0000-0000-0000C2040000}"/>
    <cellStyle name="説明文 13" xfId="1028" xr:uid="{00000000-0005-0000-0000-0000C3040000}"/>
    <cellStyle name="説明文 14" xfId="1029" xr:uid="{00000000-0005-0000-0000-0000C4040000}"/>
    <cellStyle name="説明文 15" xfId="1030" xr:uid="{00000000-0005-0000-0000-0000C5040000}"/>
    <cellStyle name="説明文 16" xfId="1031" xr:uid="{00000000-0005-0000-0000-0000C6040000}"/>
    <cellStyle name="説明文 17" xfId="1032" xr:uid="{00000000-0005-0000-0000-0000C7040000}"/>
    <cellStyle name="説明文 18" xfId="1033" xr:uid="{00000000-0005-0000-0000-0000C8040000}"/>
    <cellStyle name="説明文 19" xfId="1034" xr:uid="{00000000-0005-0000-0000-0000C9040000}"/>
    <cellStyle name="説明文 2" xfId="1035" xr:uid="{00000000-0005-0000-0000-0000CA040000}"/>
    <cellStyle name="説明文 2 2" xfId="1036" xr:uid="{00000000-0005-0000-0000-0000CB040000}"/>
    <cellStyle name="説明文 20" xfId="1037" xr:uid="{00000000-0005-0000-0000-0000CC040000}"/>
    <cellStyle name="説明文 21" xfId="1038" xr:uid="{00000000-0005-0000-0000-0000CD040000}"/>
    <cellStyle name="説明文 22" xfId="1039" xr:uid="{00000000-0005-0000-0000-0000CE040000}"/>
    <cellStyle name="説明文 23" xfId="1040" xr:uid="{00000000-0005-0000-0000-0000CF040000}"/>
    <cellStyle name="説明文 24" xfId="1041" xr:uid="{00000000-0005-0000-0000-0000D0040000}"/>
    <cellStyle name="説明文 25" xfId="1042" xr:uid="{00000000-0005-0000-0000-0000D1040000}"/>
    <cellStyle name="説明文 3" xfId="1043" xr:uid="{00000000-0005-0000-0000-0000D2040000}"/>
    <cellStyle name="説明文 3 2" xfId="1044" xr:uid="{00000000-0005-0000-0000-0000D3040000}"/>
    <cellStyle name="説明文 4" xfId="1045" xr:uid="{00000000-0005-0000-0000-0000D4040000}"/>
    <cellStyle name="説明文 5" xfId="1046" xr:uid="{00000000-0005-0000-0000-0000D5040000}"/>
    <cellStyle name="説明文 6" xfId="1047" xr:uid="{00000000-0005-0000-0000-0000D6040000}"/>
    <cellStyle name="説明文 7" xfId="1048" xr:uid="{00000000-0005-0000-0000-0000D7040000}"/>
    <cellStyle name="説明文 8" xfId="1049" xr:uid="{00000000-0005-0000-0000-0000D8040000}"/>
    <cellStyle name="説明文 9" xfId="1050" xr:uid="{00000000-0005-0000-0000-0000D9040000}"/>
    <cellStyle name="通貨 2" xfId="1051" xr:uid="{00000000-0005-0000-0000-0000DA040000}"/>
    <cellStyle name="通貨 3" xfId="1052" xr:uid="{00000000-0005-0000-0000-0000DB040000}"/>
    <cellStyle name="通貨 3 2" xfId="1053" xr:uid="{00000000-0005-0000-0000-0000DC040000}"/>
    <cellStyle name="入力 10" xfId="1054" xr:uid="{00000000-0005-0000-0000-0000DD040000}"/>
    <cellStyle name="入力 11" xfId="1055" xr:uid="{00000000-0005-0000-0000-0000DE040000}"/>
    <cellStyle name="入力 12" xfId="1056" xr:uid="{00000000-0005-0000-0000-0000DF040000}"/>
    <cellStyle name="入力 13" xfId="1057" xr:uid="{00000000-0005-0000-0000-0000E0040000}"/>
    <cellStyle name="入力 14" xfId="1058" xr:uid="{00000000-0005-0000-0000-0000E1040000}"/>
    <cellStyle name="入力 15" xfId="1059" xr:uid="{00000000-0005-0000-0000-0000E2040000}"/>
    <cellStyle name="入力 16" xfId="1060" xr:uid="{00000000-0005-0000-0000-0000E3040000}"/>
    <cellStyle name="入力 17" xfId="1061" xr:uid="{00000000-0005-0000-0000-0000E4040000}"/>
    <cellStyle name="入力 18" xfId="1062" xr:uid="{00000000-0005-0000-0000-0000E5040000}"/>
    <cellStyle name="入力 19" xfId="1063" xr:uid="{00000000-0005-0000-0000-0000E6040000}"/>
    <cellStyle name="入力 2" xfId="1064" xr:uid="{00000000-0005-0000-0000-0000E7040000}"/>
    <cellStyle name="入力 2 2" xfId="1065" xr:uid="{00000000-0005-0000-0000-0000E8040000}"/>
    <cellStyle name="入力 2 2 2" xfId="1066" xr:uid="{00000000-0005-0000-0000-0000E9040000}"/>
    <cellStyle name="入力 2 2 2 2" xfId="1463" xr:uid="{00000000-0005-0000-0000-0000EA040000}"/>
    <cellStyle name="入力 2 2 2 2 2" xfId="1464" xr:uid="{00000000-0005-0000-0000-0000EB040000}"/>
    <cellStyle name="入力 2 2 2 3" xfId="1465" xr:uid="{00000000-0005-0000-0000-0000EC040000}"/>
    <cellStyle name="入力 2 2 3" xfId="1067" xr:uid="{00000000-0005-0000-0000-0000ED040000}"/>
    <cellStyle name="入力 2 2 3 2" xfId="1466" xr:uid="{00000000-0005-0000-0000-0000EE040000}"/>
    <cellStyle name="入力 2 2 4" xfId="1669" xr:uid="{00000000-0005-0000-0000-0000EF040000}"/>
    <cellStyle name="入力 2 2 4 2" xfId="1670" xr:uid="{00000000-0005-0000-0000-0000F0040000}"/>
    <cellStyle name="入力 2 2 5" xfId="1671" xr:uid="{00000000-0005-0000-0000-0000F1040000}"/>
    <cellStyle name="入力 2 2 6" xfId="1672" xr:uid="{00000000-0005-0000-0000-0000F2040000}"/>
    <cellStyle name="入力 2 2 6 2" xfId="1673" xr:uid="{00000000-0005-0000-0000-0000F3040000}"/>
    <cellStyle name="入力 20" xfId="1068" xr:uid="{00000000-0005-0000-0000-0000F4040000}"/>
    <cellStyle name="入力 21" xfId="1069" xr:uid="{00000000-0005-0000-0000-0000F5040000}"/>
    <cellStyle name="入力 22" xfId="1070" xr:uid="{00000000-0005-0000-0000-0000F6040000}"/>
    <cellStyle name="入力 23" xfId="1071" xr:uid="{00000000-0005-0000-0000-0000F7040000}"/>
    <cellStyle name="入力 24" xfId="1072" xr:uid="{00000000-0005-0000-0000-0000F8040000}"/>
    <cellStyle name="入力 25" xfId="1073" xr:uid="{00000000-0005-0000-0000-0000F9040000}"/>
    <cellStyle name="入力 3" xfId="1074" xr:uid="{00000000-0005-0000-0000-0000FA040000}"/>
    <cellStyle name="入力 3 2" xfId="1075" xr:uid="{00000000-0005-0000-0000-0000FB040000}"/>
    <cellStyle name="入力 3 2 2" xfId="1467" xr:uid="{00000000-0005-0000-0000-0000FC040000}"/>
    <cellStyle name="入力 3 2 2 2" xfId="1468" xr:uid="{00000000-0005-0000-0000-0000FD040000}"/>
    <cellStyle name="入力 3 2 3" xfId="1469" xr:uid="{00000000-0005-0000-0000-0000FE040000}"/>
    <cellStyle name="入力 3 3" xfId="1076" xr:uid="{00000000-0005-0000-0000-0000FF040000}"/>
    <cellStyle name="入力 3 3 2" xfId="1470" xr:uid="{00000000-0005-0000-0000-000000050000}"/>
    <cellStyle name="入力 3 4" xfId="1674" xr:uid="{00000000-0005-0000-0000-000001050000}"/>
    <cellStyle name="入力 3 4 2" xfId="1675" xr:uid="{00000000-0005-0000-0000-000002050000}"/>
    <cellStyle name="入力 3 5" xfId="1676" xr:uid="{00000000-0005-0000-0000-000003050000}"/>
    <cellStyle name="入力 3 6" xfId="1677" xr:uid="{00000000-0005-0000-0000-000004050000}"/>
    <cellStyle name="入力 3 6 2" xfId="1678" xr:uid="{00000000-0005-0000-0000-000005050000}"/>
    <cellStyle name="入力 4" xfId="1077" xr:uid="{00000000-0005-0000-0000-000006050000}"/>
    <cellStyle name="入力 4 2" xfId="1078" xr:uid="{00000000-0005-0000-0000-000007050000}"/>
    <cellStyle name="入力 4 2 2" xfId="1471" xr:uid="{00000000-0005-0000-0000-000008050000}"/>
    <cellStyle name="入力 4 2 2 2" xfId="1472" xr:uid="{00000000-0005-0000-0000-000009050000}"/>
    <cellStyle name="入力 4 2 3" xfId="1473" xr:uid="{00000000-0005-0000-0000-00000A050000}"/>
    <cellStyle name="入力 4 3" xfId="1079" xr:uid="{00000000-0005-0000-0000-00000B050000}"/>
    <cellStyle name="入力 4 3 2" xfId="1474" xr:uid="{00000000-0005-0000-0000-00000C050000}"/>
    <cellStyle name="入力 4 4" xfId="1679" xr:uid="{00000000-0005-0000-0000-00000D050000}"/>
    <cellStyle name="入力 4 4 2" xfId="1680" xr:uid="{00000000-0005-0000-0000-00000E050000}"/>
    <cellStyle name="入力 4 5" xfId="1681" xr:uid="{00000000-0005-0000-0000-00000F050000}"/>
    <cellStyle name="入力 4 6" xfId="1682" xr:uid="{00000000-0005-0000-0000-000010050000}"/>
    <cellStyle name="入力 4 6 2" xfId="1683" xr:uid="{00000000-0005-0000-0000-000011050000}"/>
    <cellStyle name="入力 5" xfId="1080" xr:uid="{00000000-0005-0000-0000-000012050000}"/>
    <cellStyle name="入力 6" xfId="1081" xr:uid="{00000000-0005-0000-0000-000013050000}"/>
    <cellStyle name="入力 7" xfId="1082" xr:uid="{00000000-0005-0000-0000-000014050000}"/>
    <cellStyle name="入力 8" xfId="1083" xr:uid="{00000000-0005-0000-0000-000015050000}"/>
    <cellStyle name="入力 9" xfId="1084" xr:uid="{00000000-0005-0000-0000-000016050000}"/>
    <cellStyle name="標準" xfId="0" builtinId="0"/>
    <cellStyle name="標準 10" xfId="1085" xr:uid="{00000000-0005-0000-0000-000018050000}"/>
    <cellStyle name="標準 10 10" xfId="1475" xr:uid="{00000000-0005-0000-0000-000019050000}"/>
    <cellStyle name="標準 10 11" xfId="1476" xr:uid="{00000000-0005-0000-0000-00001A050000}"/>
    <cellStyle name="標準 10 12" xfId="1477" xr:uid="{00000000-0005-0000-0000-00001B050000}"/>
    <cellStyle name="標準 10 2" xfId="1086" xr:uid="{00000000-0005-0000-0000-00001C050000}"/>
    <cellStyle name="標準 10 3" xfId="1087" xr:uid="{00000000-0005-0000-0000-00001D050000}"/>
    <cellStyle name="標準 10 4" xfId="1088" xr:uid="{00000000-0005-0000-0000-00001E050000}"/>
    <cellStyle name="標準 10 4 2" xfId="1478" xr:uid="{00000000-0005-0000-0000-00001F050000}"/>
    <cellStyle name="標準 10 4 2 2" xfId="1479" xr:uid="{00000000-0005-0000-0000-000020050000}"/>
    <cellStyle name="標準 10 4 2 2 2" xfId="1480" xr:uid="{00000000-0005-0000-0000-000021050000}"/>
    <cellStyle name="標準 10 4 2 2 2 2" xfId="1481" xr:uid="{00000000-0005-0000-0000-000022050000}"/>
    <cellStyle name="標準 10 4 2 2 2 2 2" xfId="1482" xr:uid="{00000000-0005-0000-0000-000023050000}"/>
    <cellStyle name="標準 10 4 2 2 2 2 2 2" xfId="1483" xr:uid="{00000000-0005-0000-0000-000024050000}"/>
    <cellStyle name="標準 10 4 3" xfId="1484" xr:uid="{00000000-0005-0000-0000-000025050000}"/>
    <cellStyle name="標準 10 4 3 2" xfId="1485" xr:uid="{00000000-0005-0000-0000-000026050000}"/>
    <cellStyle name="標準 10 5" xfId="1089" xr:uid="{00000000-0005-0000-0000-000027050000}"/>
    <cellStyle name="標準 10 6" xfId="1486" xr:uid="{00000000-0005-0000-0000-000028050000}"/>
    <cellStyle name="標準 10 6 2" xfId="1487" xr:uid="{00000000-0005-0000-0000-000029050000}"/>
    <cellStyle name="標準 10 6 2 2" xfId="1488" xr:uid="{00000000-0005-0000-0000-00002A050000}"/>
    <cellStyle name="標準 10 6 2 3" xfId="1489" xr:uid="{00000000-0005-0000-0000-00002B050000}"/>
    <cellStyle name="標準 10 6 2 3 2" xfId="1387" xr:uid="{00000000-0005-0000-0000-00002C050000}"/>
    <cellStyle name="標準 10 7" xfId="1490" xr:uid="{00000000-0005-0000-0000-00002D050000}"/>
    <cellStyle name="標準 10 8" xfId="1491" xr:uid="{00000000-0005-0000-0000-00002E050000}"/>
    <cellStyle name="標準 10 8 2" xfId="1492" xr:uid="{00000000-0005-0000-0000-00002F050000}"/>
    <cellStyle name="標準 10 8 2 2" xfId="1493" xr:uid="{00000000-0005-0000-0000-000030050000}"/>
    <cellStyle name="標準 10 8 2 2 2" xfId="1494" xr:uid="{00000000-0005-0000-0000-000031050000}"/>
    <cellStyle name="標準 10 8 2 2 3" xfId="1495" xr:uid="{00000000-0005-0000-0000-000032050000}"/>
    <cellStyle name="標準 10 8 2 2 3 2" xfId="1388" xr:uid="{00000000-0005-0000-0000-000033050000}"/>
    <cellStyle name="標準 10 8 2 2 3 2 2" xfId="1496" xr:uid="{00000000-0005-0000-0000-000034050000}"/>
    <cellStyle name="標準 10 8 2 3" xfId="1497" xr:uid="{00000000-0005-0000-0000-000035050000}"/>
    <cellStyle name="標準 10 8 2 4" xfId="1498" xr:uid="{00000000-0005-0000-0000-000036050000}"/>
    <cellStyle name="標準 10 8 2 4 2" xfId="1499" xr:uid="{00000000-0005-0000-0000-000037050000}"/>
    <cellStyle name="標準 10 8 2 4 2 2" xfId="1500" xr:uid="{00000000-0005-0000-0000-000038050000}"/>
    <cellStyle name="標準 10 8 3" xfId="1501" xr:uid="{00000000-0005-0000-0000-000039050000}"/>
    <cellStyle name="標準 10 8 4" xfId="1502" xr:uid="{00000000-0005-0000-0000-00003A050000}"/>
    <cellStyle name="標準 10 8 4 2" xfId="1503" xr:uid="{00000000-0005-0000-0000-00003B050000}"/>
    <cellStyle name="標準 10 8 4 2 2" xfId="1504" xr:uid="{00000000-0005-0000-0000-00003C050000}"/>
    <cellStyle name="標準 10 8 4 2 3" xfId="1505" xr:uid="{00000000-0005-0000-0000-00003D050000}"/>
    <cellStyle name="標準 10 9" xfId="1506" xr:uid="{00000000-0005-0000-0000-00003E050000}"/>
    <cellStyle name="標準 10 9 2" xfId="1507" xr:uid="{00000000-0005-0000-0000-00003F050000}"/>
    <cellStyle name="標準 10 9 3" xfId="1508" xr:uid="{00000000-0005-0000-0000-000040050000}"/>
    <cellStyle name="標準 10 9 3 2" xfId="1509" xr:uid="{00000000-0005-0000-0000-000041050000}"/>
    <cellStyle name="標準 11" xfId="1090" xr:uid="{00000000-0005-0000-0000-000042050000}"/>
    <cellStyle name="標準 11 2" xfId="1091" xr:uid="{00000000-0005-0000-0000-000043050000}"/>
    <cellStyle name="標準 11 2 2" xfId="1684" xr:uid="{00000000-0005-0000-0000-000044050000}"/>
    <cellStyle name="標準 11 3" xfId="1092" xr:uid="{00000000-0005-0000-0000-000045050000}"/>
    <cellStyle name="標準 11 4" xfId="1093" xr:uid="{00000000-0005-0000-0000-000046050000}"/>
    <cellStyle name="標準 12" xfId="1383" xr:uid="{00000000-0005-0000-0000-000047050000}"/>
    <cellStyle name="標準 12 2" xfId="1094" xr:uid="{00000000-0005-0000-0000-000048050000}"/>
    <cellStyle name="標準 12 3" xfId="1095" xr:uid="{00000000-0005-0000-0000-000049050000}"/>
    <cellStyle name="標準 12 4" xfId="1741" xr:uid="{00000000-0005-0000-0000-00004A050000}"/>
    <cellStyle name="標準 13" xfId="1096" xr:uid="{00000000-0005-0000-0000-00004B050000}"/>
    <cellStyle name="標準 13 2" xfId="1097" xr:uid="{00000000-0005-0000-0000-00004C050000}"/>
    <cellStyle name="標準 14" xfId="1384" xr:uid="{00000000-0005-0000-0000-00004D050000}"/>
    <cellStyle name="標準 14 2" xfId="1098" xr:uid="{00000000-0005-0000-0000-00004E050000}"/>
    <cellStyle name="標準 14 3" xfId="1099" xr:uid="{00000000-0005-0000-0000-00004F050000}"/>
    <cellStyle name="標準 14 4" xfId="1100" xr:uid="{00000000-0005-0000-0000-000050050000}"/>
    <cellStyle name="標準 14 5" xfId="1101" xr:uid="{00000000-0005-0000-0000-000051050000}"/>
    <cellStyle name="標準 14 6" xfId="1102" xr:uid="{00000000-0005-0000-0000-000052050000}"/>
    <cellStyle name="標準 14 7" xfId="1103" xr:uid="{00000000-0005-0000-0000-000053050000}"/>
    <cellStyle name="標準 14 8" xfId="1104" xr:uid="{00000000-0005-0000-0000-000054050000}"/>
    <cellStyle name="標準 15" xfId="1105" xr:uid="{00000000-0005-0000-0000-000055050000}"/>
    <cellStyle name="標準 15 2" xfId="1106" xr:uid="{00000000-0005-0000-0000-000056050000}"/>
    <cellStyle name="標準 15 3" xfId="1107" xr:uid="{00000000-0005-0000-0000-000057050000}"/>
    <cellStyle name="標準 15 4" xfId="1108" xr:uid="{00000000-0005-0000-0000-000058050000}"/>
    <cellStyle name="標準 15 5" xfId="1109" xr:uid="{00000000-0005-0000-0000-000059050000}"/>
    <cellStyle name="標準 15 6" xfId="1110" xr:uid="{00000000-0005-0000-0000-00005A050000}"/>
    <cellStyle name="標準 15 7" xfId="1111" xr:uid="{00000000-0005-0000-0000-00005B050000}"/>
    <cellStyle name="標準 16" xfId="1385" xr:uid="{00000000-0005-0000-0000-00005C050000}"/>
    <cellStyle name="標準 16 2" xfId="1112" xr:uid="{00000000-0005-0000-0000-00005D050000}"/>
    <cellStyle name="標準 16 3" xfId="1113" xr:uid="{00000000-0005-0000-0000-00005E050000}"/>
    <cellStyle name="標準 16 4" xfId="1114" xr:uid="{00000000-0005-0000-0000-00005F050000}"/>
    <cellStyle name="標準 16 5" xfId="1115" xr:uid="{00000000-0005-0000-0000-000060050000}"/>
    <cellStyle name="標準 16 6" xfId="1116" xr:uid="{00000000-0005-0000-0000-000061050000}"/>
    <cellStyle name="標準 17" xfId="1117" xr:uid="{00000000-0005-0000-0000-000062050000}"/>
    <cellStyle name="標準 17 2" xfId="1118" xr:uid="{00000000-0005-0000-0000-000063050000}"/>
    <cellStyle name="標準 17 3" xfId="1119" xr:uid="{00000000-0005-0000-0000-000064050000}"/>
    <cellStyle name="標準 17 4" xfId="1120" xr:uid="{00000000-0005-0000-0000-000065050000}"/>
    <cellStyle name="標準 17 5" xfId="1121" xr:uid="{00000000-0005-0000-0000-000066050000}"/>
    <cellStyle name="標準 18" xfId="1510" xr:uid="{00000000-0005-0000-0000-000067050000}"/>
    <cellStyle name="標準 18 2" xfId="1122" xr:uid="{00000000-0005-0000-0000-000068050000}"/>
    <cellStyle name="標準 18 3" xfId="1123" xr:uid="{00000000-0005-0000-0000-000069050000}"/>
    <cellStyle name="標準 19" xfId="1511" xr:uid="{00000000-0005-0000-0000-00006A050000}"/>
    <cellStyle name="標準 19 2" xfId="1124" xr:uid="{00000000-0005-0000-0000-00006B050000}"/>
    <cellStyle name="標準 19 2 2" xfId="1512" xr:uid="{00000000-0005-0000-0000-00006C050000}"/>
    <cellStyle name="標準 19 2 2 2" xfId="1513" xr:uid="{00000000-0005-0000-0000-00006D050000}"/>
    <cellStyle name="標準 19 2 2 2 2" xfId="1514" xr:uid="{00000000-0005-0000-0000-00006E050000}"/>
    <cellStyle name="標準 19 2 2 2 2 2" xfId="1515" xr:uid="{00000000-0005-0000-0000-00006F050000}"/>
    <cellStyle name="標準 19 2 2 2 2 2 2" xfId="1516" xr:uid="{00000000-0005-0000-0000-000070050000}"/>
    <cellStyle name="標準 19 2 2 2 2 2 2 2" xfId="1517" xr:uid="{00000000-0005-0000-0000-000071050000}"/>
    <cellStyle name="標準 19 2 2 2 2 2 2 2 2" xfId="1518" xr:uid="{00000000-0005-0000-0000-000072050000}"/>
    <cellStyle name="標準 19 2 2 2 2 2 3" xfId="1519" xr:uid="{00000000-0005-0000-0000-000073050000}"/>
    <cellStyle name="標準 19 2 2 2 2 2 4" xfId="1520" xr:uid="{00000000-0005-0000-0000-000074050000}"/>
    <cellStyle name="標準 19 2 2 2 2 2 4 2" xfId="1521" xr:uid="{00000000-0005-0000-0000-000075050000}"/>
    <cellStyle name="標準 19 2 2 2 2 2 4 3" xfId="1522" xr:uid="{00000000-0005-0000-0000-000076050000}"/>
    <cellStyle name="標準 19 2 2 2 3" xfId="1523" xr:uid="{00000000-0005-0000-0000-000077050000}"/>
    <cellStyle name="標準 19 2 2 2 3 2" xfId="1524" xr:uid="{00000000-0005-0000-0000-000078050000}"/>
    <cellStyle name="標準 19 2 2 2 3 2 2" xfId="1525" xr:uid="{00000000-0005-0000-0000-000079050000}"/>
    <cellStyle name="標準 19 2 2 2 3 2 3" xfId="1526" xr:uid="{00000000-0005-0000-0000-00007A050000}"/>
    <cellStyle name="標準 19 2 2 3" xfId="1527" xr:uid="{00000000-0005-0000-0000-00007B050000}"/>
    <cellStyle name="標準 19 2 2 3 2" xfId="1528" xr:uid="{00000000-0005-0000-0000-00007C050000}"/>
    <cellStyle name="標準 19 2 2 3 2 2" xfId="1529" xr:uid="{00000000-0005-0000-0000-00007D050000}"/>
    <cellStyle name="標準 2" xfId="2" xr:uid="{00000000-0005-0000-0000-00007E050000}"/>
    <cellStyle name="標準 2 10" xfId="1125" xr:uid="{00000000-0005-0000-0000-00007F050000}"/>
    <cellStyle name="標準 2 11" xfId="1126" xr:uid="{00000000-0005-0000-0000-000080050000}"/>
    <cellStyle name="標準 2 12" xfId="1127" xr:uid="{00000000-0005-0000-0000-000081050000}"/>
    <cellStyle name="標準 2 13" xfId="1128" xr:uid="{00000000-0005-0000-0000-000082050000}"/>
    <cellStyle name="標準 2 14" xfId="1129" xr:uid="{00000000-0005-0000-0000-000083050000}"/>
    <cellStyle name="標準 2 15" xfId="1130" xr:uid="{00000000-0005-0000-0000-000084050000}"/>
    <cellStyle name="標準 2 16" xfId="1131" xr:uid="{00000000-0005-0000-0000-000085050000}"/>
    <cellStyle name="標準 2 17" xfId="1132" xr:uid="{00000000-0005-0000-0000-000086050000}"/>
    <cellStyle name="標準 2 18" xfId="1133" xr:uid="{00000000-0005-0000-0000-000087050000}"/>
    <cellStyle name="標準 2 19" xfId="1134" xr:uid="{00000000-0005-0000-0000-000088050000}"/>
    <cellStyle name="標準 2 2" xfId="1135" xr:uid="{00000000-0005-0000-0000-000089050000}"/>
    <cellStyle name="標準 2 2 10" xfId="1136" xr:uid="{00000000-0005-0000-0000-00008A050000}"/>
    <cellStyle name="標準 2 2 11" xfId="1137" xr:uid="{00000000-0005-0000-0000-00008B050000}"/>
    <cellStyle name="標準 2 2 12" xfId="1138" xr:uid="{00000000-0005-0000-0000-00008C050000}"/>
    <cellStyle name="標準 2 2 13" xfId="1139" xr:uid="{00000000-0005-0000-0000-00008D050000}"/>
    <cellStyle name="標準 2 2 14" xfId="1140" xr:uid="{00000000-0005-0000-0000-00008E050000}"/>
    <cellStyle name="標準 2 2 15" xfId="1141" xr:uid="{00000000-0005-0000-0000-00008F050000}"/>
    <cellStyle name="標準 2 2 16" xfId="1142" xr:uid="{00000000-0005-0000-0000-000090050000}"/>
    <cellStyle name="標準 2 2 17" xfId="1143" xr:uid="{00000000-0005-0000-0000-000091050000}"/>
    <cellStyle name="標準 2 2 18" xfId="1144" xr:uid="{00000000-0005-0000-0000-000092050000}"/>
    <cellStyle name="標準 2 2 19" xfId="1145" xr:uid="{00000000-0005-0000-0000-000093050000}"/>
    <cellStyle name="標準 2 2 2" xfId="1146" xr:uid="{00000000-0005-0000-0000-000094050000}"/>
    <cellStyle name="標準 2 2 2 2" xfId="1147" xr:uid="{00000000-0005-0000-0000-000095050000}"/>
    <cellStyle name="標準 2 2 2 2 2" xfId="1148" xr:uid="{00000000-0005-0000-0000-000096050000}"/>
    <cellStyle name="標準 2 2 2 2_23_CRUDマトリックス(機能レベル)" xfId="1149" xr:uid="{00000000-0005-0000-0000-000097050000}"/>
    <cellStyle name="標準 2 2 2_23_CRUDマトリックス(機能レベル)" xfId="1150" xr:uid="{00000000-0005-0000-0000-000098050000}"/>
    <cellStyle name="標準 2 2 20" xfId="1151" xr:uid="{00000000-0005-0000-0000-000099050000}"/>
    <cellStyle name="標準 2 2 21" xfId="1152" xr:uid="{00000000-0005-0000-0000-00009A050000}"/>
    <cellStyle name="標準 2 2 22" xfId="1153" xr:uid="{00000000-0005-0000-0000-00009B050000}"/>
    <cellStyle name="標準 2 2 23" xfId="1154" xr:uid="{00000000-0005-0000-0000-00009C050000}"/>
    <cellStyle name="標準 2 2 24" xfId="1155" xr:uid="{00000000-0005-0000-0000-00009D050000}"/>
    <cellStyle name="標準 2 2 25" xfId="1156" xr:uid="{00000000-0005-0000-0000-00009E050000}"/>
    <cellStyle name="標準 2 2 26" xfId="1157" xr:uid="{00000000-0005-0000-0000-00009F050000}"/>
    <cellStyle name="標準 2 2 27" xfId="1158" xr:uid="{00000000-0005-0000-0000-0000A0050000}"/>
    <cellStyle name="標準 2 2 28" xfId="1159" xr:uid="{00000000-0005-0000-0000-0000A1050000}"/>
    <cellStyle name="標準 2 2 29" xfId="1160" xr:uid="{00000000-0005-0000-0000-0000A2050000}"/>
    <cellStyle name="標準 2 2 3" xfId="1161" xr:uid="{00000000-0005-0000-0000-0000A3050000}"/>
    <cellStyle name="標準 2 2 30" xfId="1162" xr:uid="{00000000-0005-0000-0000-0000A4050000}"/>
    <cellStyle name="標準 2 2 31" xfId="1163" xr:uid="{00000000-0005-0000-0000-0000A5050000}"/>
    <cellStyle name="標準 2 2 4" xfId="1164" xr:uid="{00000000-0005-0000-0000-0000A6050000}"/>
    <cellStyle name="標準 2 2 5" xfId="1165" xr:uid="{00000000-0005-0000-0000-0000A7050000}"/>
    <cellStyle name="標準 2 2 6" xfId="1166" xr:uid="{00000000-0005-0000-0000-0000A8050000}"/>
    <cellStyle name="標準 2 2 7" xfId="1167" xr:uid="{00000000-0005-0000-0000-0000A9050000}"/>
    <cellStyle name="標準 2 2 8" xfId="1168" xr:uid="{00000000-0005-0000-0000-0000AA050000}"/>
    <cellStyle name="標準 2 2 9" xfId="1169" xr:uid="{00000000-0005-0000-0000-0000AB050000}"/>
    <cellStyle name="標準 2 2_23_CRUDマトリックス(機能レベル)" xfId="1170" xr:uid="{00000000-0005-0000-0000-0000AC050000}"/>
    <cellStyle name="標準 2 20" xfId="1171" xr:uid="{00000000-0005-0000-0000-0000AD050000}"/>
    <cellStyle name="標準 2 21" xfId="1172" xr:uid="{00000000-0005-0000-0000-0000AE050000}"/>
    <cellStyle name="標準 2 22" xfId="1173" xr:uid="{00000000-0005-0000-0000-0000AF050000}"/>
    <cellStyle name="標準 2 23" xfId="1174" xr:uid="{00000000-0005-0000-0000-0000B0050000}"/>
    <cellStyle name="標準 2 24" xfId="1175" xr:uid="{00000000-0005-0000-0000-0000B1050000}"/>
    <cellStyle name="標準 2 25" xfId="1176" xr:uid="{00000000-0005-0000-0000-0000B2050000}"/>
    <cellStyle name="標準 2 26" xfId="1685" xr:uid="{00000000-0005-0000-0000-0000B3050000}"/>
    <cellStyle name="標準 2 26 2" xfId="1686" xr:uid="{00000000-0005-0000-0000-0000B4050000}"/>
    <cellStyle name="標準 2 26 3" xfId="1742" xr:uid="{00000000-0005-0000-0000-0000B5050000}"/>
    <cellStyle name="標準 2 3" xfId="1177" xr:uid="{00000000-0005-0000-0000-0000B6050000}"/>
    <cellStyle name="標準 2 3 10" xfId="1178" xr:uid="{00000000-0005-0000-0000-0000B7050000}"/>
    <cellStyle name="標準 2 3 11" xfId="1179" xr:uid="{00000000-0005-0000-0000-0000B8050000}"/>
    <cellStyle name="標準 2 3 12" xfId="1180" xr:uid="{00000000-0005-0000-0000-0000B9050000}"/>
    <cellStyle name="標準 2 3 13" xfId="1181" xr:uid="{00000000-0005-0000-0000-0000BA050000}"/>
    <cellStyle name="標準 2 3 14" xfId="1182" xr:uid="{00000000-0005-0000-0000-0000BB050000}"/>
    <cellStyle name="標準 2 3 15" xfId="1183" xr:uid="{00000000-0005-0000-0000-0000BC050000}"/>
    <cellStyle name="標準 2 3 16" xfId="1184" xr:uid="{00000000-0005-0000-0000-0000BD050000}"/>
    <cellStyle name="標準 2 3 17" xfId="1185" xr:uid="{00000000-0005-0000-0000-0000BE050000}"/>
    <cellStyle name="標準 2 3 18" xfId="1186" xr:uid="{00000000-0005-0000-0000-0000BF050000}"/>
    <cellStyle name="標準 2 3 19" xfId="1187" xr:uid="{00000000-0005-0000-0000-0000C0050000}"/>
    <cellStyle name="標準 2 3 2" xfId="1188" xr:uid="{00000000-0005-0000-0000-0000C1050000}"/>
    <cellStyle name="標準 2 3 2 2" xfId="1189" xr:uid="{00000000-0005-0000-0000-0000C2050000}"/>
    <cellStyle name="標準 2 3 2 2 2" xfId="1190" xr:uid="{00000000-0005-0000-0000-0000C3050000}"/>
    <cellStyle name="標準 2 3 2 2_23_CRUDマトリックス(機能レベル)" xfId="1191" xr:uid="{00000000-0005-0000-0000-0000C4050000}"/>
    <cellStyle name="標準 2 3 2 3" xfId="1687" xr:uid="{00000000-0005-0000-0000-0000C5050000}"/>
    <cellStyle name="標準 2 3 2_23_CRUDマトリックス(機能レベル)" xfId="1192" xr:uid="{00000000-0005-0000-0000-0000C6050000}"/>
    <cellStyle name="標準 2 3 20" xfId="1193" xr:uid="{00000000-0005-0000-0000-0000C7050000}"/>
    <cellStyle name="標準 2 3 21" xfId="1194" xr:uid="{00000000-0005-0000-0000-0000C8050000}"/>
    <cellStyle name="標準 2 3 22" xfId="1195" xr:uid="{00000000-0005-0000-0000-0000C9050000}"/>
    <cellStyle name="標準 2 3 23" xfId="1196" xr:uid="{00000000-0005-0000-0000-0000CA050000}"/>
    <cellStyle name="標準 2 3 24" xfId="1197" xr:uid="{00000000-0005-0000-0000-0000CB050000}"/>
    <cellStyle name="標準 2 3 25" xfId="1198" xr:uid="{00000000-0005-0000-0000-0000CC050000}"/>
    <cellStyle name="標準 2 3 26" xfId="1199" xr:uid="{00000000-0005-0000-0000-0000CD050000}"/>
    <cellStyle name="標準 2 3 27" xfId="1200" xr:uid="{00000000-0005-0000-0000-0000CE050000}"/>
    <cellStyle name="標準 2 3 28" xfId="1201" xr:uid="{00000000-0005-0000-0000-0000CF050000}"/>
    <cellStyle name="標準 2 3 29" xfId="1202" xr:uid="{00000000-0005-0000-0000-0000D0050000}"/>
    <cellStyle name="標準 2 3 3" xfId="1203" xr:uid="{00000000-0005-0000-0000-0000D1050000}"/>
    <cellStyle name="標準 2 3 4" xfId="1204" xr:uid="{00000000-0005-0000-0000-0000D2050000}"/>
    <cellStyle name="標準 2 3 4 2" xfId="1688" xr:uid="{00000000-0005-0000-0000-0000D3050000}"/>
    <cellStyle name="標準 2 3 5" xfId="1205" xr:uid="{00000000-0005-0000-0000-0000D4050000}"/>
    <cellStyle name="標準 2 3 6" xfId="1206" xr:uid="{00000000-0005-0000-0000-0000D5050000}"/>
    <cellStyle name="標準 2 3 7" xfId="1207" xr:uid="{00000000-0005-0000-0000-0000D6050000}"/>
    <cellStyle name="標準 2 3 8" xfId="1208" xr:uid="{00000000-0005-0000-0000-0000D7050000}"/>
    <cellStyle name="標準 2 3 9" xfId="1209" xr:uid="{00000000-0005-0000-0000-0000D8050000}"/>
    <cellStyle name="標準 2 3_23_CRUDマトリックス(機能レベル)" xfId="1210" xr:uid="{00000000-0005-0000-0000-0000D9050000}"/>
    <cellStyle name="標準 2 4" xfId="1211" xr:uid="{00000000-0005-0000-0000-0000DA050000}"/>
    <cellStyle name="標準 2 4 10" xfId="1212" xr:uid="{00000000-0005-0000-0000-0000DB050000}"/>
    <cellStyle name="標準 2 4 11" xfId="1213" xr:uid="{00000000-0005-0000-0000-0000DC050000}"/>
    <cellStyle name="標準 2 4 12" xfId="1214" xr:uid="{00000000-0005-0000-0000-0000DD050000}"/>
    <cellStyle name="標準 2 4 13" xfId="1215" xr:uid="{00000000-0005-0000-0000-0000DE050000}"/>
    <cellStyle name="標準 2 4 14" xfId="1216" xr:uid="{00000000-0005-0000-0000-0000DF050000}"/>
    <cellStyle name="標準 2 4 15" xfId="1217" xr:uid="{00000000-0005-0000-0000-0000E0050000}"/>
    <cellStyle name="標準 2 4 16" xfId="1218" xr:uid="{00000000-0005-0000-0000-0000E1050000}"/>
    <cellStyle name="標準 2 4 17" xfId="1219" xr:uid="{00000000-0005-0000-0000-0000E2050000}"/>
    <cellStyle name="標準 2 4 18" xfId="1220" xr:uid="{00000000-0005-0000-0000-0000E3050000}"/>
    <cellStyle name="標準 2 4 19" xfId="1221" xr:uid="{00000000-0005-0000-0000-0000E4050000}"/>
    <cellStyle name="標準 2 4 2" xfId="1222" xr:uid="{00000000-0005-0000-0000-0000E5050000}"/>
    <cellStyle name="標準 2 4 2 2" xfId="1689" xr:uid="{00000000-0005-0000-0000-0000E6050000}"/>
    <cellStyle name="標準 2 4 20" xfId="1223" xr:uid="{00000000-0005-0000-0000-0000E7050000}"/>
    <cellStyle name="標準 2 4 21" xfId="1224" xr:uid="{00000000-0005-0000-0000-0000E8050000}"/>
    <cellStyle name="標準 2 4 22" xfId="1225" xr:uid="{00000000-0005-0000-0000-0000E9050000}"/>
    <cellStyle name="標準 2 4 23" xfId="1226" xr:uid="{00000000-0005-0000-0000-0000EA050000}"/>
    <cellStyle name="標準 2 4 24" xfId="1227" xr:uid="{00000000-0005-0000-0000-0000EB050000}"/>
    <cellStyle name="標準 2 4 3" xfId="1228" xr:uid="{00000000-0005-0000-0000-0000EC050000}"/>
    <cellStyle name="標準 2 4 4" xfId="1229" xr:uid="{00000000-0005-0000-0000-0000ED050000}"/>
    <cellStyle name="標準 2 4 5" xfId="1230" xr:uid="{00000000-0005-0000-0000-0000EE050000}"/>
    <cellStyle name="標準 2 4 6" xfId="1231" xr:uid="{00000000-0005-0000-0000-0000EF050000}"/>
    <cellStyle name="標準 2 4 7" xfId="1232" xr:uid="{00000000-0005-0000-0000-0000F0050000}"/>
    <cellStyle name="標準 2 4 8" xfId="1233" xr:uid="{00000000-0005-0000-0000-0000F1050000}"/>
    <cellStyle name="標準 2 4 9" xfId="1234" xr:uid="{00000000-0005-0000-0000-0000F2050000}"/>
    <cellStyle name="標準 2 4_23_CRUDマトリックス(機能レベル)" xfId="1235" xr:uid="{00000000-0005-0000-0000-0000F3050000}"/>
    <cellStyle name="標準 2 5" xfId="1236" xr:uid="{00000000-0005-0000-0000-0000F4050000}"/>
    <cellStyle name="標準 2 5 10" xfId="1237" xr:uid="{00000000-0005-0000-0000-0000F5050000}"/>
    <cellStyle name="標準 2 5 11" xfId="1238" xr:uid="{00000000-0005-0000-0000-0000F6050000}"/>
    <cellStyle name="標準 2 5 12" xfId="1239" xr:uid="{00000000-0005-0000-0000-0000F7050000}"/>
    <cellStyle name="標準 2 5 13" xfId="1240" xr:uid="{00000000-0005-0000-0000-0000F8050000}"/>
    <cellStyle name="標準 2 5 14" xfId="1241" xr:uid="{00000000-0005-0000-0000-0000F9050000}"/>
    <cellStyle name="標準 2 5 15" xfId="1242" xr:uid="{00000000-0005-0000-0000-0000FA050000}"/>
    <cellStyle name="標準 2 5 16" xfId="1243" xr:uid="{00000000-0005-0000-0000-0000FB050000}"/>
    <cellStyle name="標準 2 5 17" xfId="1244" xr:uid="{00000000-0005-0000-0000-0000FC050000}"/>
    <cellStyle name="標準 2 5 18" xfId="1245" xr:uid="{00000000-0005-0000-0000-0000FD050000}"/>
    <cellStyle name="標準 2 5 19" xfId="1246" xr:uid="{00000000-0005-0000-0000-0000FE050000}"/>
    <cellStyle name="標準 2 5 2" xfId="1247" xr:uid="{00000000-0005-0000-0000-0000FF050000}"/>
    <cellStyle name="標準 2 5 2 2" xfId="1550" xr:uid="{00000000-0005-0000-0000-000000060000}"/>
    <cellStyle name="標準 2 5 2 2 2" xfId="1743" xr:uid="{00000000-0005-0000-0000-000001060000}"/>
    <cellStyle name="標準 2 5 20" xfId="1248" xr:uid="{00000000-0005-0000-0000-000002060000}"/>
    <cellStyle name="標準 2 5 21" xfId="1249" xr:uid="{00000000-0005-0000-0000-000003060000}"/>
    <cellStyle name="標準 2 5 22" xfId="1250" xr:uid="{00000000-0005-0000-0000-000004060000}"/>
    <cellStyle name="標準 2 5 23" xfId="1251" xr:uid="{00000000-0005-0000-0000-000005060000}"/>
    <cellStyle name="標準 2 5 3" xfId="1252" xr:uid="{00000000-0005-0000-0000-000006060000}"/>
    <cellStyle name="標準 2 5 3 2" xfId="1530" xr:uid="{00000000-0005-0000-0000-000007060000}"/>
    <cellStyle name="標準 2 5 4" xfId="1253" xr:uid="{00000000-0005-0000-0000-000008060000}"/>
    <cellStyle name="標準 2 5 5" xfId="1254" xr:uid="{00000000-0005-0000-0000-000009060000}"/>
    <cellStyle name="標準 2 5 6" xfId="1255" xr:uid="{00000000-0005-0000-0000-00000A060000}"/>
    <cellStyle name="標準 2 5 7" xfId="1256" xr:uid="{00000000-0005-0000-0000-00000B060000}"/>
    <cellStyle name="標準 2 5 8" xfId="1257" xr:uid="{00000000-0005-0000-0000-00000C060000}"/>
    <cellStyle name="標準 2 5 9" xfId="1258" xr:uid="{00000000-0005-0000-0000-00000D060000}"/>
    <cellStyle name="標準 2 5_23_CRUDマトリックス(機能レベル)" xfId="1259" xr:uid="{00000000-0005-0000-0000-00000E060000}"/>
    <cellStyle name="標準 2 6" xfId="1260" xr:uid="{00000000-0005-0000-0000-00000F060000}"/>
    <cellStyle name="標準 2 6 10" xfId="1261" xr:uid="{00000000-0005-0000-0000-000010060000}"/>
    <cellStyle name="標準 2 6 11" xfId="1262" xr:uid="{00000000-0005-0000-0000-000011060000}"/>
    <cellStyle name="標準 2 6 12" xfId="1263" xr:uid="{00000000-0005-0000-0000-000012060000}"/>
    <cellStyle name="標準 2 6 13" xfId="1264" xr:uid="{00000000-0005-0000-0000-000013060000}"/>
    <cellStyle name="標準 2 6 14" xfId="1265" xr:uid="{00000000-0005-0000-0000-000014060000}"/>
    <cellStyle name="標準 2 6 15" xfId="1266" xr:uid="{00000000-0005-0000-0000-000015060000}"/>
    <cellStyle name="標準 2 6 16" xfId="1267" xr:uid="{00000000-0005-0000-0000-000016060000}"/>
    <cellStyle name="標準 2 6 17" xfId="1268" xr:uid="{00000000-0005-0000-0000-000017060000}"/>
    <cellStyle name="標準 2 6 18" xfId="1269" xr:uid="{00000000-0005-0000-0000-000018060000}"/>
    <cellStyle name="標準 2 6 19" xfId="1270" xr:uid="{00000000-0005-0000-0000-000019060000}"/>
    <cellStyle name="標準 2 6 2" xfId="1271" xr:uid="{00000000-0005-0000-0000-00001A060000}"/>
    <cellStyle name="標準 2 6 20" xfId="1272" xr:uid="{00000000-0005-0000-0000-00001B060000}"/>
    <cellStyle name="標準 2 6 21" xfId="1273" xr:uid="{00000000-0005-0000-0000-00001C060000}"/>
    <cellStyle name="標準 2 6 22" xfId="1274" xr:uid="{00000000-0005-0000-0000-00001D060000}"/>
    <cellStyle name="標準 2 6 23" xfId="1744" xr:uid="{00000000-0005-0000-0000-00001E060000}"/>
    <cellStyle name="標準 2 6 3" xfId="1275" xr:uid="{00000000-0005-0000-0000-00001F060000}"/>
    <cellStyle name="標準 2 6 4" xfId="1276" xr:uid="{00000000-0005-0000-0000-000020060000}"/>
    <cellStyle name="標準 2 6 5" xfId="1277" xr:uid="{00000000-0005-0000-0000-000021060000}"/>
    <cellStyle name="標準 2 6 6" xfId="1278" xr:uid="{00000000-0005-0000-0000-000022060000}"/>
    <cellStyle name="標準 2 6 7" xfId="1279" xr:uid="{00000000-0005-0000-0000-000023060000}"/>
    <cellStyle name="標準 2 6 8" xfId="1280" xr:uid="{00000000-0005-0000-0000-000024060000}"/>
    <cellStyle name="標準 2 6 9" xfId="1281" xr:uid="{00000000-0005-0000-0000-000025060000}"/>
    <cellStyle name="標準 2 6_23_CRUDマトリックス(機能レベル)" xfId="1282" xr:uid="{00000000-0005-0000-0000-000026060000}"/>
    <cellStyle name="標準 2 7" xfId="1283" xr:uid="{00000000-0005-0000-0000-000027060000}"/>
    <cellStyle name="標準 2 7 2" xfId="1531" xr:uid="{00000000-0005-0000-0000-000028060000}"/>
    <cellStyle name="標準 2 7 2 2" xfId="1532" xr:uid="{00000000-0005-0000-0000-000029060000}"/>
    <cellStyle name="標準 2 7 2 3" xfId="1533" xr:uid="{00000000-0005-0000-0000-00002A060000}"/>
    <cellStyle name="標準 2 7 2 3 2" xfId="1389" xr:uid="{00000000-0005-0000-0000-00002B060000}"/>
    <cellStyle name="標準 2 8" xfId="1284" xr:uid="{00000000-0005-0000-0000-00002C060000}"/>
    <cellStyle name="標準 2 9" xfId="1285" xr:uid="{00000000-0005-0000-0000-00002D060000}"/>
    <cellStyle name="標準 2 9 2" xfId="1534" xr:uid="{00000000-0005-0000-0000-00002E060000}"/>
    <cellStyle name="標準 2 9 2 2" xfId="1535" xr:uid="{00000000-0005-0000-0000-00002F060000}"/>
    <cellStyle name="標準 2 9 2 2 2" xfId="1536" xr:uid="{00000000-0005-0000-0000-000030060000}"/>
    <cellStyle name="標準 2 9 2 2 3" xfId="1537" xr:uid="{00000000-0005-0000-0000-000031060000}"/>
    <cellStyle name="標準 2 9 2 2 3 2" xfId="1386" xr:uid="{00000000-0005-0000-0000-000032060000}"/>
    <cellStyle name="標準 2 9 2 2 3 2 2" xfId="1538" xr:uid="{00000000-0005-0000-0000-000033060000}"/>
    <cellStyle name="標準 2 9 2 3" xfId="1539" xr:uid="{00000000-0005-0000-0000-000034060000}"/>
    <cellStyle name="標準 2 9 2 4" xfId="1540" xr:uid="{00000000-0005-0000-0000-000035060000}"/>
    <cellStyle name="標準 2 9 2 4 2" xfId="1541" xr:uid="{00000000-0005-0000-0000-000036060000}"/>
    <cellStyle name="標準 2 9 2 4 2 2" xfId="1542" xr:uid="{00000000-0005-0000-0000-000037060000}"/>
    <cellStyle name="標準 2 9 2 4 2 2 2" xfId="1543" xr:uid="{00000000-0005-0000-0000-000038060000}"/>
    <cellStyle name="標準 20" xfId="1544" xr:uid="{00000000-0005-0000-0000-000039060000}"/>
    <cellStyle name="標準 20 2" xfId="1286" xr:uid="{00000000-0005-0000-0000-00003A060000}"/>
    <cellStyle name="標準 20 2 2" xfId="1545" xr:uid="{00000000-0005-0000-0000-00003B060000}"/>
    <cellStyle name="標準 20 3" xfId="1287" xr:uid="{00000000-0005-0000-0000-00003C060000}"/>
    <cellStyle name="標準 20 4" xfId="1288" xr:uid="{00000000-0005-0000-0000-00003D060000}"/>
    <cellStyle name="標準 21" xfId="1546" xr:uid="{00000000-0005-0000-0000-00003E060000}"/>
    <cellStyle name="標準 21 2" xfId="1289" xr:uid="{00000000-0005-0000-0000-00003F060000}"/>
    <cellStyle name="標準 21 3" xfId="1290" xr:uid="{00000000-0005-0000-0000-000040060000}"/>
    <cellStyle name="標準 22" xfId="1547" xr:uid="{00000000-0005-0000-0000-000041060000}"/>
    <cellStyle name="標準 22 2" xfId="1291" xr:uid="{00000000-0005-0000-0000-000042060000}"/>
    <cellStyle name="標準 22 2 2" xfId="1548" xr:uid="{00000000-0005-0000-0000-000043060000}"/>
    <cellStyle name="標準 23 2" xfId="1292" xr:uid="{00000000-0005-0000-0000-000044060000}"/>
    <cellStyle name="標準 23 3" xfId="1293" xr:uid="{00000000-0005-0000-0000-000045060000}"/>
    <cellStyle name="標準 23 4" xfId="1294" xr:uid="{00000000-0005-0000-0000-000046060000}"/>
    <cellStyle name="標準 24 2" xfId="1295" xr:uid="{00000000-0005-0000-0000-000047060000}"/>
    <cellStyle name="標準 24 3" xfId="1296" xr:uid="{00000000-0005-0000-0000-000048060000}"/>
    <cellStyle name="標準 25 2" xfId="1297" xr:uid="{00000000-0005-0000-0000-000049060000}"/>
    <cellStyle name="標準 3" xfId="1298" xr:uid="{00000000-0005-0000-0000-00004A060000}"/>
    <cellStyle name="標準 3 10" xfId="1299" xr:uid="{00000000-0005-0000-0000-00004B060000}"/>
    <cellStyle name="標準 3 11" xfId="1300" xr:uid="{00000000-0005-0000-0000-00004C060000}"/>
    <cellStyle name="標準 3 12" xfId="1301" xr:uid="{00000000-0005-0000-0000-00004D060000}"/>
    <cellStyle name="標準 3 13" xfId="1302" xr:uid="{00000000-0005-0000-0000-00004E060000}"/>
    <cellStyle name="標準 3 14" xfId="1303" xr:uid="{00000000-0005-0000-0000-00004F060000}"/>
    <cellStyle name="標準 3 15" xfId="1304" xr:uid="{00000000-0005-0000-0000-000050060000}"/>
    <cellStyle name="標準 3 16" xfId="1305" xr:uid="{00000000-0005-0000-0000-000051060000}"/>
    <cellStyle name="標準 3 17" xfId="1306" xr:uid="{00000000-0005-0000-0000-000052060000}"/>
    <cellStyle name="標準 3 18" xfId="1307" xr:uid="{00000000-0005-0000-0000-000053060000}"/>
    <cellStyle name="標準 3 19" xfId="1308" xr:uid="{00000000-0005-0000-0000-000054060000}"/>
    <cellStyle name="標準 3 2" xfId="1309" xr:uid="{00000000-0005-0000-0000-000055060000}"/>
    <cellStyle name="標準 3 2 2" xfId="1310" xr:uid="{00000000-0005-0000-0000-000056060000}"/>
    <cellStyle name="標準 3 2 2 2" xfId="1690" xr:uid="{00000000-0005-0000-0000-000057060000}"/>
    <cellStyle name="標準 3 2 2 2 2" xfId="1691" xr:uid="{00000000-0005-0000-0000-000058060000}"/>
    <cellStyle name="標準 3 2 2 2 2 2" xfId="1692" xr:uid="{00000000-0005-0000-0000-000059060000}"/>
    <cellStyle name="標準 3 2 2 2 3" xfId="1693" xr:uid="{00000000-0005-0000-0000-00005A060000}"/>
    <cellStyle name="標準 3 2 2 3" xfId="1694" xr:uid="{00000000-0005-0000-0000-00005B060000}"/>
    <cellStyle name="標準 3 2 2 4" xfId="1695" xr:uid="{00000000-0005-0000-0000-00005C060000}"/>
    <cellStyle name="標準 3 2 2 5" xfId="1696" xr:uid="{00000000-0005-0000-0000-00005D060000}"/>
    <cellStyle name="標準 3 2 3" xfId="1697" xr:uid="{00000000-0005-0000-0000-00005E060000}"/>
    <cellStyle name="標準 3 2 3 2" xfId="1698" xr:uid="{00000000-0005-0000-0000-00005F060000}"/>
    <cellStyle name="標準 3 2 3 2 2" xfId="1699" xr:uid="{00000000-0005-0000-0000-000060060000}"/>
    <cellStyle name="標準 3 2 3 2 2 2" xfId="1700" xr:uid="{00000000-0005-0000-0000-000061060000}"/>
    <cellStyle name="標準 3 2 3 3" xfId="1701" xr:uid="{00000000-0005-0000-0000-000062060000}"/>
    <cellStyle name="標準 3 2 3 3 2" xfId="1702" xr:uid="{00000000-0005-0000-0000-000063060000}"/>
    <cellStyle name="標準 3 2 3 4" xfId="1703" xr:uid="{00000000-0005-0000-0000-000064060000}"/>
    <cellStyle name="標準 3 2 4" xfId="1704" xr:uid="{00000000-0005-0000-0000-000065060000}"/>
    <cellStyle name="標準 3 2 5" xfId="1705" xr:uid="{00000000-0005-0000-0000-000066060000}"/>
    <cellStyle name="標準 3 2 5 2" xfId="1706" xr:uid="{00000000-0005-0000-0000-000067060000}"/>
    <cellStyle name="標準 3 20" xfId="1311" xr:uid="{00000000-0005-0000-0000-000068060000}"/>
    <cellStyle name="標準 3 21" xfId="1312" xr:uid="{00000000-0005-0000-0000-000069060000}"/>
    <cellStyle name="標準 3 22" xfId="1313" xr:uid="{00000000-0005-0000-0000-00006A060000}"/>
    <cellStyle name="標準 3 23" xfId="1314" xr:uid="{00000000-0005-0000-0000-00006B060000}"/>
    <cellStyle name="標準 3 24" xfId="1315" xr:uid="{00000000-0005-0000-0000-00006C060000}"/>
    <cellStyle name="標準 3 25" xfId="1316" xr:uid="{00000000-0005-0000-0000-00006D060000}"/>
    <cellStyle name="標準 3 26" xfId="1317" xr:uid="{00000000-0005-0000-0000-00006E060000}"/>
    <cellStyle name="標準 3 27" xfId="1318" xr:uid="{00000000-0005-0000-0000-00006F060000}"/>
    <cellStyle name="標準 3 28" xfId="1319" xr:uid="{00000000-0005-0000-0000-000070060000}"/>
    <cellStyle name="標準 3 29" xfId="1320" xr:uid="{00000000-0005-0000-0000-000071060000}"/>
    <cellStyle name="標準 3 3" xfId="1321" xr:uid="{00000000-0005-0000-0000-000072060000}"/>
    <cellStyle name="標準 3 3 2" xfId="1707" xr:uid="{00000000-0005-0000-0000-000073060000}"/>
    <cellStyle name="標準 3 3 2 2" xfId="1708" xr:uid="{00000000-0005-0000-0000-000074060000}"/>
    <cellStyle name="標準 3 3 3" xfId="1709" xr:uid="{00000000-0005-0000-0000-000075060000}"/>
    <cellStyle name="標準 3 3 3 2" xfId="1710" xr:uid="{00000000-0005-0000-0000-000076060000}"/>
    <cellStyle name="標準 3 3 4" xfId="1711" xr:uid="{00000000-0005-0000-0000-000077060000}"/>
    <cellStyle name="標準 3 3 5" xfId="1745" xr:uid="{90C3700F-D109-4736-B620-7A78165B3DF1}"/>
    <cellStyle name="標準 3 4" xfId="1322" xr:uid="{00000000-0005-0000-0000-000078060000}"/>
    <cellStyle name="標準 3 4 2" xfId="1712" xr:uid="{00000000-0005-0000-0000-000079060000}"/>
    <cellStyle name="標準 3 5" xfId="1323" xr:uid="{00000000-0005-0000-0000-00007A060000}"/>
    <cellStyle name="標準 3 5 2" xfId="1713" xr:uid="{00000000-0005-0000-0000-00007B060000}"/>
    <cellStyle name="標準 3 6" xfId="1324" xr:uid="{00000000-0005-0000-0000-00007C060000}"/>
    <cellStyle name="標準 3 6 2" xfId="1714" xr:uid="{00000000-0005-0000-0000-00007D060000}"/>
    <cellStyle name="標準 3 7" xfId="1325" xr:uid="{00000000-0005-0000-0000-00007E060000}"/>
    <cellStyle name="標準 3 8" xfId="1326" xr:uid="{00000000-0005-0000-0000-00007F060000}"/>
    <cellStyle name="標準 3 9" xfId="1327" xr:uid="{00000000-0005-0000-0000-000080060000}"/>
    <cellStyle name="標準 4" xfId="1328" xr:uid="{00000000-0005-0000-0000-000081060000}"/>
    <cellStyle name="標準 4 2" xfId="1329" xr:uid="{00000000-0005-0000-0000-000082060000}"/>
    <cellStyle name="標準 4 2 2" xfId="1330" xr:uid="{00000000-0005-0000-0000-000083060000}"/>
    <cellStyle name="標準 4 2 2 2" xfId="1715" xr:uid="{00000000-0005-0000-0000-000084060000}"/>
    <cellStyle name="標準 4 2 3" xfId="1716" xr:uid="{00000000-0005-0000-0000-000085060000}"/>
    <cellStyle name="標準 4 2 3 2" xfId="1717" xr:uid="{00000000-0005-0000-0000-000086060000}"/>
    <cellStyle name="標準 4 2 4" xfId="1718" xr:uid="{00000000-0005-0000-0000-000087060000}"/>
    <cellStyle name="標準 4 3" xfId="1331" xr:uid="{00000000-0005-0000-0000-000088060000}"/>
    <cellStyle name="標準 4 3 2" xfId="1719" xr:uid="{00000000-0005-0000-0000-000089060000}"/>
    <cellStyle name="標準 4 3 2 2" xfId="1720" xr:uid="{00000000-0005-0000-0000-00008A060000}"/>
    <cellStyle name="標準 4 3 3" xfId="1721" xr:uid="{00000000-0005-0000-0000-00008B060000}"/>
    <cellStyle name="標準 4 3 3 2" xfId="1722" xr:uid="{00000000-0005-0000-0000-00008C060000}"/>
    <cellStyle name="標準 4 3 4" xfId="1723" xr:uid="{00000000-0005-0000-0000-00008D060000}"/>
    <cellStyle name="標準 4 3 5" xfId="1724" xr:uid="{00000000-0005-0000-0000-00008E060000}"/>
    <cellStyle name="標準 4 3 5 2" xfId="1725" xr:uid="{00000000-0005-0000-0000-00008F060000}"/>
    <cellStyle name="標準 4 4" xfId="1332" xr:uid="{00000000-0005-0000-0000-000090060000}"/>
    <cellStyle name="標準 4 4 2" xfId="1726" xr:uid="{00000000-0005-0000-0000-000091060000}"/>
    <cellStyle name="標準 4 5" xfId="1333" xr:uid="{00000000-0005-0000-0000-000092060000}"/>
    <cellStyle name="標準 4 5 2" xfId="1727" xr:uid="{00000000-0005-0000-0000-000093060000}"/>
    <cellStyle name="標準 5" xfId="1334" xr:uid="{00000000-0005-0000-0000-000094060000}"/>
    <cellStyle name="標準 5 2" xfId="1335" xr:uid="{00000000-0005-0000-0000-000095060000}"/>
    <cellStyle name="標準 5 2 2" xfId="1728" xr:uid="{00000000-0005-0000-0000-000096060000}"/>
    <cellStyle name="標準 5 2 2 2" xfId="1729" xr:uid="{00000000-0005-0000-0000-000097060000}"/>
    <cellStyle name="標準 5 2 3" xfId="1730" xr:uid="{00000000-0005-0000-0000-000098060000}"/>
    <cellStyle name="標準 5 3" xfId="1731" xr:uid="{00000000-0005-0000-0000-000099060000}"/>
    <cellStyle name="標準 5 3 2" xfId="1732" xr:uid="{00000000-0005-0000-0000-00009A060000}"/>
    <cellStyle name="標準 5 4" xfId="1733" xr:uid="{00000000-0005-0000-0000-00009B060000}"/>
    <cellStyle name="標準 6" xfId="1336" xr:uid="{00000000-0005-0000-0000-00009C060000}"/>
    <cellStyle name="標準 6 2" xfId="1337" xr:uid="{00000000-0005-0000-0000-00009D060000}"/>
    <cellStyle name="標準 6 2 2" xfId="1338" xr:uid="{00000000-0005-0000-0000-00009E060000}"/>
    <cellStyle name="標準 6 2 2 2" xfId="1339" xr:uid="{00000000-0005-0000-0000-00009F060000}"/>
    <cellStyle name="標準 6 2 3" xfId="1734" xr:uid="{00000000-0005-0000-0000-0000A0060000}"/>
    <cellStyle name="標準 6 3" xfId="1340" xr:uid="{00000000-0005-0000-0000-0000A1060000}"/>
    <cellStyle name="標準 6 3 2" xfId="1735" xr:uid="{00000000-0005-0000-0000-0000A2060000}"/>
    <cellStyle name="標準 6 3 3" xfId="1736" xr:uid="{00000000-0005-0000-0000-0000A3060000}"/>
    <cellStyle name="標準 6 3 3 2" xfId="1737" xr:uid="{00000000-0005-0000-0000-0000A4060000}"/>
    <cellStyle name="標準 7" xfId="1341" xr:uid="{00000000-0005-0000-0000-0000A5060000}"/>
    <cellStyle name="標準 7 2" xfId="1342" xr:uid="{00000000-0005-0000-0000-0000A6060000}"/>
    <cellStyle name="標準 7 3" xfId="1343" xr:uid="{00000000-0005-0000-0000-0000A7060000}"/>
    <cellStyle name="標準 8" xfId="1344" xr:uid="{00000000-0005-0000-0000-0000A8060000}"/>
    <cellStyle name="標準 8 2" xfId="1345" xr:uid="{00000000-0005-0000-0000-0000A9060000}"/>
    <cellStyle name="標準 8 3" xfId="1346" xr:uid="{00000000-0005-0000-0000-0000AA060000}"/>
    <cellStyle name="標準 8 4" xfId="1347" xr:uid="{00000000-0005-0000-0000-0000AB060000}"/>
    <cellStyle name="標準 8 5" xfId="1348" xr:uid="{00000000-0005-0000-0000-0000AC060000}"/>
    <cellStyle name="標準 8 6" xfId="1349" xr:uid="{00000000-0005-0000-0000-0000AD060000}"/>
    <cellStyle name="標準 8 7" xfId="1350" xr:uid="{00000000-0005-0000-0000-0000AE060000}"/>
    <cellStyle name="標準 9" xfId="1351" xr:uid="{00000000-0005-0000-0000-0000AF060000}"/>
    <cellStyle name="標準 9 2" xfId="1352" xr:uid="{00000000-0005-0000-0000-0000B0060000}"/>
    <cellStyle name="標準 9 3" xfId="1353" xr:uid="{00000000-0005-0000-0000-0000B1060000}"/>
    <cellStyle name="標準 9 4" xfId="1354" xr:uid="{00000000-0005-0000-0000-0000B2060000}"/>
    <cellStyle name="標準 9 5" xfId="1355" xr:uid="{00000000-0005-0000-0000-0000B3060000}"/>
    <cellStyle name="標準 9 6" xfId="1356" xr:uid="{00000000-0005-0000-0000-0000B4060000}"/>
    <cellStyle name="未定義" xfId="1738" xr:uid="{00000000-0005-0000-0000-0000B5060000}"/>
    <cellStyle name="良い 10" xfId="1357" xr:uid="{00000000-0005-0000-0000-0000B6060000}"/>
    <cellStyle name="良い 11" xfId="1358" xr:uid="{00000000-0005-0000-0000-0000B7060000}"/>
    <cellStyle name="良い 12" xfId="1359" xr:uid="{00000000-0005-0000-0000-0000B8060000}"/>
    <cellStyle name="良い 13" xfId="1360" xr:uid="{00000000-0005-0000-0000-0000B9060000}"/>
    <cellStyle name="良い 14" xfId="1361" xr:uid="{00000000-0005-0000-0000-0000BA060000}"/>
    <cellStyle name="良い 15" xfId="1362" xr:uid="{00000000-0005-0000-0000-0000BB060000}"/>
    <cellStyle name="良い 16" xfId="1363" xr:uid="{00000000-0005-0000-0000-0000BC060000}"/>
    <cellStyle name="良い 17" xfId="1364" xr:uid="{00000000-0005-0000-0000-0000BD060000}"/>
    <cellStyle name="良い 18" xfId="1365" xr:uid="{00000000-0005-0000-0000-0000BE060000}"/>
    <cellStyle name="良い 19" xfId="1366" xr:uid="{00000000-0005-0000-0000-0000BF060000}"/>
    <cellStyle name="良い 2" xfId="1367" xr:uid="{00000000-0005-0000-0000-0000C0060000}"/>
    <cellStyle name="良い 2 2" xfId="1368" xr:uid="{00000000-0005-0000-0000-0000C1060000}"/>
    <cellStyle name="良い 2 2 2" xfId="1739" xr:uid="{00000000-0005-0000-0000-0000C2060000}"/>
    <cellStyle name="良い 20" xfId="1369" xr:uid="{00000000-0005-0000-0000-0000C3060000}"/>
    <cellStyle name="良い 21" xfId="1370" xr:uid="{00000000-0005-0000-0000-0000C4060000}"/>
    <cellStyle name="良い 22" xfId="1371" xr:uid="{00000000-0005-0000-0000-0000C5060000}"/>
    <cellStyle name="良い 23" xfId="1372" xr:uid="{00000000-0005-0000-0000-0000C6060000}"/>
    <cellStyle name="良い 24" xfId="1373" xr:uid="{00000000-0005-0000-0000-0000C7060000}"/>
    <cellStyle name="良い 25" xfId="1374" xr:uid="{00000000-0005-0000-0000-0000C8060000}"/>
    <cellStyle name="良い 3" xfId="1375" xr:uid="{00000000-0005-0000-0000-0000C9060000}"/>
    <cellStyle name="良い 3 2" xfId="1376" xr:uid="{00000000-0005-0000-0000-0000CA060000}"/>
    <cellStyle name="良い 4" xfId="1377" xr:uid="{00000000-0005-0000-0000-0000CB060000}"/>
    <cellStyle name="良い 5" xfId="1378" xr:uid="{00000000-0005-0000-0000-0000CC060000}"/>
    <cellStyle name="良い 6" xfId="1379" xr:uid="{00000000-0005-0000-0000-0000CD060000}"/>
    <cellStyle name="良い 7" xfId="1380" xr:uid="{00000000-0005-0000-0000-0000CE060000}"/>
    <cellStyle name="良い 8" xfId="1381" xr:uid="{00000000-0005-0000-0000-0000CF060000}"/>
    <cellStyle name="良い 9" xfId="1382" xr:uid="{00000000-0005-0000-0000-0000D0060000}"/>
  </cellStyles>
  <dxfs count="120">
    <dxf>
      <fill>
        <patternFill>
          <bgColor rgb="FFFFF6D9"/>
        </patternFill>
      </fill>
    </dxf>
    <dxf>
      <fill>
        <patternFill>
          <bgColor rgb="FFFFE07D"/>
        </patternFill>
      </fill>
    </dxf>
    <dxf>
      <fill>
        <patternFill>
          <bgColor rgb="FFFFE79B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FFF6D9"/>
        </patternFill>
      </fill>
    </dxf>
    <dxf>
      <fill>
        <patternFill>
          <bgColor rgb="FFFFE79B"/>
        </patternFill>
      </fill>
    </dxf>
    <dxf>
      <fill>
        <patternFill>
          <bgColor rgb="FFFFE07D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FFE07D"/>
        </patternFill>
      </fill>
    </dxf>
    <dxf>
      <fill>
        <patternFill>
          <bgColor rgb="FFFFE79B"/>
        </patternFill>
      </fill>
    </dxf>
    <dxf>
      <fill>
        <patternFill>
          <bgColor rgb="FFFFF6D9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FFE07D"/>
        </patternFill>
      </fill>
    </dxf>
    <dxf>
      <fill>
        <patternFill>
          <bgColor rgb="FFFFF6D9"/>
        </patternFill>
      </fill>
    </dxf>
    <dxf>
      <fill>
        <patternFill>
          <bgColor rgb="FFFFE79B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FFE79B"/>
        </patternFill>
      </fill>
    </dxf>
    <dxf>
      <fill>
        <patternFill>
          <bgColor rgb="FFFFF6D9"/>
        </patternFill>
      </fill>
    </dxf>
    <dxf>
      <fill>
        <patternFill>
          <bgColor rgb="FFFFE07D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FFE07D"/>
        </patternFill>
      </fill>
    </dxf>
    <dxf>
      <fill>
        <patternFill>
          <bgColor rgb="FFFFE79B"/>
        </patternFill>
      </fill>
    </dxf>
    <dxf>
      <fill>
        <patternFill>
          <bgColor rgb="FFFFF6D9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FFE07D"/>
        </patternFill>
      </fill>
    </dxf>
    <dxf>
      <fill>
        <patternFill>
          <bgColor rgb="FFFFE79B"/>
        </patternFill>
      </fill>
    </dxf>
    <dxf>
      <fill>
        <patternFill>
          <bgColor rgb="FFFFF6D9"/>
        </patternFill>
      </fill>
    </dxf>
    <dxf>
      <fill>
        <patternFill>
          <bgColor rgb="FFFFF6D9"/>
        </patternFill>
      </fill>
    </dxf>
    <dxf>
      <fill>
        <patternFill>
          <bgColor rgb="FFFFE79B"/>
        </patternFill>
      </fill>
    </dxf>
    <dxf>
      <fill>
        <patternFill>
          <bgColor rgb="FFFFE07D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FFCD2F"/>
        </patternFill>
      </fill>
    </dxf>
    <dxf>
      <fill>
        <patternFill>
          <bgColor rgb="FFE2AC00"/>
        </patternFill>
      </fill>
    </dxf>
    <dxf>
      <fill>
        <patternFill>
          <bgColor rgb="FFFFE07D"/>
        </patternFill>
      </fill>
    </dxf>
    <dxf>
      <fill>
        <patternFill>
          <bgColor rgb="FFFFE79B"/>
        </patternFill>
      </fill>
    </dxf>
    <dxf>
      <fill>
        <patternFill>
          <bgColor rgb="FFFFF6D9"/>
        </patternFill>
      </fill>
    </dxf>
    <dxf>
      <fill>
        <patternFill>
          <bgColor rgb="FFE2AC00"/>
        </patternFill>
      </fill>
    </dxf>
    <dxf>
      <fill>
        <patternFill>
          <bgColor rgb="FFFFF6D9"/>
        </patternFill>
      </fill>
    </dxf>
    <dxf>
      <fill>
        <patternFill>
          <bgColor rgb="FFFFCD2F"/>
        </patternFill>
      </fill>
    </dxf>
    <dxf>
      <fill>
        <patternFill>
          <bgColor rgb="FFFFE07D"/>
        </patternFill>
      </fill>
    </dxf>
    <dxf>
      <fill>
        <patternFill>
          <bgColor rgb="FFFFE79B"/>
        </patternFill>
      </fill>
    </dxf>
    <dxf>
      <fill>
        <patternFill>
          <bgColor rgb="FFE2AC00"/>
        </patternFill>
      </fill>
    </dxf>
    <dxf>
      <fill>
        <patternFill>
          <bgColor rgb="FFFFF6D9"/>
        </patternFill>
      </fill>
    </dxf>
    <dxf>
      <fill>
        <patternFill>
          <bgColor rgb="FFFFE79B"/>
        </patternFill>
      </fill>
    </dxf>
    <dxf>
      <fill>
        <patternFill>
          <bgColor rgb="FFFFE07D"/>
        </patternFill>
      </fill>
    </dxf>
    <dxf>
      <fill>
        <patternFill>
          <bgColor rgb="FFFFCD2F"/>
        </patternFill>
      </fill>
    </dxf>
    <dxf>
      <fill>
        <patternFill>
          <bgColor rgb="FFFFF6D9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FFE07D"/>
        </patternFill>
      </fill>
    </dxf>
    <dxf>
      <fill>
        <patternFill>
          <bgColor rgb="FFFFE79B"/>
        </patternFill>
      </fill>
    </dxf>
    <dxf>
      <fill>
        <patternFill>
          <bgColor rgb="FFE2AC00"/>
        </patternFill>
      </fill>
    </dxf>
    <dxf>
      <fill>
        <patternFill>
          <bgColor rgb="FFFFE07D"/>
        </patternFill>
      </fill>
    </dxf>
    <dxf>
      <fill>
        <patternFill>
          <bgColor rgb="FFFFE79B"/>
        </patternFill>
      </fill>
    </dxf>
    <dxf>
      <fill>
        <patternFill>
          <bgColor rgb="FFFFF6D9"/>
        </patternFill>
      </fill>
    </dxf>
    <dxf>
      <fill>
        <patternFill>
          <bgColor rgb="FFFFCD2F"/>
        </patternFill>
      </fill>
    </dxf>
    <dxf>
      <fill>
        <patternFill>
          <bgColor rgb="FFFFF6D9"/>
        </patternFill>
      </fill>
    </dxf>
    <dxf>
      <fill>
        <patternFill>
          <bgColor rgb="FFFFE79B"/>
        </patternFill>
      </fill>
    </dxf>
    <dxf>
      <fill>
        <patternFill>
          <bgColor rgb="FFFFE07D"/>
        </patternFill>
      </fill>
    </dxf>
    <dxf>
      <fill>
        <patternFill>
          <bgColor rgb="FFFFCD2F"/>
        </patternFill>
      </fill>
    </dxf>
    <dxf>
      <fill>
        <patternFill>
          <bgColor rgb="FFE2AC00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FFE07D"/>
        </patternFill>
      </fill>
    </dxf>
    <dxf>
      <fill>
        <patternFill>
          <bgColor rgb="FFFFE79B"/>
        </patternFill>
      </fill>
    </dxf>
    <dxf>
      <fill>
        <patternFill>
          <bgColor rgb="FFFFF6D9"/>
        </patternFill>
      </fill>
    </dxf>
    <dxf>
      <fill>
        <patternFill>
          <bgColor rgb="FFFFE07D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FFF6D9"/>
        </patternFill>
      </fill>
    </dxf>
    <dxf>
      <fill>
        <patternFill>
          <bgColor rgb="FFFFE79B"/>
        </patternFill>
      </fill>
    </dxf>
    <dxf>
      <fill>
        <patternFill>
          <bgColor rgb="FFFFF6D9"/>
        </patternFill>
      </fill>
    </dxf>
    <dxf>
      <fill>
        <patternFill>
          <bgColor rgb="FFFFE79B"/>
        </patternFill>
      </fill>
    </dxf>
    <dxf>
      <fill>
        <patternFill>
          <bgColor rgb="FFFFCD2F"/>
        </patternFill>
      </fill>
    </dxf>
    <dxf>
      <fill>
        <patternFill>
          <bgColor rgb="FFFFE07D"/>
        </patternFill>
      </fill>
    </dxf>
    <dxf>
      <fill>
        <patternFill>
          <bgColor rgb="FFE2AC00"/>
        </patternFill>
      </fill>
    </dxf>
    <dxf>
      <fill>
        <patternFill>
          <bgColor rgb="FFFFE79B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FFE07D"/>
        </patternFill>
      </fill>
    </dxf>
    <dxf>
      <fill>
        <patternFill>
          <bgColor rgb="FFFFF6D9"/>
        </patternFill>
      </fill>
    </dxf>
    <dxf>
      <fill>
        <patternFill>
          <bgColor rgb="FFFFE07D"/>
        </patternFill>
      </fill>
    </dxf>
    <dxf>
      <fill>
        <patternFill>
          <bgColor rgb="FFFFE79B"/>
        </patternFill>
      </fill>
    </dxf>
    <dxf>
      <fill>
        <patternFill>
          <bgColor rgb="FFFFF6D9"/>
        </patternFill>
      </fill>
    </dxf>
    <dxf>
      <fill>
        <patternFill>
          <bgColor rgb="FFE2AC00"/>
        </patternFill>
      </fill>
    </dxf>
    <dxf>
      <fill>
        <patternFill>
          <bgColor rgb="FFFFCD2F"/>
        </patternFill>
      </fill>
    </dxf>
    <dxf>
      <fill>
        <patternFill>
          <bgColor rgb="FFE2AC00"/>
        </patternFill>
      </fill>
    </dxf>
    <dxf>
      <fill>
        <patternFill>
          <bgColor rgb="FFFFE79B"/>
        </patternFill>
      </fill>
    </dxf>
    <dxf>
      <fill>
        <patternFill>
          <bgColor rgb="FFFFCD2F"/>
        </patternFill>
      </fill>
    </dxf>
    <dxf>
      <fill>
        <patternFill>
          <bgColor rgb="FFFFE07D"/>
        </patternFill>
      </fill>
    </dxf>
    <dxf>
      <fill>
        <patternFill>
          <bgColor rgb="FFFFF6D9"/>
        </patternFill>
      </fill>
    </dxf>
    <dxf>
      <fill>
        <patternFill>
          <bgColor rgb="FFFFCD2F"/>
        </patternFill>
      </fill>
    </dxf>
    <dxf>
      <fill>
        <patternFill>
          <bgColor rgb="FFFFF6D9"/>
        </patternFill>
      </fill>
    </dxf>
    <dxf>
      <fill>
        <patternFill>
          <bgColor rgb="FFFFE79B"/>
        </patternFill>
      </fill>
    </dxf>
    <dxf>
      <fill>
        <patternFill>
          <bgColor rgb="FFFFE07D"/>
        </patternFill>
      </fill>
    </dxf>
    <dxf>
      <fill>
        <patternFill>
          <bgColor rgb="FFE2AC00"/>
        </patternFill>
      </fill>
    </dxf>
    <dxf>
      <fill>
        <patternFill>
          <bgColor rgb="FFE2AC00"/>
        </patternFill>
      </fill>
    </dxf>
    <dxf>
      <fill>
        <patternFill>
          <bgColor rgb="FFFFF6D9"/>
        </patternFill>
      </fill>
    </dxf>
    <dxf>
      <fill>
        <patternFill>
          <bgColor rgb="FFFFE79B"/>
        </patternFill>
      </fill>
    </dxf>
    <dxf>
      <fill>
        <patternFill>
          <bgColor rgb="FFFFE07D"/>
        </patternFill>
      </fill>
    </dxf>
    <dxf>
      <fill>
        <patternFill>
          <bgColor rgb="FFFFCD2F"/>
        </patternFill>
      </fill>
    </dxf>
    <dxf>
      <fill>
        <patternFill>
          <bgColor rgb="FFE2AC00"/>
        </patternFill>
      </fill>
    </dxf>
    <dxf>
      <fill>
        <patternFill>
          <bgColor rgb="FFFFF6D9"/>
        </patternFill>
      </fill>
    </dxf>
    <dxf>
      <fill>
        <patternFill>
          <bgColor rgb="FFFFE79B"/>
        </patternFill>
      </fill>
    </dxf>
    <dxf>
      <fill>
        <patternFill>
          <bgColor rgb="FFFFE07D"/>
        </patternFill>
      </fill>
    </dxf>
    <dxf>
      <fill>
        <patternFill>
          <bgColor rgb="FFFFCD2F"/>
        </patternFill>
      </fill>
    </dxf>
    <dxf>
      <fill>
        <patternFill>
          <bgColor rgb="FFE2AC00"/>
        </patternFill>
      </fill>
    </dxf>
    <dxf>
      <fill>
        <patternFill>
          <bgColor rgb="FFFFF6D9"/>
        </patternFill>
      </fill>
    </dxf>
    <dxf>
      <fill>
        <patternFill>
          <bgColor rgb="FFFFE79B"/>
        </patternFill>
      </fill>
    </dxf>
    <dxf>
      <fill>
        <patternFill>
          <bgColor rgb="FFFFE07D"/>
        </patternFill>
      </fill>
    </dxf>
    <dxf>
      <fill>
        <patternFill>
          <bgColor rgb="FFFFCD2F"/>
        </patternFill>
      </fill>
    </dxf>
  </dxfs>
  <tableStyles count="0" defaultTableStyle="TableStyleMedium2" defaultPivotStyle="PivotStyleLight16"/>
  <colors>
    <mruColors>
      <color rgb="FFCBE0C7"/>
      <color rgb="FFFFFF00"/>
      <color rgb="FFF79646"/>
      <color rgb="FF4BACC6"/>
      <color rgb="FF8064A2"/>
      <color rgb="FF9BBB59"/>
      <color rgb="FFC0504D"/>
      <color rgb="FF4F81BD"/>
      <color rgb="FF86868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075432086876486E-2"/>
          <c:y val="0.14177950684145685"/>
          <c:w val="0.90213347331583549"/>
          <c:h val="0.70768402712783318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被保険者数!$E$3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CCCC"/>
            </a:solidFill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被保険者数!$B$5:$B$11</c:f>
              <c:strCache>
                <c:ptCount val="7"/>
                <c:pt idx="0">
                  <c:v>65歳～69歳</c:v>
                </c:pt>
                <c:pt idx="1">
                  <c:v>70歳～74歳</c:v>
                </c:pt>
                <c:pt idx="2">
                  <c:v>75歳～79歳</c:v>
                </c:pt>
                <c:pt idx="3">
                  <c:v>80歳～84歳</c:v>
                </c:pt>
                <c:pt idx="4">
                  <c:v>85歳～89歳</c:v>
                </c:pt>
                <c:pt idx="5">
                  <c:v>90歳～94歳</c:v>
                </c:pt>
                <c:pt idx="6">
                  <c:v>95歳～</c:v>
                </c:pt>
              </c:strCache>
            </c:strRef>
          </c:cat>
          <c:val>
            <c:numRef>
              <c:f>被保険者数!$E$5:$E$11</c:f>
              <c:numCache>
                <c:formatCode>General</c:formatCode>
                <c:ptCount val="7"/>
                <c:pt idx="0">
                  <c:v>679</c:v>
                </c:pt>
                <c:pt idx="1">
                  <c:v>1980</c:v>
                </c:pt>
                <c:pt idx="2">
                  <c:v>295853</c:v>
                </c:pt>
                <c:pt idx="3">
                  <c:v>246103</c:v>
                </c:pt>
                <c:pt idx="4">
                  <c:v>165784</c:v>
                </c:pt>
                <c:pt idx="5">
                  <c:v>91501</c:v>
                </c:pt>
                <c:pt idx="6">
                  <c:v>40952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3-4D24-8788-2AB24F2C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480"/>
        <c:axId val="337137600"/>
      </c:barChart>
      <c:barChart>
        <c:barDir val="bar"/>
        <c:grouping val="clustered"/>
        <c:varyColors val="0"/>
        <c:ser>
          <c:idx val="3"/>
          <c:order val="0"/>
          <c:tx>
            <c:strRef>
              <c:f>被保険者数!$C$3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numFmt formatCode="#,##0_ ;[Red]\-#,##0\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被保険者数!$B$5:$B$11</c:f>
              <c:strCache>
                <c:ptCount val="7"/>
                <c:pt idx="0">
                  <c:v>65歳～69歳</c:v>
                </c:pt>
                <c:pt idx="1">
                  <c:v>70歳～74歳</c:v>
                </c:pt>
                <c:pt idx="2">
                  <c:v>75歳～79歳</c:v>
                </c:pt>
                <c:pt idx="3">
                  <c:v>80歳～84歳</c:v>
                </c:pt>
                <c:pt idx="4">
                  <c:v>85歳～89歳</c:v>
                </c:pt>
                <c:pt idx="5">
                  <c:v>90歳～94歳</c:v>
                </c:pt>
                <c:pt idx="6">
                  <c:v>95歳～</c:v>
                </c:pt>
              </c:strCache>
            </c:strRef>
          </c:cat>
          <c:val>
            <c:numRef>
              <c:f>被保険者数!$C$5:$C$11</c:f>
              <c:numCache>
                <c:formatCode>General</c:formatCode>
                <c:ptCount val="7"/>
                <c:pt idx="0">
                  <c:v>1010</c:v>
                </c:pt>
                <c:pt idx="1">
                  <c:v>2637</c:v>
                </c:pt>
                <c:pt idx="2">
                  <c:v>227551</c:v>
                </c:pt>
                <c:pt idx="3">
                  <c:v>170172</c:v>
                </c:pt>
                <c:pt idx="4">
                  <c:v>98748</c:v>
                </c:pt>
                <c:pt idx="5">
                  <c:v>38549</c:v>
                </c:pt>
                <c:pt idx="6">
                  <c:v>10677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3-4D24-8788-2AB24F2C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968"/>
        <c:axId val="337138176"/>
      </c:barChart>
      <c:catAx>
        <c:axId val="18764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solidFill>
            <a:srgbClr val="FFFFFF"/>
          </a:solidFill>
          <a:ln>
            <a:solidFill>
              <a:srgbClr val="D9D9D9"/>
            </a:solidFill>
          </a:ln>
        </c:spPr>
        <c:txPr>
          <a:bodyPr rot="0"/>
          <a:lstStyle/>
          <a:p>
            <a:pPr>
              <a:defRPr sz="90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337137600"/>
        <c:crossesAt val="0"/>
        <c:auto val="1"/>
        <c:lblAlgn val="ctr"/>
        <c:lblOffset val="0"/>
        <c:tickLblSkip val="1"/>
        <c:noMultiLvlLbl val="0"/>
      </c:catAx>
      <c:valAx>
        <c:axId val="337137600"/>
        <c:scaling>
          <c:orientation val="minMax"/>
          <c:min val="-50000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ja-JP" altLang="en-US" sz="1000" b="1" i="0" u="none" strike="noStrike" baseline="0">
                    <a:effectLst/>
                  </a:rPr>
                  <a:t>人数</a:t>
                </a:r>
                <a:r>
                  <a:rPr lang="ja-JP" altLang="ja-JP" sz="1000" b="1" i="0" baseline="0">
                    <a:effectLst/>
                  </a:rPr>
                  <a:t>（</a:t>
                </a:r>
                <a:r>
                  <a:rPr lang="ja-JP" altLang="en-US" sz="1000" b="1" i="0" baseline="0">
                    <a:effectLst/>
                  </a:rPr>
                  <a:t>人</a:t>
                </a:r>
                <a:r>
                  <a:rPr lang="ja-JP" altLang="ja-JP" sz="1000" b="1" i="0" baseline="0">
                    <a:effectLst/>
                  </a:rPr>
                  <a:t>）</a:t>
                </a:r>
                <a:endParaRPr lang="ja-JP" altLang="ja-JP" sz="1000" b="1">
                  <a:effectLst/>
                </a:endParaRPr>
              </a:p>
            </c:rich>
          </c:tx>
          <c:layout>
            <c:manualLayout>
              <c:xMode val="edge"/>
              <c:yMode val="edge"/>
              <c:x val="8.3653485621989557E-3"/>
              <c:y val="0.92653190146683251"/>
            </c:manualLayout>
          </c:layout>
          <c:overlay val="0"/>
          <c:spPr>
            <a:noFill/>
          </c:spPr>
        </c:title>
        <c:numFmt formatCode="#,##0_);" sourceLinked="0"/>
        <c:majorTickMark val="out"/>
        <c:minorTickMark val="none"/>
        <c:tickLblPos val="high"/>
        <c:spPr>
          <a:ln/>
        </c:spPr>
        <c:txPr>
          <a:bodyPr/>
          <a:lstStyle/>
          <a:p>
            <a:pPr>
              <a:defRPr sz="110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1876480"/>
        <c:crosses val="autoZero"/>
        <c:crossBetween val="between"/>
      </c:valAx>
      <c:valAx>
        <c:axId val="337138176"/>
        <c:scaling>
          <c:orientation val="maxMin"/>
          <c:max val="400000"/>
          <c:min val="-500000"/>
        </c:scaling>
        <c:delete val="0"/>
        <c:axPos val="t"/>
        <c:title>
          <c:tx>
            <c:rich>
              <a:bodyPr/>
              <a:lstStyle/>
              <a:p>
                <a:pPr>
                  <a:defRPr sz="1000" b="1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ja-JP" altLang="en-US" sz="1000" b="1" i="0" baseline="0">
                    <a:effectLst/>
                    <a:latin typeface="ＭＳ Ｐ明朝" pitchFamily="18" charset="-128"/>
                    <a:ea typeface="ＭＳ Ｐ明朝" pitchFamily="18" charset="-128"/>
                  </a:rPr>
                  <a:t>人数</a:t>
                </a:r>
                <a:r>
                  <a:rPr lang="ja-JP" altLang="ja-JP" sz="1000" b="1" i="0" baseline="0">
                    <a:effectLst/>
                    <a:latin typeface="ＭＳ Ｐ明朝" pitchFamily="18" charset="-128"/>
                    <a:ea typeface="ＭＳ Ｐ明朝" pitchFamily="18" charset="-128"/>
                  </a:rPr>
                  <a:t>（</a:t>
                </a:r>
                <a:r>
                  <a:rPr lang="ja-JP" altLang="en-US" sz="1000" b="1" i="0" baseline="0">
                    <a:effectLst/>
                    <a:latin typeface="ＭＳ Ｐ明朝" pitchFamily="18" charset="-128"/>
                    <a:ea typeface="ＭＳ Ｐ明朝" pitchFamily="18" charset="-128"/>
                  </a:rPr>
                  <a:t>人</a:t>
                </a:r>
                <a:r>
                  <a:rPr lang="en-US" altLang="ja-JP" sz="1000" b="1" i="0" baseline="0">
                    <a:effectLst/>
                    <a:latin typeface="ＭＳ Ｐ明朝" pitchFamily="18" charset="-128"/>
                    <a:ea typeface="ＭＳ Ｐ明朝" pitchFamily="18" charset="-128"/>
                  </a:rPr>
                  <a:t>)</a:t>
                </a:r>
                <a:endParaRPr lang="ja-JP" altLang="ja-JP" sz="1000" b="1">
                  <a:effectLst/>
                  <a:latin typeface="ＭＳ Ｐ明朝" pitchFamily="18" charset="-128"/>
                  <a:ea typeface="ＭＳ Ｐ明朝" pitchFamily="18" charset="-128"/>
                </a:endParaRPr>
              </a:p>
            </c:rich>
          </c:tx>
          <c:layout>
            <c:manualLayout>
              <c:xMode val="edge"/>
              <c:yMode val="edge"/>
              <c:x val="0.89878114307733437"/>
              <c:y val="1.9471102716544588E-2"/>
            </c:manualLayout>
          </c:layout>
          <c:overlay val="0"/>
          <c:spPr>
            <a:noFill/>
          </c:spPr>
        </c:title>
        <c:numFmt formatCode="#,##0_);" sourceLinked="0"/>
        <c:majorTickMark val="out"/>
        <c:minorTickMark val="none"/>
        <c:tickLblPos val="low"/>
        <c:spPr>
          <a:ln/>
        </c:spPr>
        <c:txPr>
          <a:bodyPr/>
          <a:lstStyle/>
          <a:p>
            <a:pPr>
              <a:defRPr sz="1100"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2003968"/>
        <c:crosses val="max"/>
        <c:crossBetween val="between"/>
        <c:majorUnit val="100000"/>
      </c:valAx>
      <c:catAx>
        <c:axId val="20039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37138176"/>
        <c:crossesAt val="0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rgbClr val="A5A5A5"/>
          </a:solidFill>
        </a:ln>
      </c:spPr>
    </c:plotArea>
    <c:plotVisOnly val="1"/>
    <c:dispBlanksAs val="gap"/>
    <c:showDLblsOverMax val="0"/>
  </c:chart>
  <c:spPr>
    <a:ln>
      <a:solidFill>
        <a:srgbClr val="7F7F7F"/>
      </a:solidFill>
    </a:ln>
  </c:spPr>
  <c:printSettings>
    <c:headerFooter/>
    <c:pageMargins b="0.74803149606299213" l="0.70866141732283472" r="0.19685039370078741" t="0.74803149606299213" header="0.31496062992125984" footer="0.31496062992125984"/>
    <c:pageSetup paperSize="9"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86216048836592"/>
          <c:y val="9.8742324561403513E-2"/>
          <c:w val="0.45491187197105981"/>
          <c:h val="0.84570211988304089"/>
        </c:manualLayout>
      </c:layout>
      <c:pieChart>
        <c:varyColors val="1"/>
        <c:ser>
          <c:idx val="0"/>
          <c:order val="0"/>
          <c:tx>
            <c:strRef>
              <c:f>長期入院!$D$3</c:f>
              <c:strCache>
                <c:ptCount val="1"/>
                <c:pt idx="0">
                  <c:v>患者数(人)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1"/>
            <c:bubble3D val="0"/>
            <c:spPr>
              <a:pattFill prst="pct60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B51-4D70-A0BC-94D99664DD43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B51-4D70-A0BC-94D99664DD43}"/>
              </c:ext>
            </c:extLst>
          </c:dPt>
          <c:dPt>
            <c:idx val="4"/>
            <c:bubble3D val="0"/>
            <c:spPr>
              <a:solidFill>
                <a:srgbClr val="FFFFC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B51-4D70-A0BC-94D99664DD43}"/>
              </c:ext>
            </c:extLst>
          </c:dPt>
          <c:dPt>
            <c:idx val="6"/>
            <c:bubble3D val="0"/>
            <c:spPr>
              <a:solidFill>
                <a:srgbClr val="FFCCC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B51-4D70-A0BC-94D99664DD43}"/>
              </c:ext>
            </c:extLst>
          </c:dPt>
          <c:dLbls>
            <c:dLbl>
              <c:idx val="0"/>
              <c:layout>
                <c:manualLayout>
                  <c:x val="-0.21905079280820233"/>
                  <c:y val="1.50858918128654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74-4681-B233-BE2100F9207B}"/>
                </c:ext>
              </c:extLst>
            </c:dLbl>
            <c:dLbl>
              <c:idx val="1"/>
              <c:layout>
                <c:manualLayout>
                  <c:x val="0.10642405654349386"/>
                  <c:y val="1.39798976608187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1-4D70-A0BC-94D99664DD43}"/>
                </c:ext>
              </c:extLst>
            </c:dLbl>
            <c:dLbl>
              <c:idx val="2"/>
              <c:layout>
                <c:manualLayout>
                  <c:x val="-0.1233329611678743"/>
                  <c:y val="0.226402046783625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51-4D70-A0BC-94D99664DD43}"/>
                </c:ext>
              </c:extLst>
            </c:dLbl>
            <c:dLbl>
              <c:idx val="3"/>
              <c:layout>
                <c:manualLayout>
                  <c:x val="-0.16161752651201769"/>
                  <c:y val="-0.115137061403508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1-4D70-A0BC-94D99664DD43}"/>
                </c:ext>
              </c:extLst>
            </c:dLbl>
            <c:dLbl>
              <c:idx val="4"/>
              <c:layout>
                <c:manualLayout>
                  <c:x val="0.10907387102653726"/>
                  <c:y val="-0.176964912280701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51-4D70-A0BC-94D99664DD43}"/>
                </c:ext>
              </c:extLst>
            </c:dLbl>
            <c:dLbl>
              <c:idx val="5"/>
              <c:layout>
                <c:manualLayout>
                  <c:x val="0.15967310512910798"/>
                  <c:y val="0.108056652046783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51-4D70-A0BC-94D99664DD43}"/>
                </c:ext>
              </c:extLst>
            </c:dLbl>
            <c:dLbl>
              <c:idx val="6"/>
              <c:layout>
                <c:manualLayout>
                  <c:x val="7.1349080703602658E-2"/>
                  <c:y val="0.17174707602339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51-4D70-A0BC-94D99664DD4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長期入院!$B$4:$B$10</c:f>
              <c:strCache>
                <c:ptCount val="7"/>
                <c:pt idx="0">
                  <c:v>65歳～69歳</c:v>
                </c:pt>
                <c:pt idx="1">
                  <c:v>70歳～74歳</c:v>
                </c:pt>
                <c:pt idx="2">
                  <c:v>75歳～79歳</c:v>
                </c:pt>
                <c:pt idx="3">
                  <c:v>80歳～84歳</c:v>
                </c:pt>
                <c:pt idx="4">
                  <c:v>85歳～89歳</c:v>
                </c:pt>
                <c:pt idx="5">
                  <c:v>90歳～94歳</c:v>
                </c:pt>
                <c:pt idx="6">
                  <c:v>95歳～</c:v>
                </c:pt>
              </c:strCache>
            </c:strRef>
          </c:cat>
          <c:val>
            <c:numRef>
              <c:f>長期入院!$D$4:$D$10</c:f>
              <c:numCache>
                <c:formatCode>General</c:formatCode>
                <c:ptCount val="7"/>
                <c:pt idx="0">
                  <c:v>118</c:v>
                </c:pt>
                <c:pt idx="1">
                  <c:v>317</c:v>
                </c:pt>
                <c:pt idx="2">
                  <c:v>3808</c:v>
                </c:pt>
                <c:pt idx="3">
                  <c:v>5401</c:v>
                </c:pt>
                <c:pt idx="4">
                  <c:v>5757</c:v>
                </c:pt>
                <c:pt idx="5">
                  <c:v>4229</c:v>
                </c:pt>
                <c:pt idx="6">
                  <c:v>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51-4D70-A0BC-94D99664D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rgbClr val="7F7F7F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03689327566447"/>
          <c:y val="6.1607976086322555E-2"/>
          <c:w val="0.71621662785109608"/>
          <c:h val="0.88283646835812191"/>
        </c:manualLayout>
      </c:layout>
      <c:pieChart>
        <c:varyColors val="1"/>
        <c:ser>
          <c:idx val="0"/>
          <c:order val="0"/>
          <c:tx>
            <c:strRef>
              <c:f>長期入院!$C$52</c:f>
              <c:strCache>
                <c:ptCount val="1"/>
                <c:pt idx="0">
                  <c:v>患者数(人)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1"/>
            <c:bubble3D val="0"/>
            <c:spPr>
              <a:pattFill prst="pct60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7D1-4641-A688-AA3AEBF62C9A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7D1-4641-A688-AA3AEBF62C9A}"/>
              </c:ext>
            </c:extLst>
          </c:dPt>
          <c:dPt>
            <c:idx val="4"/>
            <c:bubble3D val="0"/>
            <c:spPr>
              <a:solidFill>
                <a:srgbClr val="FFFFC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7D1-4641-A688-AA3AEBF62C9A}"/>
              </c:ext>
            </c:extLst>
          </c:dPt>
          <c:dPt>
            <c:idx val="6"/>
            <c:bubble3D val="0"/>
            <c:spPr>
              <a:solidFill>
                <a:srgbClr val="FFCCC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7D1-4641-A688-AA3AEBF62C9A}"/>
              </c:ext>
            </c:extLst>
          </c:dPt>
          <c:dLbls>
            <c:dLbl>
              <c:idx val="0"/>
              <c:layout>
                <c:manualLayout>
                  <c:x val="-3.847732796651656E-2"/>
                  <c:y val="0.1044407894736842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aseline="0">
                      <a:solidFill>
                        <a:schemeClr val="bg1"/>
                      </a:solidFill>
                      <a:latin typeface="ＭＳ Ｐ明朝" panose="02020600040205080304" pitchFamily="18" charset="-128"/>
                      <a:ea typeface="ＭＳ Ｐ明朝" panose="02020600040205080304" pitchFamily="18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FA-413D-9BB5-307EDC759EAE}"/>
                </c:ext>
              </c:extLst>
            </c:dLbl>
            <c:dLbl>
              <c:idx val="1"/>
              <c:layout>
                <c:manualLayout>
                  <c:x val="2.5510129103243382E-2"/>
                  <c:y val="5.222039473684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D1-4641-A688-AA3AEBF62C9A}"/>
                </c:ext>
              </c:extLst>
            </c:dLbl>
            <c:dLbl>
              <c:idx val="2"/>
              <c:layout>
                <c:manualLayout>
                  <c:x val="-0.16938662360998585"/>
                  <c:y val="3.34312865497076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6E3-AD05-3D13EE2D5362}"/>
                </c:ext>
              </c:extLst>
            </c:dLbl>
            <c:dLbl>
              <c:idx val="3"/>
              <c:layout>
                <c:manualLayout>
                  <c:x val="-9.7492463649454492E-2"/>
                  <c:y val="-0.176698099415204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D1-4641-A688-AA3AEBF62C9A}"/>
                </c:ext>
              </c:extLst>
            </c:dLbl>
            <c:dLbl>
              <c:idx val="4"/>
              <c:layout>
                <c:manualLayout>
                  <c:x val="0.15956699025976195"/>
                  <c:y val="-9.12156432748538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D1-4641-A688-AA3AEBF62C9A}"/>
                </c:ext>
              </c:extLst>
            </c:dLbl>
            <c:dLbl>
              <c:idx val="5"/>
              <c:layout>
                <c:manualLayout>
                  <c:x val="0.1206075648832307"/>
                  <c:y val="0.20669225146198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D1-4641-A688-AA3AEBF62C9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長期入院!$B$53:$B$59</c:f>
              <c:strCache>
                <c:ptCount val="7"/>
                <c:pt idx="0">
                  <c:v>～69歳</c:v>
                </c:pt>
                <c:pt idx="1">
                  <c:v>70歳～74歳</c:v>
                </c:pt>
                <c:pt idx="2">
                  <c:v>75歳～79歳</c:v>
                </c:pt>
                <c:pt idx="3">
                  <c:v>80歳～84歳</c:v>
                </c:pt>
                <c:pt idx="4">
                  <c:v>85歳～89歳</c:v>
                </c:pt>
                <c:pt idx="5">
                  <c:v>90歳～94歳</c:v>
                </c:pt>
                <c:pt idx="6">
                  <c:v>95歳～</c:v>
                </c:pt>
              </c:strCache>
            </c:strRef>
          </c:cat>
          <c:val>
            <c:numRef>
              <c:f>長期入院!$C$53:$C$59</c:f>
              <c:numCache>
                <c:formatCode>General</c:formatCode>
                <c:ptCount val="7"/>
                <c:pt idx="0">
                  <c:v>1416</c:v>
                </c:pt>
                <c:pt idx="1">
                  <c:v>1608</c:v>
                </c:pt>
                <c:pt idx="2">
                  <c:v>4063</c:v>
                </c:pt>
                <c:pt idx="3">
                  <c:v>5423</c:v>
                </c:pt>
                <c:pt idx="4">
                  <c:v>5207</c:v>
                </c:pt>
                <c:pt idx="5">
                  <c:v>3031</c:v>
                </c:pt>
                <c:pt idx="6">
                  <c:v>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D1-4641-A688-AA3AEBF62C9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rgbClr val="7F7F7F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7919172219513"/>
          <c:y val="0.14033676729177599"/>
          <c:w val="0.86076927244162738"/>
          <c:h val="0.8098277496984929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被保険者数!$B$5</c:f>
              <c:strCache>
                <c:ptCount val="1"/>
                <c:pt idx="0">
                  <c:v>65歳～69歳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6117476569695002E-2"/>
                  <c:y val="-0.140303256276410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74-4474-BF0A-BD09614BC776}"/>
                </c:ext>
              </c:extLst>
            </c:dLbl>
            <c:dLbl>
              <c:idx val="1"/>
              <c:layout>
                <c:manualLayout>
                  <c:x val="3.439893818733409E-2"/>
                  <c:y val="-0.144980068310915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74-4474-BF0A-BD09614BC776}"/>
                </c:ext>
              </c:extLst>
            </c:dLbl>
            <c:dLbl>
              <c:idx val="2"/>
              <c:layout>
                <c:manualLayout>
                  <c:x val="3.4399073622623108E-2"/>
                  <c:y val="-0.140301415011830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74-4474-BF0A-BD09614BC7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被保険者数!$M$56:$M$58</c:f>
              <c:strCache>
                <c:ptCount val="3"/>
                <c:pt idx="0">
                  <c:v>男性　</c:v>
                </c:pt>
                <c:pt idx="1">
                  <c:v>女性　</c:v>
                </c:pt>
                <c:pt idx="2">
                  <c:v>広域連合
全体</c:v>
                </c:pt>
              </c:strCache>
            </c:strRef>
          </c:cat>
          <c:val>
            <c:numRef>
              <c:f>(被保険者数!$D$5,被保険者数!$F$5,被保険者数!$H$5)</c:f>
              <c:numCache>
                <c:formatCode>0.0%</c:formatCode>
                <c:ptCount val="3"/>
                <c:pt idx="0">
                  <c:v>1.8385565328828566E-3</c:v>
                </c:pt>
                <c:pt idx="1">
                  <c:v>8.0559813585303231E-4</c:v>
                </c:pt>
                <c:pt idx="2">
                  <c:v>1.2131912460601811E-3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4-4474-BF0A-BD09614BC776}"/>
            </c:ext>
          </c:extLst>
        </c:ser>
        <c:ser>
          <c:idx val="1"/>
          <c:order val="1"/>
          <c:tx>
            <c:strRef>
              <c:f>被保険者数!$B$6</c:f>
              <c:strCache>
                <c:ptCount val="1"/>
                <c:pt idx="0">
                  <c:v>70歳～74歳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7409122921068317E-2"/>
                  <c:y val="-0.10298349306303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明朝" panose="02020600040205080304" pitchFamily="18" charset="-128"/>
                      <a:ea typeface="ＭＳ Ｐ明朝" panose="02020600040205080304" pitchFamily="18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5.8697654260794194E-2"/>
                      <c:h val="3.95503631894385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7F7-4128-882F-C00015B60736}"/>
                </c:ext>
              </c:extLst>
            </c:dLbl>
            <c:dLbl>
              <c:idx val="1"/>
              <c:layout>
                <c:manualLayout>
                  <c:x val="4.0420662007692724E-2"/>
                  <c:y val="-0.104057042376704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F7-4128-882F-C00015B60736}"/>
                </c:ext>
              </c:extLst>
            </c:dLbl>
            <c:dLbl>
              <c:idx val="2"/>
              <c:layout>
                <c:manualLayout>
                  <c:x val="4.214069017823284E-2"/>
                  <c:y val="-9.93796779628246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F7-4128-882F-C00015B607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被保険者数!$M$56:$M$58</c:f>
              <c:strCache>
                <c:ptCount val="3"/>
                <c:pt idx="0">
                  <c:v>男性　</c:v>
                </c:pt>
                <c:pt idx="1">
                  <c:v>女性　</c:v>
                </c:pt>
                <c:pt idx="2">
                  <c:v>広域連合
全体</c:v>
                </c:pt>
              </c:strCache>
            </c:strRef>
          </c:cat>
          <c:val>
            <c:numRef>
              <c:f>(被保険者数!$D$6,被保険者数!$F$6,被保険者数!$H$6)</c:f>
              <c:numCache>
                <c:formatCode>0.0%</c:formatCode>
                <c:ptCount val="3"/>
                <c:pt idx="0">
                  <c:v>4.8002708685268248E-3</c:v>
                </c:pt>
                <c:pt idx="1">
                  <c:v>2.3491668762724654E-3</c:v>
                </c:pt>
                <c:pt idx="2">
                  <c:v>3.3163433884309391E-3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7-4128-882F-C00015B60736}"/>
            </c:ext>
          </c:extLst>
        </c:ser>
        <c:ser>
          <c:idx val="2"/>
          <c:order val="2"/>
          <c:tx>
            <c:strRef>
              <c:f>被保険者数!$B$7</c:f>
              <c:strCache>
                <c:ptCount val="1"/>
                <c:pt idx="0">
                  <c:v>75歳～79歳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被保険者数!$M$56:$M$58</c:f>
              <c:strCache>
                <c:ptCount val="3"/>
                <c:pt idx="0">
                  <c:v>男性　</c:v>
                </c:pt>
                <c:pt idx="1">
                  <c:v>女性　</c:v>
                </c:pt>
                <c:pt idx="2">
                  <c:v>広域連合
全体</c:v>
                </c:pt>
              </c:strCache>
            </c:strRef>
          </c:cat>
          <c:val>
            <c:numRef>
              <c:f>(被保険者数!$D$7,被保険者数!$F$7,被保険者数!$H$7)</c:f>
              <c:numCache>
                <c:formatCode>0.0%</c:formatCode>
                <c:ptCount val="3"/>
                <c:pt idx="0">
                  <c:v>0.41422314615250189</c:v>
                </c:pt>
                <c:pt idx="1">
                  <c:v>0.35101417567971599</c:v>
                </c:pt>
                <c:pt idx="2">
                  <c:v>0.37595568440075966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7-4128-882F-C00015B60736}"/>
            </c:ext>
          </c:extLst>
        </c:ser>
        <c:ser>
          <c:idx val="3"/>
          <c:order val="3"/>
          <c:tx>
            <c:strRef>
              <c:f>被保険者数!$B$8</c:f>
              <c:strCache>
                <c:ptCount val="1"/>
                <c:pt idx="0">
                  <c:v>80歳～84歳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被保険者数!$M$56:$M$58</c:f>
              <c:strCache>
                <c:ptCount val="3"/>
                <c:pt idx="0">
                  <c:v>男性　</c:v>
                </c:pt>
                <c:pt idx="1">
                  <c:v>女性　</c:v>
                </c:pt>
                <c:pt idx="2">
                  <c:v>広域連合
全体</c:v>
                </c:pt>
              </c:strCache>
            </c:strRef>
          </c:cat>
          <c:val>
            <c:numRef>
              <c:f>(被保険者数!$D$8,被保険者数!$F$8,被保険者数!$H$8)</c:f>
              <c:numCache>
                <c:formatCode>0.0%</c:formatCode>
                <c:ptCount val="3"/>
                <c:pt idx="0">
                  <c:v>0.30977311120172424</c:v>
                </c:pt>
                <c:pt idx="1">
                  <c:v>0.29198839179357705</c:v>
                </c:pt>
                <c:pt idx="2">
                  <c:v>0.29900603076003668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7-4128-882F-C00015B60736}"/>
            </c:ext>
          </c:extLst>
        </c:ser>
        <c:ser>
          <c:idx val="4"/>
          <c:order val="4"/>
          <c:tx>
            <c:strRef>
              <c:f>被保険者数!$B$9</c:f>
              <c:strCache>
                <c:ptCount val="1"/>
                <c:pt idx="0">
                  <c:v>85歳～89歳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被保険者数!$M$56:$M$58</c:f>
              <c:strCache>
                <c:ptCount val="3"/>
                <c:pt idx="0">
                  <c:v>男性　</c:v>
                </c:pt>
                <c:pt idx="1">
                  <c:v>女性　</c:v>
                </c:pt>
                <c:pt idx="2">
                  <c:v>広域連合
全体</c:v>
                </c:pt>
              </c:strCache>
            </c:strRef>
          </c:cat>
          <c:val>
            <c:numRef>
              <c:f>(被保険者数!$D$9,被保険者数!$F$9,被保険者数!$H$9)</c:f>
              <c:numCache>
                <c:formatCode>0.0%</c:formatCode>
                <c:ptCount val="3"/>
                <c:pt idx="0">
                  <c:v>0.17975621832585775</c:v>
                </c:pt>
                <c:pt idx="1">
                  <c:v>0.1966940815232093</c:v>
                </c:pt>
                <c:pt idx="2">
                  <c:v>0.19001060195547179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F7-4128-882F-C00015B60736}"/>
            </c:ext>
          </c:extLst>
        </c:ser>
        <c:ser>
          <c:idx val="5"/>
          <c:order val="5"/>
          <c:tx>
            <c:strRef>
              <c:f>被保険者数!$B$10</c:f>
              <c:strCache>
                <c:ptCount val="1"/>
                <c:pt idx="0">
                  <c:v>90歳～94歳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被保険者数!$M$56:$M$58</c:f>
              <c:strCache>
                <c:ptCount val="3"/>
                <c:pt idx="0">
                  <c:v>男性　</c:v>
                </c:pt>
                <c:pt idx="1">
                  <c:v>女性　</c:v>
                </c:pt>
                <c:pt idx="2">
                  <c:v>広域連合
全体</c:v>
                </c:pt>
              </c:strCache>
            </c:strRef>
          </c:cat>
          <c:val>
            <c:numRef>
              <c:f>(被保険者数!$D$10,被保険者数!$F$10,被保険者数!$H$10)</c:f>
              <c:numCache>
                <c:formatCode>0.0%</c:formatCode>
                <c:ptCount val="3"/>
                <c:pt idx="0">
                  <c:v>7.0172787907030937E-2</c:v>
                </c:pt>
                <c:pt idx="1">
                  <c:v>0.10856117088172064</c:v>
                </c:pt>
                <c:pt idx="2">
                  <c:v>9.3413571077635621E-2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F7-4128-882F-C00015B60736}"/>
            </c:ext>
          </c:extLst>
        </c:ser>
        <c:ser>
          <c:idx val="6"/>
          <c:order val="6"/>
          <c:tx>
            <c:strRef>
              <c:f>被保険者数!$B$11</c:f>
              <c:strCache>
                <c:ptCount val="1"/>
                <c:pt idx="0">
                  <c:v>95歳～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200281705401159E-2"/>
                  <c:y val="-0.102889864759116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F7-4128-882F-C00015B6073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ＭＳ Ｐ明朝" panose="02020600040205080304" pitchFamily="18" charset="-128"/>
                      <a:ea typeface="ＭＳ Ｐ明朝" panose="02020600040205080304" pitchFamily="18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7F7-4128-882F-C00015B60736}"/>
                </c:ext>
              </c:extLst>
            </c:dLbl>
            <c:dLbl>
              <c:idx val="2"/>
              <c:layout>
                <c:manualLayout>
                  <c:x val="-1.1180183108510754E-2"/>
                  <c:y val="-0.109898086005468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明朝" panose="02020600040205080304" pitchFamily="18" charset="-128"/>
                      <a:ea typeface="ＭＳ Ｐ明朝" panose="02020600040205080304" pitchFamily="18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99834768947398E-2"/>
                      <c:h val="4.67681203450529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7F7-4128-882F-C00015B607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被保険者数!$M$56:$M$58</c:f>
              <c:strCache>
                <c:ptCount val="3"/>
                <c:pt idx="0">
                  <c:v>男性　</c:v>
                </c:pt>
                <c:pt idx="1">
                  <c:v>女性　</c:v>
                </c:pt>
                <c:pt idx="2">
                  <c:v>広域連合
全体</c:v>
                </c:pt>
              </c:strCache>
            </c:strRef>
          </c:cat>
          <c:val>
            <c:numRef>
              <c:f>(被保険者数!$D$11,被保険者数!$F$11,被保険者数!$H$11)</c:f>
              <c:numCache>
                <c:formatCode>0.0%</c:formatCode>
                <c:ptCount val="3"/>
                <c:pt idx="0">
                  <c:v>1.9435909011475506E-2</c:v>
                </c:pt>
                <c:pt idx="1">
                  <c:v>4.8587415109651519E-2</c:v>
                </c:pt>
                <c:pt idx="2">
                  <c:v>3.7084577171605147E-2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F7-4128-882F-C00015B607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212353199"/>
        <c:axId val="1484028559"/>
      </c:barChart>
      <c:catAx>
        <c:axId val="121235319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1484028559"/>
        <c:crosses val="autoZero"/>
        <c:auto val="1"/>
        <c:lblAlgn val="ctr"/>
        <c:lblOffset val="100"/>
        <c:noMultiLvlLbl val="0"/>
      </c:catAx>
      <c:valAx>
        <c:axId val="1484028559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r>
                  <a:rPr lang="en-US" altLang="ja-JP" b="1">
                    <a:solidFill>
                      <a:sysClr val="windowText" lastClr="000000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</a:rPr>
                  <a:t>(%)</a:t>
                </a:r>
                <a:endParaRPr lang="ja-JP" altLang="en-US" b="1">
                  <a:solidFill>
                    <a:sysClr val="windowText" lastClr="000000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endParaRPr>
              </a:p>
            </c:rich>
          </c:tx>
          <c:layout>
            <c:manualLayout>
              <c:xMode val="edge"/>
              <c:yMode val="edge"/>
              <c:x val="0.93992767755566387"/>
              <c:y val="3.57216376207179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defRPr>
              </a:pPr>
              <a:endParaRPr lang="ja-JP"/>
            </a:p>
          </c:txPr>
        </c:title>
        <c:numFmt formatCode="0.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121235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199523267782655E-2"/>
          <c:y val="1.8262415392805539E-2"/>
          <c:w val="0.84111923722845228"/>
          <c:h val="6.6987046703676084E-2"/>
        </c:manualLayout>
      </c:layout>
      <c:overlay val="0"/>
      <c:spPr>
        <a:noFill/>
        <a:ln>
          <a:solidFill>
            <a:srgbClr val="7F7F7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7F7F7F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2849738392909"/>
          <c:y val="0.10966895486287723"/>
          <c:w val="0.81057405420257767"/>
          <c:h val="0.82984896586006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介護認定率!$K$20</c:f>
              <c:strCache>
                <c:ptCount val="1"/>
                <c:pt idx="0">
                  <c:v>大阪府後期高齢者医療広域連合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7241376969674748E-3"/>
                  <c:y val="-1.7274546761751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70-47A5-88F3-518472645747}"/>
                </c:ext>
              </c:extLst>
            </c:dLbl>
            <c:dLbl>
              <c:idx val="3"/>
              <c:layout>
                <c:manualLayout>
                  <c:x val="-1.034482618180475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70-47A5-88F3-518472645747}"/>
                </c:ext>
              </c:extLst>
            </c:dLbl>
            <c:dLbl>
              <c:idx val="4"/>
              <c:layout>
                <c:manualLayout>
                  <c:x val="-1.89655146666421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70-47A5-88F3-518472645747}"/>
                </c:ext>
              </c:extLst>
            </c:dLbl>
            <c:dLbl>
              <c:idx val="5"/>
              <c:layout>
                <c:manualLayout>
                  <c:x val="-2.06896523636095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70-47A5-88F3-518472645747}"/>
                </c:ext>
              </c:extLst>
            </c:dLbl>
            <c:dLbl>
              <c:idx val="6"/>
              <c:layout>
                <c:manualLayout>
                  <c:x val="-2.241379006057696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70-47A5-88F3-518472645747}"/>
                </c:ext>
              </c:extLst>
            </c:dLbl>
            <c:dLbl>
              <c:idx val="7"/>
              <c:layout>
                <c:manualLayout>
                  <c:x val="-2.06896523636095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70-47A5-88F3-518472645747}"/>
                </c:ext>
              </c:extLst>
            </c:dLbl>
            <c:numFmt formatCode="#,##0_ ;[Red]\-#,##0\ 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介護認定率!$C$7:$C$14</c:f>
              <c:strCache>
                <c:ptCount val="8"/>
                <c:pt idx="0">
                  <c:v>給付費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</c:strCache>
            </c:strRef>
          </c:cat>
          <c:val>
            <c:numRef>
              <c:f>介護認定率!$D$7:$D$14</c:f>
              <c:numCache>
                <c:formatCode>General</c:formatCode>
                <c:ptCount val="8"/>
                <c:pt idx="0">
                  <c:v>50580</c:v>
                </c:pt>
                <c:pt idx="1">
                  <c:v>8956</c:v>
                </c:pt>
                <c:pt idx="2">
                  <c:v>12126</c:v>
                </c:pt>
                <c:pt idx="3">
                  <c:v>32281</c:v>
                </c:pt>
                <c:pt idx="4">
                  <c:v>38431</c:v>
                </c:pt>
                <c:pt idx="5">
                  <c:v>63162</c:v>
                </c:pt>
                <c:pt idx="6">
                  <c:v>82354</c:v>
                </c:pt>
                <c:pt idx="7">
                  <c:v>86708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70-47A5-88F3-518472645747}"/>
            </c:ext>
          </c:extLst>
        </c:ser>
        <c:ser>
          <c:idx val="2"/>
          <c:order val="1"/>
          <c:tx>
            <c:strRef>
              <c:f>介護認定率!$E$3</c:f>
              <c:strCache>
                <c:ptCount val="1"/>
                <c:pt idx="0">
                  <c:v>同規模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cat>
            <c:strRef>
              <c:f>介護認定率!$C$7:$C$14</c:f>
              <c:strCache>
                <c:ptCount val="8"/>
                <c:pt idx="0">
                  <c:v>給付費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</c:strCache>
            </c:strRef>
          </c:cat>
          <c:val>
            <c:numRef>
              <c:f>介護認定率!$E$7:$E$14</c:f>
              <c:numCache>
                <c:formatCode>General</c:formatCode>
                <c:ptCount val="8"/>
                <c:pt idx="0">
                  <c:v>53917</c:v>
                </c:pt>
                <c:pt idx="1">
                  <c:v>9853</c:v>
                </c:pt>
                <c:pt idx="2">
                  <c:v>12651</c:v>
                </c:pt>
                <c:pt idx="3">
                  <c:v>34361</c:v>
                </c:pt>
                <c:pt idx="4">
                  <c:v>41260</c:v>
                </c:pt>
                <c:pt idx="5">
                  <c:v>70078</c:v>
                </c:pt>
                <c:pt idx="6">
                  <c:v>89608</c:v>
                </c:pt>
                <c:pt idx="7">
                  <c:v>93130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70-47A5-88F3-518472645747}"/>
            </c:ext>
          </c:extLst>
        </c:ser>
        <c:ser>
          <c:idx val="3"/>
          <c:order val="2"/>
          <c:tx>
            <c:strRef>
              <c:f>介護認定率!$F$3</c:f>
              <c:strCache>
                <c:ptCount val="1"/>
                <c:pt idx="0">
                  <c:v>国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介護認定率!$C$7:$C$14</c:f>
              <c:strCache>
                <c:ptCount val="8"/>
                <c:pt idx="0">
                  <c:v>給付費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</c:strCache>
            </c:strRef>
          </c:cat>
          <c:val>
            <c:numRef>
              <c:f>介護認定率!$F$7:$F$14</c:f>
              <c:numCache>
                <c:formatCode>General</c:formatCode>
                <c:ptCount val="8"/>
                <c:pt idx="0">
                  <c:v>59725</c:v>
                </c:pt>
                <c:pt idx="1">
                  <c:v>9633</c:v>
                </c:pt>
                <c:pt idx="2">
                  <c:v>12937</c:v>
                </c:pt>
                <c:pt idx="3">
                  <c:v>37722</c:v>
                </c:pt>
                <c:pt idx="4">
                  <c:v>46142</c:v>
                </c:pt>
                <c:pt idx="5">
                  <c:v>80003</c:v>
                </c:pt>
                <c:pt idx="6">
                  <c:v>105163</c:v>
                </c:pt>
                <c:pt idx="7">
                  <c:v>112494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70-47A5-88F3-51847264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4"/>
        <c:axId val="52583936"/>
        <c:axId val="443927360"/>
      </c:barChart>
      <c:catAx>
        <c:axId val="525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crossAx val="443927360"/>
        <c:crosses val="autoZero"/>
        <c:auto val="1"/>
        <c:lblAlgn val="ctr"/>
        <c:lblOffset val="100"/>
        <c:noMultiLvlLbl val="0"/>
      </c:catAx>
      <c:valAx>
        <c:axId val="443927360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ja-JP" altLang="en-US" b="1"/>
                  <a:t>一件当たり</a:t>
                </a:r>
                <a:endParaRPr lang="en-US" altLang="ja-JP" b="1"/>
              </a:p>
              <a:p>
                <a:pPr>
                  <a:defRPr b="1"/>
                </a:pPr>
                <a:r>
                  <a:rPr lang="ja-JP" altLang="en-US" b="1"/>
                  <a:t>給付費</a:t>
                </a:r>
                <a:r>
                  <a:rPr lang="en-US" b="1"/>
                  <a:t>(</a:t>
                </a:r>
                <a:r>
                  <a:rPr lang="ja-JP" b="1"/>
                  <a:t>円</a:t>
                </a:r>
                <a:r>
                  <a:rPr lang="en-US" b="1"/>
                  <a:t>)</a:t>
                </a:r>
                <a:endParaRPr lang="ja-JP" b="1"/>
              </a:p>
            </c:rich>
          </c:tx>
          <c:layout>
            <c:manualLayout>
              <c:xMode val="edge"/>
              <c:yMode val="edge"/>
              <c:x val="2.3994027567357003E-2"/>
              <c:y val="1.4546959408492901E-2"/>
            </c:manualLayout>
          </c:layout>
          <c:overlay val="0"/>
        </c:title>
        <c:numFmt formatCode="#,##0_ ;[Red]\-#,##0\ " sourceLinked="0"/>
        <c:majorTickMark val="out"/>
        <c:minorTickMark val="none"/>
        <c:tickLblPos val="nextTo"/>
        <c:crossAx val="52583936"/>
        <c:crosses val="autoZero"/>
        <c:crossBetween val="between"/>
      </c:valAx>
    </c:plotArea>
    <c:legend>
      <c:legendPos val="t"/>
      <c:overlay val="0"/>
      <c:spPr>
        <a:ln>
          <a:solidFill>
            <a:srgbClr val="7F7F7F"/>
          </a:solidFill>
        </a:ln>
      </c:spPr>
      <c:txPr>
        <a:bodyPr/>
        <a:lstStyle/>
        <a:p>
          <a:pPr>
            <a:defRPr>
              <a:latin typeface="ＭＳ Ｐ明朝" pitchFamily="18" charset="-128"/>
              <a:ea typeface="ＭＳ Ｐ明朝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>
          <a:latin typeface="ＭＳ Ｐ明朝" pitchFamily="18" charset="-128"/>
          <a:ea typeface="ＭＳ Ｐ明朝" pitchFamily="18" charset="-128"/>
        </a:defRPr>
      </a:pPr>
      <a:endParaRPr lang="ja-JP"/>
    </a:p>
  </c:txPr>
  <c:printSettings>
    <c:headerFooter/>
    <c:pageMargins b="0.75000000000000766" l="0.70000000000000062" r="0.70000000000000062" t="0.7500000000000076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8172176819444"/>
          <c:y val="8.3025289499604873E-2"/>
          <c:w val="0.81989844773638265"/>
          <c:h val="0.8533053634897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介護疾病別有病状況!$M$26</c:f>
              <c:strCache>
                <c:ptCount val="1"/>
                <c:pt idx="0">
                  <c:v>大阪府後期高齢者医療広域連合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latin typeface="ＭＳ Ｐ明朝" pitchFamily="18" charset="-128"/>
                    <a:ea typeface="ＭＳ Ｐ明朝" pitchFamily="18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(介護疾病別有病状況!$B$5,介護疾病別有病状況!$B$7,介護疾病別有病状況!$B$9,介護疾病別有病状況!$B$11,介護疾病別有病状況!$B$13,介護疾病別有病状況!$B$15,介護疾病別有病状況!$B$17,介護疾病別有病状況!$B$19)</c:f>
              <c:strCache>
                <c:ptCount val="8"/>
                <c:pt idx="0">
                  <c:v>糖尿病</c:v>
                </c:pt>
                <c:pt idx="1">
                  <c:v>高血圧症</c:v>
                </c:pt>
                <c:pt idx="2">
                  <c:v>脂質異常症</c:v>
                </c:pt>
                <c:pt idx="3">
                  <c:v>心臓病</c:v>
                </c:pt>
                <c:pt idx="4">
                  <c:v>脳疾患</c:v>
                </c:pt>
                <c:pt idx="5">
                  <c:v>悪性新生物</c:v>
                </c:pt>
                <c:pt idx="6">
                  <c:v>筋・骨格</c:v>
                </c:pt>
                <c:pt idx="7">
                  <c:v>精神</c:v>
                </c:pt>
              </c:strCache>
            </c:strRef>
          </c:cat>
          <c:val>
            <c:numRef>
              <c:f>(介護疾病別有病状況!$D$6,介護疾病別有病状況!$D$8,介護疾病別有病状況!$D$10,介護疾病別有病状況!$D$12,介護疾病別有病状況!$D$14,介護疾病別有病状況!$D$16,介護疾病別有病状況!$D$18,介護疾病別有病状況!$D$20)</c:f>
              <c:numCache>
                <c:formatCode>0.0%</c:formatCode>
                <c:ptCount val="8"/>
                <c:pt idx="0">
                  <c:v>0.251</c:v>
                </c:pt>
                <c:pt idx="1">
                  <c:v>0.54</c:v>
                </c:pt>
                <c:pt idx="2">
                  <c:v>0.35399999999999998</c:v>
                </c:pt>
                <c:pt idx="3">
                  <c:v>0.61099999999999999</c:v>
                </c:pt>
                <c:pt idx="4">
                  <c:v>0.21199999999999999</c:v>
                </c:pt>
                <c:pt idx="5">
                  <c:v>0.13900000000000001</c:v>
                </c:pt>
                <c:pt idx="6">
                  <c:v>0.56899999999999995</c:v>
                </c:pt>
                <c:pt idx="7">
                  <c:v>0.34100000000000003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4C-446E-AE67-EBEC5084F98C}"/>
            </c:ext>
          </c:extLst>
        </c:ser>
        <c:ser>
          <c:idx val="2"/>
          <c:order val="1"/>
          <c:tx>
            <c:strRef>
              <c:f>介護疾病別有病状況!$F$3</c:f>
              <c:strCache>
                <c:ptCount val="1"/>
                <c:pt idx="0">
                  <c:v>同規模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cat>
            <c:strRef>
              <c:f>(介護疾病別有病状況!$B$5,介護疾病別有病状況!$B$7,介護疾病別有病状況!$B$9,介護疾病別有病状況!$B$11,介護疾病別有病状況!$B$13,介護疾病別有病状況!$B$15,介護疾病別有病状況!$B$17,介護疾病別有病状況!$B$19)</c:f>
              <c:strCache>
                <c:ptCount val="8"/>
                <c:pt idx="0">
                  <c:v>糖尿病</c:v>
                </c:pt>
                <c:pt idx="1">
                  <c:v>高血圧症</c:v>
                </c:pt>
                <c:pt idx="2">
                  <c:v>脂質異常症</c:v>
                </c:pt>
                <c:pt idx="3">
                  <c:v>心臓病</c:v>
                </c:pt>
                <c:pt idx="4">
                  <c:v>脳疾患</c:v>
                </c:pt>
                <c:pt idx="5">
                  <c:v>悪性新生物</c:v>
                </c:pt>
                <c:pt idx="6">
                  <c:v>筋・骨格</c:v>
                </c:pt>
                <c:pt idx="7">
                  <c:v>精神</c:v>
                </c:pt>
              </c:strCache>
            </c:strRef>
          </c:cat>
          <c:val>
            <c:numRef>
              <c:f>(介護疾病別有病状況!$F$6,介護疾病別有病状況!$F$8,介護疾病別有病状況!$F$10,介護疾病別有病状況!$F$12,介護疾病別有病状況!$F$14,介護疾病別有病状況!$F$16,介護疾病別有病状況!$F$18,介護疾病別有病状況!$F$20)</c:f>
              <c:numCache>
                <c:formatCode>0.0%</c:formatCode>
                <c:ptCount val="8"/>
                <c:pt idx="0">
                  <c:v>0.245</c:v>
                </c:pt>
                <c:pt idx="1">
                  <c:v>0.52400000000000002</c:v>
                </c:pt>
                <c:pt idx="2">
                  <c:v>0.33799999999999997</c:v>
                </c:pt>
                <c:pt idx="3">
                  <c:v>0.59499999999999997</c:v>
                </c:pt>
                <c:pt idx="4">
                  <c:v>0.20699999999999999</c:v>
                </c:pt>
                <c:pt idx="5">
                  <c:v>0.125</c:v>
                </c:pt>
                <c:pt idx="6">
                  <c:v>0.53400000000000003</c:v>
                </c:pt>
                <c:pt idx="7">
                  <c:v>0.35100000000000003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4C-446E-AE67-EBEC5084F98C}"/>
            </c:ext>
          </c:extLst>
        </c:ser>
        <c:ser>
          <c:idx val="3"/>
          <c:order val="2"/>
          <c:tx>
            <c:strRef>
              <c:f>介護疾病別有病状況!$H$3</c:f>
              <c:strCache>
                <c:ptCount val="1"/>
                <c:pt idx="0">
                  <c:v>国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(介護疾病別有病状況!$B$5,介護疾病別有病状況!$B$7,介護疾病別有病状況!$B$9,介護疾病別有病状況!$B$11,介護疾病別有病状況!$B$13,介護疾病別有病状況!$B$15,介護疾病別有病状況!$B$17,介護疾病別有病状況!$B$19)</c:f>
              <c:strCache>
                <c:ptCount val="8"/>
                <c:pt idx="0">
                  <c:v>糖尿病</c:v>
                </c:pt>
                <c:pt idx="1">
                  <c:v>高血圧症</c:v>
                </c:pt>
                <c:pt idx="2">
                  <c:v>脂質異常症</c:v>
                </c:pt>
                <c:pt idx="3">
                  <c:v>心臓病</c:v>
                </c:pt>
                <c:pt idx="4">
                  <c:v>脳疾患</c:v>
                </c:pt>
                <c:pt idx="5">
                  <c:v>悪性新生物</c:v>
                </c:pt>
                <c:pt idx="6">
                  <c:v>筋・骨格</c:v>
                </c:pt>
                <c:pt idx="7">
                  <c:v>精神</c:v>
                </c:pt>
              </c:strCache>
            </c:strRef>
          </c:cat>
          <c:val>
            <c:numRef>
              <c:f>(介護疾病別有病状況!$H$6,介護疾病別有病状況!$H$8,介護疾病別有病状況!$H$10,介護疾病別有病状況!$H$12,介護疾病別有病状況!$H$14,介護疾病別有病状況!$H$16,介護疾病別有病状況!$H$18,介護疾病別有病状況!$H$20)</c:f>
              <c:numCache>
                <c:formatCode>0.0%</c:formatCode>
                <c:ptCount val="8"/>
                <c:pt idx="0">
                  <c:v>0.248</c:v>
                </c:pt>
                <c:pt idx="1">
                  <c:v>0.53700000000000003</c:v>
                </c:pt>
                <c:pt idx="2">
                  <c:v>0.33899999999999997</c:v>
                </c:pt>
                <c:pt idx="3">
                  <c:v>0.60799999999999998</c:v>
                </c:pt>
                <c:pt idx="4">
                  <c:v>0.217</c:v>
                </c:pt>
                <c:pt idx="5">
                  <c:v>0.12300000000000001</c:v>
                </c:pt>
                <c:pt idx="6">
                  <c:v>0.54299999999999993</c:v>
                </c:pt>
                <c:pt idx="7">
                  <c:v>0.36499999999999999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4C-446E-AE67-EBEC5084F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88576"/>
        <c:axId val="451069056"/>
      </c:barChart>
      <c:catAx>
        <c:axId val="5928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451069056"/>
        <c:crosses val="autoZero"/>
        <c:auto val="1"/>
        <c:lblAlgn val="ctr"/>
        <c:lblOffset val="100"/>
        <c:noMultiLvlLbl val="0"/>
      </c:catAx>
      <c:valAx>
        <c:axId val="45106905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1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ja-JP" altLang="en-US" b="1">
                    <a:latin typeface="ＭＳ Ｐ明朝" pitchFamily="18" charset="-128"/>
                    <a:ea typeface="ＭＳ Ｐ明朝" pitchFamily="18" charset="-128"/>
                  </a:rPr>
                  <a:t>有病状況</a:t>
                </a:r>
                <a:r>
                  <a:rPr lang="en-US" altLang="ja-JP" b="1">
                    <a:latin typeface="ＭＳ Ｐ明朝" pitchFamily="18" charset="-128"/>
                    <a:ea typeface="ＭＳ Ｐ明朝" pitchFamily="18" charset="-128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2.5515917359170887E-2"/>
              <c:y val="2.3936511077953717E-2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59288576"/>
        <c:crosses val="autoZero"/>
        <c:crossBetween val="between"/>
      </c:valAx>
    </c:plotArea>
    <c:legend>
      <c:legendPos val="t"/>
      <c:overlay val="0"/>
      <c:spPr>
        <a:ln>
          <a:solidFill>
            <a:srgbClr val="7F7F7F"/>
          </a:solidFill>
        </a:ln>
      </c:spPr>
      <c:txPr>
        <a:bodyPr/>
        <a:lstStyle/>
        <a:p>
          <a:pPr>
            <a:defRPr>
              <a:latin typeface="ＭＳ Ｐ明朝" pitchFamily="18" charset="-128"/>
              <a:ea typeface="ＭＳ Ｐ明朝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7F7F7F"/>
      </a:solidFill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912937620941"/>
          <c:y val="0.11211612443083954"/>
          <c:w val="0.80450079693621179"/>
          <c:h val="0.80190572993545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標準化死亡比!$I$12</c:f>
              <c:strCache>
                <c:ptCount val="1"/>
                <c:pt idx="0">
                  <c:v>大阪府後期高齢者医療広域連合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Ｐ明朝" pitchFamily="18" charset="-128"/>
                    <a:ea typeface="ＭＳ Ｐ明朝" pitchFamily="18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標準化死亡比!$B$4:$B$5</c:f>
              <c:strCache>
                <c:ptCount val="2"/>
                <c:pt idx="0">
                  <c:v>男性</c:v>
                </c:pt>
                <c:pt idx="1">
                  <c:v>女性</c:v>
                </c:pt>
              </c:strCache>
            </c:strRef>
          </c:cat>
          <c:val>
            <c:numRef>
              <c:f>標準化死亡比!$C$4:$C$5</c:f>
              <c:numCache>
                <c:formatCode>General</c:formatCode>
                <c:ptCount val="2"/>
                <c:pt idx="0">
                  <c:v>106.6</c:v>
                </c:pt>
                <c:pt idx="1">
                  <c:v>102.7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55-4F74-87CB-62C99AE19B4D}"/>
            </c:ext>
          </c:extLst>
        </c:ser>
        <c:ser>
          <c:idx val="2"/>
          <c:order val="1"/>
          <c:tx>
            <c:strRef>
              <c:f>標準化死亡比!$D$3</c:f>
              <c:strCache>
                <c:ptCount val="1"/>
                <c:pt idx="0">
                  <c:v>同規模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cat>
            <c:strRef>
              <c:f>標準化死亡比!$B$4:$B$5</c:f>
              <c:strCache>
                <c:ptCount val="2"/>
                <c:pt idx="0">
                  <c:v>男性</c:v>
                </c:pt>
                <c:pt idx="1">
                  <c:v>女性</c:v>
                </c:pt>
              </c:strCache>
            </c:strRef>
          </c:cat>
          <c:val>
            <c:numRef>
              <c:f>標準化死亡比!$D$4:$D$5</c:f>
              <c:numCache>
                <c:formatCode>General</c:formatCode>
                <c:ptCount val="2"/>
                <c:pt idx="0">
                  <c:v>100</c:v>
                </c:pt>
                <c:pt idx="1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55-4F74-87CB-62C99AE19B4D}"/>
            </c:ext>
          </c:extLst>
        </c:ser>
        <c:ser>
          <c:idx val="3"/>
          <c:order val="2"/>
          <c:tx>
            <c:strRef>
              <c:f>標準化死亡比!$E$3</c:f>
              <c:strCache>
                <c:ptCount val="1"/>
                <c:pt idx="0">
                  <c:v>国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標準化死亡比!$B$4:$B$5</c:f>
              <c:strCache>
                <c:ptCount val="2"/>
                <c:pt idx="0">
                  <c:v>男性</c:v>
                </c:pt>
                <c:pt idx="1">
                  <c:v>女性</c:v>
                </c:pt>
              </c:strCache>
            </c:strRef>
          </c:cat>
          <c:val>
            <c:numRef>
              <c:f>標準化死亡比!$E$4:$E$5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55-4F74-87CB-62C99AE19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83680"/>
        <c:axId val="451072512"/>
      </c:barChart>
      <c:catAx>
        <c:axId val="8058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451072512"/>
        <c:crosses val="autoZero"/>
        <c:auto val="1"/>
        <c:lblAlgn val="ctr"/>
        <c:lblOffset val="100"/>
        <c:noMultiLvlLbl val="0"/>
      </c:catAx>
      <c:valAx>
        <c:axId val="451072512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805836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795216498480656"/>
          <c:y val="2.0164322122912949E-2"/>
          <c:w val="0.56041264616641395"/>
          <c:h val="8.6706831358309117E-2"/>
        </c:manualLayout>
      </c:layout>
      <c:overlay val="0"/>
      <c:spPr>
        <a:ln>
          <a:solidFill>
            <a:srgbClr val="7F7F7F"/>
          </a:solidFill>
        </a:ln>
      </c:spPr>
      <c:txPr>
        <a:bodyPr/>
        <a:lstStyle/>
        <a:p>
          <a:pPr>
            <a:defRPr>
              <a:latin typeface="ＭＳ Ｐ明朝" pitchFamily="18" charset="-128"/>
              <a:ea typeface="ＭＳ Ｐ明朝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7F7F7F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823300653594765"/>
          <c:y val="6.5275952380952393E-2"/>
          <c:w val="0.70272875816993463"/>
          <c:h val="0.905617278023173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市区町村別_標準化死亡比!$V$5</c:f>
              <c:strCache>
                <c:ptCount val="1"/>
                <c:pt idx="0">
                  <c:v>標準化死亡比 女性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A9-4812-A6AC-10453F55628C}"/>
                </c:ext>
              </c:extLst>
            </c:dLbl>
            <c:dLbl>
              <c:idx val="1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A9-4812-A6AC-10453F55628C}"/>
                </c:ext>
              </c:extLst>
            </c:dLbl>
            <c:dLbl>
              <c:idx val="2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A9-4812-A6AC-10453F55628C}"/>
                </c:ext>
              </c:extLst>
            </c:dLbl>
            <c:dLbl>
              <c:idx val="3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A9-4812-A6AC-10453F55628C}"/>
                </c:ext>
              </c:extLst>
            </c:dLbl>
            <c:dLbl>
              <c:idx val="4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A9-4812-A6AC-10453F55628C}"/>
                </c:ext>
              </c:extLst>
            </c:dLbl>
            <c:dLbl>
              <c:idx val="5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A9-4812-A6AC-10453F55628C}"/>
                </c:ext>
              </c:extLst>
            </c:dLbl>
            <c:dLbl>
              <c:idx val="6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A9-4812-A6AC-10453F55628C}"/>
                </c:ext>
              </c:extLst>
            </c:dLbl>
            <c:dLbl>
              <c:idx val="7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A9-4812-A6AC-10453F55628C}"/>
                </c:ext>
              </c:extLst>
            </c:dLbl>
            <c:dLbl>
              <c:idx val="8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A9-4812-A6AC-10453F55628C}"/>
                </c:ext>
              </c:extLst>
            </c:dLbl>
            <c:dLbl>
              <c:idx val="9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A9-4812-A6AC-10453F55628C}"/>
                </c:ext>
              </c:extLst>
            </c:dLbl>
            <c:dLbl>
              <c:idx val="10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A9-4812-A6AC-10453F55628C}"/>
                </c:ext>
              </c:extLst>
            </c:dLbl>
            <c:dLbl>
              <c:idx val="11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A9-4812-A6AC-10453F55628C}"/>
                </c:ext>
              </c:extLst>
            </c:dLbl>
            <c:dLbl>
              <c:idx val="12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A9-4812-A6AC-10453F55628C}"/>
                </c:ext>
              </c:extLst>
            </c:dLbl>
            <c:dLbl>
              <c:idx val="13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A9-4812-A6AC-10453F55628C}"/>
                </c:ext>
              </c:extLst>
            </c:dLbl>
            <c:dLbl>
              <c:idx val="14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A9-4812-A6AC-10453F55628C}"/>
                </c:ext>
              </c:extLst>
            </c:dLbl>
            <c:dLbl>
              <c:idx val="15"/>
              <c:layout>
                <c:manualLayout>
                  <c:x val="8.2922773107295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C-40DF-A87C-7B23887B63AA}"/>
                </c:ext>
              </c:extLst>
            </c:dLbl>
            <c:dLbl>
              <c:idx val="16"/>
              <c:layout>
                <c:manualLayout>
                  <c:x val="8.2922773107295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4C-40DF-A87C-7B23887B63AA}"/>
                </c:ext>
              </c:extLst>
            </c:dLbl>
            <c:dLbl>
              <c:idx val="17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A9-4812-A6AC-10453F55628C}"/>
                </c:ext>
              </c:extLst>
            </c:dLbl>
            <c:dLbl>
              <c:idx val="18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8A9-4812-A6AC-10453F55628C}"/>
                </c:ext>
              </c:extLst>
            </c:dLbl>
            <c:dLbl>
              <c:idx val="19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8A9-4812-A6AC-10453F55628C}"/>
                </c:ext>
              </c:extLst>
            </c:dLbl>
            <c:dLbl>
              <c:idx val="20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8A9-4812-A6AC-10453F55628C}"/>
                </c:ext>
              </c:extLst>
            </c:dLbl>
            <c:dLbl>
              <c:idx val="21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8A9-4812-A6AC-10453F55628C}"/>
                </c:ext>
              </c:extLst>
            </c:dLbl>
            <c:dLbl>
              <c:idx val="22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8A9-4812-A6AC-10453F55628C}"/>
                </c:ext>
              </c:extLst>
            </c:dLbl>
            <c:dLbl>
              <c:idx val="23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8A9-4812-A6AC-10453F55628C}"/>
                </c:ext>
              </c:extLst>
            </c:dLbl>
            <c:dLbl>
              <c:idx val="24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8A9-4812-A6AC-10453F55628C}"/>
                </c:ext>
              </c:extLst>
            </c:dLbl>
            <c:dLbl>
              <c:idx val="25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8A9-4812-A6AC-10453F55628C}"/>
                </c:ext>
              </c:extLst>
            </c:dLbl>
            <c:dLbl>
              <c:idx val="26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8A9-4812-A6AC-10453F55628C}"/>
                </c:ext>
              </c:extLst>
            </c:dLbl>
            <c:dLbl>
              <c:idx val="27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8A9-4812-A6AC-10453F55628C}"/>
                </c:ext>
              </c:extLst>
            </c:dLbl>
            <c:dLbl>
              <c:idx val="28"/>
              <c:layout>
                <c:manualLayout>
                  <c:x val="4.14613865536486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8A9-4812-A6AC-10453F55628C}"/>
                </c:ext>
              </c:extLst>
            </c:dLbl>
            <c:dLbl>
              <c:idx val="29"/>
              <c:layout>
                <c:manualLayout>
                  <c:x val="4.14613865536486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8A9-4812-A6AC-10453F55628C}"/>
                </c:ext>
              </c:extLst>
            </c:dLbl>
            <c:dLbl>
              <c:idx val="30"/>
              <c:layout>
                <c:manualLayout>
                  <c:x val="1.658455462145909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4C-40DF-A87C-7B23887B63AA}"/>
                </c:ext>
              </c:extLst>
            </c:dLbl>
            <c:dLbl>
              <c:idx val="31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9-4812-A6AC-10453F55628C}"/>
                </c:ext>
              </c:extLst>
            </c:dLbl>
            <c:dLbl>
              <c:idx val="32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8A9-4812-A6AC-10453F55628C}"/>
                </c:ext>
              </c:extLst>
            </c:dLbl>
            <c:dLbl>
              <c:idx val="33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8A9-4812-A6AC-10453F55628C}"/>
                </c:ext>
              </c:extLst>
            </c:dLbl>
            <c:dLbl>
              <c:idx val="34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4C-40DF-A87C-7B23887B63AA}"/>
                </c:ext>
              </c:extLst>
            </c:dLbl>
            <c:dLbl>
              <c:idx val="35"/>
              <c:layout>
                <c:manualLayout>
                  <c:x val="2.073069327682389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4C-40DF-A87C-7B23887B63AA}"/>
                </c:ext>
              </c:extLst>
            </c:dLbl>
            <c:dLbl>
              <c:idx val="36"/>
              <c:layout>
                <c:manualLayout>
                  <c:x val="2.073069327682396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4C-40DF-A87C-7B23887B63AA}"/>
                </c:ext>
              </c:extLst>
            </c:dLbl>
            <c:dLbl>
              <c:idx val="37"/>
              <c:layout>
                <c:manualLayout>
                  <c:x val="4.14613865536486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8A9-4812-A6AC-10453F55628C}"/>
                </c:ext>
              </c:extLst>
            </c:dLbl>
            <c:dLbl>
              <c:idx val="38"/>
              <c:layout>
                <c:manualLayout>
                  <c:x val="1.65845546214591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4C-40DF-A87C-7B23887B63AA}"/>
                </c:ext>
              </c:extLst>
            </c:dLbl>
            <c:dLbl>
              <c:idx val="39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8A9-4812-A6AC-10453F55628C}"/>
                </c:ext>
              </c:extLst>
            </c:dLbl>
            <c:dLbl>
              <c:idx val="40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8A9-4812-A6AC-10453F55628C}"/>
                </c:ext>
              </c:extLst>
            </c:dLbl>
            <c:dLbl>
              <c:idx val="41"/>
              <c:layout>
                <c:manualLayout>
                  <c:x val="1.658455462145909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4C-40DF-A87C-7B23887B63AA}"/>
                </c:ext>
              </c:extLst>
            </c:dLbl>
            <c:dLbl>
              <c:idx val="42"/>
              <c:layout>
                <c:manualLayout>
                  <c:x val="1.65845546214591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4C-40DF-A87C-7B23887B63AA}"/>
                </c:ext>
              </c:extLst>
            </c:dLbl>
            <c:dLbl>
              <c:idx val="43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8A9-4812-A6AC-10453F55628C}"/>
                </c:ext>
              </c:extLst>
            </c:dLbl>
            <c:dLbl>
              <c:idx val="44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8A9-4812-A6AC-10453F55628C}"/>
                </c:ext>
              </c:extLst>
            </c:dLbl>
            <c:dLbl>
              <c:idx val="45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8A9-4812-A6AC-10453F55628C}"/>
                </c:ext>
              </c:extLst>
            </c:dLbl>
            <c:dLbl>
              <c:idx val="46"/>
              <c:layout>
                <c:manualLayout>
                  <c:x val="4.14613865536464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8A9-4812-A6AC-10453F55628C}"/>
                </c:ext>
              </c:extLst>
            </c:dLbl>
            <c:dLbl>
              <c:idx val="47"/>
              <c:layout>
                <c:manualLayout>
                  <c:x val="8.292277310729510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4C-40DF-A87C-7B23887B63AA}"/>
                </c:ext>
              </c:extLst>
            </c:dLbl>
            <c:dLbl>
              <c:idx val="48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8A9-4812-A6AC-10453F55628C}"/>
                </c:ext>
              </c:extLst>
            </c:dLbl>
            <c:dLbl>
              <c:idx val="49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8A9-4812-A6AC-10453F55628C}"/>
                </c:ext>
              </c:extLst>
            </c:dLbl>
            <c:dLbl>
              <c:idx val="50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A9-4812-A6AC-10453F55628C}"/>
                </c:ext>
              </c:extLst>
            </c:dLbl>
            <c:dLbl>
              <c:idx val="51"/>
              <c:layout>
                <c:manualLayout>
                  <c:x val="2.073069327682389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4C-40DF-A87C-7B23887B63AA}"/>
                </c:ext>
              </c:extLst>
            </c:dLbl>
            <c:dLbl>
              <c:idx val="52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8A9-4812-A6AC-10453F55628C}"/>
                </c:ext>
              </c:extLst>
            </c:dLbl>
            <c:dLbl>
              <c:idx val="53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8A9-4812-A6AC-10453F55628C}"/>
                </c:ext>
              </c:extLst>
            </c:dLbl>
            <c:dLbl>
              <c:idx val="54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8A9-4812-A6AC-10453F55628C}"/>
                </c:ext>
              </c:extLst>
            </c:dLbl>
            <c:dLbl>
              <c:idx val="55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8A9-4812-A6AC-10453F55628C}"/>
                </c:ext>
              </c:extLst>
            </c:dLbl>
            <c:dLbl>
              <c:idx val="56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8A9-4812-A6AC-10453F55628C}"/>
                </c:ext>
              </c:extLst>
            </c:dLbl>
            <c:dLbl>
              <c:idx val="57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8A9-4812-A6AC-10453F55628C}"/>
                </c:ext>
              </c:extLst>
            </c:dLbl>
            <c:dLbl>
              <c:idx val="58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8A9-4812-A6AC-10453F55628C}"/>
                </c:ext>
              </c:extLst>
            </c:dLbl>
            <c:dLbl>
              <c:idx val="59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8A9-4812-A6AC-10453F55628C}"/>
                </c:ext>
              </c:extLst>
            </c:dLbl>
            <c:dLbl>
              <c:idx val="60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8A9-4812-A6AC-10453F55628C}"/>
                </c:ext>
              </c:extLst>
            </c:dLbl>
            <c:dLbl>
              <c:idx val="61"/>
              <c:layout>
                <c:manualLayout>
                  <c:x val="1.24384159660943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4C-40DF-A87C-7B23887B63AA}"/>
                </c:ext>
              </c:extLst>
            </c:dLbl>
            <c:dLbl>
              <c:idx val="62"/>
              <c:layout>
                <c:manualLayout>
                  <c:x val="1.65845546214591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4C-40DF-A87C-7B23887B63AA}"/>
                </c:ext>
              </c:extLst>
            </c:dLbl>
            <c:dLbl>
              <c:idx val="63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8A9-4812-A6AC-10453F55628C}"/>
                </c:ext>
              </c:extLst>
            </c:dLbl>
            <c:dLbl>
              <c:idx val="64"/>
              <c:layout>
                <c:manualLayout>
                  <c:x val="8.2922773107295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4C-40DF-A87C-7B23887B63AA}"/>
                </c:ext>
              </c:extLst>
            </c:dLbl>
            <c:dLbl>
              <c:idx val="65"/>
              <c:layout>
                <c:manualLayout>
                  <c:x val="1.658455462145917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4C-40DF-A87C-7B23887B63AA}"/>
                </c:ext>
              </c:extLst>
            </c:dLbl>
            <c:dLbl>
              <c:idx val="66"/>
              <c:layout>
                <c:manualLayout>
                  <c:x val="4.1461386553647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8A9-4812-A6AC-10453F55628C}"/>
                </c:ext>
              </c:extLst>
            </c:dLbl>
            <c:dLbl>
              <c:idx val="67"/>
              <c:layout>
                <c:manualLayout>
                  <c:x val="4.14613865536486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8A9-4812-A6AC-10453F55628C}"/>
                </c:ext>
              </c:extLst>
            </c:dLbl>
            <c:dLbl>
              <c:idx val="68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8A9-4812-A6AC-10453F55628C}"/>
                </c:ext>
              </c:extLst>
            </c:dLbl>
            <c:dLbl>
              <c:idx val="69"/>
              <c:layout>
                <c:manualLayout>
                  <c:x val="4.146138655364641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8A9-4812-A6AC-10453F55628C}"/>
                </c:ext>
              </c:extLst>
            </c:dLbl>
            <c:dLbl>
              <c:idx val="70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8A9-4812-A6AC-10453F55628C}"/>
                </c:ext>
              </c:extLst>
            </c:dLbl>
            <c:dLbl>
              <c:idx val="71"/>
              <c:layout>
                <c:manualLayout>
                  <c:x val="8.2922773107295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4C-40DF-A87C-7B23887B63AA}"/>
                </c:ext>
              </c:extLst>
            </c:dLbl>
            <c:dLbl>
              <c:idx val="72"/>
              <c:layout>
                <c:manualLayout>
                  <c:x val="8.2922773107295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4C-40DF-A87C-7B23887B63AA}"/>
                </c:ext>
              </c:extLst>
            </c:dLbl>
            <c:dLbl>
              <c:idx val="73"/>
              <c:layout>
                <c:manualLayout>
                  <c:x val="4.14613865536479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8A9-4812-A6AC-10453F55628C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市区町村別_標準化死亡比!$C$5:$C$78</c:f>
              <c:strCache>
                <c:ptCount val="74"/>
                <c:pt idx="0">
                  <c:v>大阪市</c:v>
                </c:pt>
                <c:pt idx="1">
                  <c:v>都島区</c:v>
                </c:pt>
                <c:pt idx="2">
                  <c:v>福島区</c:v>
                </c:pt>
                <c:pt idx="3">
                  <c:v>此花区</c:v>
                </c:pt>
                <c:pt idx="4">
                  <c:v>西区</c:v>
                </c:pt>
                <c:pt idx="5">
                  <c:v>港区</c:v>
                </c:pt>
                <c:pt idx="6">
                  <c:v>大正区</c:v>
                </c:pt>
                <c:pt idx="7">
                  <c:v>天王寺区</c:v>
                </c:pt>
                <c:pt idx="8">
                  <c:v>浪速区</c:v>
                </c:pt>
                <c:pt idx="9">
                  <c:v>西淀川区</c:v>
                </c:pt>
                <c:pt idx="10">
                  <c:v>東淀川区</c:v>
                </c:pt>
                <c:pt idx="11">
                  <c:v>東成区</c:v>
                </c:pt>
                <c:pt idx="12">
                  <c:v>生野区</c:v>
                </c:pt>
                <c:pt idx="13">
                  <c:v>旭区</c:v>
                </c:pt>
                <c:pt idx="14">
                  <c:v>城東区</c:v>
                </c:pt>
                <c:pt idx="15">
                  <c:v>阿倍野区</c:v>
                </c:pt>
                <c:pt idx="16">
                  <c:v>住吉区</c:v>
                </c:pt>
                <c:pt idx="17">
                  <c:v>東住吉区</c:v>
                </c:pt>
                <c:pt idx="18">
                  <c:v>西成区</c:v>
                </c:pt>
                <c:pt idx="19">
                  <c:v>淀川区</c:v>
                </c:pt>
                <c:pt idx="20">
                  <c:v>鶴見区</c:v>
                </c:pt>
                <c:pt idx="21">
                  <c:v>住之江区</c:v>
                </c:pt>
                <c:pt idx="22">
                  <c:v>平野区</c:v>
                </c:pt>
                <c:pt idx="23">
                  <c:v>北区</c:v>
                </c:pt>
                <c:pt idx="24">
                  <c:v>中央区</c:v>
                </c:pt>
                <c:pt idx="25">
                  <c:v>堺市</c:v>
                </c:pt>
                <c:pt idx="26">
                  <c:v>堺市堺区</c:v>
                </c:pt>
                <c:pt idx="27">
                  <c:v>堺市中区</c:v>
                </c:pt>
                <c:pt idx="28">
                  <c:v>堺市東区</c:v>
                </c:pt>
                <c:pt idx="29">
                  <c:v>堺市西区</c:v>
                </c:pt>
                <c:pt idx="30">
                  <c:v>堺市南区</c:v>
                </c:pt>
                <c:pt idx="31">
                  <c:v>堺市北区</c:v>
                </c:pt>
                <c:pt idx="32">
                  <c:v>堺市美原区</c:v>
                </c:pt>
                <c:pt idx="33">
                  <c:v>岸和田市</c:v>
                </c:pt>
                <c:pt idx="34">
                  <c:v>豊中市</c:v>
                </c:pt>
                <c:pt idx="35">
                  <c:v>池田市</c:v>
                </c:pt>
                <c:pt idx="36">
                  <c:v>吹田市</c:v>
                </c:pt>
                <c:pt idx="37">
                  <c:v>泉大津市</c:v>
                </c:pt>
                <c:pt idx="38">
                  <c:v>高槻市</c:v>
                </c:pt>
                <c:pt idx="39">
                  <c:v>貝塚市</c:v>
                </c:pt>
                <c:pt idx="40">
                  <c:v>守口市</c:v>
                </c:pt>
                <c:pt idx="41">
                  <c:v>枚方市</c:v>
                </c:pt>
                <c:pt idx="42">
                  <c:v>茨木市</c:v>
                </c:pt>
                <c:pt idx="43">
                  <c:v>八尾市</c:v>
                </c:pt>
                <c:pt idx="44">
                  <c:v>泉佐野市</c:v>
                </c:pt>
                <c:pt idx="45">
                  <c:v>富田林市</c:v>
                </c:pt>
                <c:pt idx="46">
                  <c:v>寝屋川市</c:v>
                </c:pt>
                <c:pt idx="47">
                  <c:v>河内長野市</c:v>
                </c:pt>
                <c:pt idx="48">
                  <c:v>松原市</c:v>
                </c:pt>
                <c:pt idx="49">
                  <c:v>大東市</c:v>
                </c:pt>
                <c:pt idx="50">
                  <c:v>和泉市</c:v>
                </c:pt>
                <c:pt idx="51">
                  <c:v>箕面市</c:v>
                </c:pt>
                <c:pt idx="52">
                  <c:v>柏原市</c:v>
                </c:pt>
                <c:pt idx="53">
                  <c:v>羽曳野市</c:v>
                </c:pt>
                <c:pt idx="54">
                  <c:v>門真市</c:v>
                </c:pt>
                <c:pt idx="55">
                  <c:v>摂津市</c:v>
                </c:pt>
                <c:pt idx="56">
                  <c:v>高石市</c:v>
                </c:pt>
                <c:pt idx="57">
                  <c:v>藤井寺市</c:v>
                </c:pt>
                <c:pt idx="58">
                  <c:v>東大阪市</c:v>
                </c:pt>
                <c:pt idx="59">
                  <c:v>泉南市</c:v>
                </c:pt>
                <c:pt idx="60">
                  <c:v>四條畷市</c:v>
                </c:pt>
                <c:pt idx="61">
                  <c:v>交野市</c:v>
                </c:pt>
                <c:pt idx="62">
                  <c:v>大阪狭山市</c:v>
                </c:pt>
                <c:pt idx="63">
                  <c:v>阪南市</c:v>
                </c:pt>
                <c:pt idx="64">
                  <c:v>島本町</c:v>
                </c:pt>
                <c:pt idx="65">
                  <c:v>豊能町</c:v>
                </c:pt>
                <c:pt idx="66">
                  <c:v>能勢町</c:v>
                </c:pt>
                <c:pt idx="67">
                  <c:v>忠岡町</c:v>
                </c:pt>
                <c:pt idx="68">
                  <c:v>熊取町</c:v>
                </c:pt>
                <c:pt idx="69">
                  <c:v>田尻町</c:v>
                </c:pt>
                <c:pt idx="70">
                  <c:v>岬町</c:v>
                </c:pt>
                <c:pt idx="71">
                  <c:v>太子町</c:v>
                </c:pt>
                <c:pt idx="72">
                  <c:v>河南町</c:v>
                </c:pt>
                <c:pt idx="73">
                  <c:v>千早赤阪村</c:v>
                </c:pt>
              </c:strCache>
            </c:strRef>
          </c:cat>
          <c:val>
            <c:numRef>
              <c:f>市区町村別_標準化死亡比!$E$5:$E$78</c:f>
              <c:numCache>
                <c:formatCode>General</c:formatCode>
                <c:ptCount val="74"/>
                <c:pt idx="0">
                  <c:v>107.5</c:v>
                </c:pt>
                <c:pt idx="1">
                  <c:v>101.6</c:v>
                </c:pt>
                <c:pt idx="2">
                  <c:v>102.9</c:v>
                </c:pt>
                <c:pt idx="3">
                  <c:v>107.2</c:v>
                </c:pt>
                <c:pt idx="4">
                  <c:v>101.6</c:v>
                </c:pt>
                <c:pt idx="5">
                  <c:v>110.8</c:v>
                </c:pt>
                <c:pt idx="6">
                  <c:v>111.9</c:v>
                </c:pt>
                <c:pt idx="7">
                  <c:v>101.2</c:v>
                </c:pt>
                <c:pt idx="8">
                  <c:v>122.1</c:v>
                </c:pt>
                <c:pt idx="9">
                  <c:v>110.8</c:v>
                </c:pt>
                <c:pt idx="10">
                  <c:v>103.4</c:v>
                </c:pt>
                <c:pt idx="11">
                  <c:v>103.2</c:v>
                </c:pt>
                <c:pt idx="12">
                  <c:v>107.7</c:v>
                </c:pt>
                <c:pt idx="13">
                  <c:v>103.3</c:v>
                </c:pt>
                <c:pt idx="14">
                  <c:v>108.7</c:v>
                </c:pt>
                <c:pt idx="15">
                  <c:v>95.9</c:v>
                </c:pt>
                <c:pt idx="16">
                  <c:v>98</c:v>
                </c:pt>
                <c:pt idx="17">
                  <c:v>113</c:v>
                </c:pt>
                <c:pt idx="18">
                  <c:v>135.69999999999999</c:v>
                </c:pt>
                <c:pt idx="19">
                  <c:v>104.9</c:v>
                </c:pt>
                <c:pt idx="20">
                  <c:v>103.3</c:v>
                </c:pt>
                <c:pt idx="21">
                  <c:v>110.1</c:v>
                </c:pt>
                <c:pt idx="22">
                  <c:v>110</c:v>
                </c:pt>
                <c:pt idx="23">
                  <c:v>105.5</c:v>
                </c:pt>
                <c:pt idx="24">
                  <c:v>108.2</c:v>
                </c:pt>
                <c:pt idx="25">
                  <c:v>101.4</c:v>
                </c:pt>
                <c:pt idx="26">
                  <c:v>107.1</c:v>
                </c:pt>
                <c:pt idx="27">
                  <c:v>101.8</c:v>
                </c:pt>
                <c:pt idx="28">
                  <c:v>103.8</c:v>
                </c:pt>
                <c:pt idx="29">
                  <c:v>104.1</c:v>
                </c:pt>
                <c:pt idx="30">
                  <c:v>91.4</c:v>
                </c:pt>
                <c:pt idx="31">
                  <c:v>99.6</c:v>
                </c:pt>
                <c:pt idx="32">
                  <c:v>109.6</c:v>
                </c:pt>
                <c:pt idx="33">
                  <c:v>105.3</c:v>
                </c:pt>
                <c:pt idx="34">
                  <c:v>97</c:v>
                </c:pt>
                <c:pt idx="35">
                  <c:v>88.3</c:v>
                </c:pt>
                <c:pt idx="36">
                  <c:v>91.6</c:v>
                </c:pt>
                <c:pt idx="37">
                  <c:v>105.6</c:v>
                </c:pt>
                <c:pt idx="38">
                  <c:v>91.3</c:v>
                </c:pt>
                <c:pt idx="39">
                  <c:v>108.7</c:v>
                </c:pt>
                <c:pt idx="40">
                  <c:v>110.5</c:v>
                </c:pt>
                <c:pt idx="41">
                  <c:v>93.1</c:v>
                </c:pt>
                <c:pt idx="42">
                  <c:v>90.6</c:v>
                </c:pt>
                <c:pt idx="43">
                  <c:v>107.2</c:v>
                </c:pt>
                <c:pt idx="44">
                  <c:v>108.5</c:v>
                </c:pt>
                <c:pt idx="45">
                  <c:v>102.9</c:v>
                </c:pt>
                <c:pt idx="46">
                  <c:v>106.8</c:v>
                </c:pt>
                <c:pt idx="47">
                  <c:v>96.4</c:v>
                </c:pt>
                <c:pt idx="48">
                  <c:v>112.3</c:v>
                </c:pt>
                <c:pt idx="49">
                  <c:v>111.6</c:v>
                </c:pt>
                <c:pt idx="50">
                  <c:v>98.4</c:v>
                </c:pt>
                <c:pt idx="51">
                  <c:v>89.6</c:v>
                </c:pt>
                <c:pt idx="52">
                  <c:v>105.5</c:v>
                </c:pt>
                <c:pt idx="53">
                  <c:v>104.6</c:v>
                </c:pt>
                <c:pt idx="54">
                  <c:v>114.5</c:v>
                </c:pt>
                <c:pt idx="55">
                  <c:v>101.8</c:v>
                </c:pt>
                <c:pt idx="56">
                  <c:v>108.5</c:v>
                </c:pt>
                <c:pt idx="57">
                  <c:v>104.6</c:v>
                </c:pt>
                <c:pt idx="58">
                  <c:v>109.2</c:v>
                </c:pt>
                <c:pt idx="59">
                  <c:v>102.3</c:v>
                </c:pt>
                <c:pt idx="60">
                  <c:v>100</c:v>
                </c:pt>
                <c:pt idx="61">
                  <c:v>93.6</c:v>
                </c:pt>
                <c:pt idx="62">
                  <c:v>90.7</c:v>
                </c:pt>
                <c:pt idx="63">
                  <c:v>105.5</c:v>
                </c:pt>
                <c:pt idx="64">
                  <c:v>95.8</c:v>
                </c:pt>
                <c:pt idx="65">
                  <c:v>91.8</c:v>
                </c:pt>
                <c:pt idx="66">
                  <c:v>119.1</c:v>
                </c:pt>
                <c:pt idx="67">
                  <c:v>102.7</c:v>
                </c:pt>
                <c:pt idx="68">
                  <c:v>102.8</c:v>
                </c:pt>
                <c:pt idx="69">
                  <c:v>104.8</c:v>
                </c:pt>
                <c:pt idx="70">
                  <c:v>100.5</c:v>
                </c:pt>
                <c:pt idx="71">
                  <c:v>94.6</c:v>
                </c:pt>
                <c:pt idx="72">
                  <c:v>95.6</c:v>
                </c:pt>
                <c:pt idx="73">
                  <c:v>111.6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EEFE-42B2-9FF1-0A85994A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306688"/>
        <c:axId val="451228736"/>
      </c:barChart>
      <c:scatterChart>
        <c:scatterStyle val="lineMarker"/>
        <c:varyColors val="0"/>
        <c:ser>
          <c:idx val="1"/>
          <c:order val="1"/>
          <c:tx>
            <c:strRef>
              <c:f>市区町村別_標準化死亡比!$V$6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 w="28575" cmpd="sng">
              <a:solidFill>
                <a:srgbClr val="BE4B48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4B-EEFE-42B2-9FF1-0A85994AE58E}"/>
              </c:ext>
            </c:extLst>
          </c:dPt>
          <c:xVal>
            <c:numRef>
              <c:f>市区町村別_標準化死亡比!$S$5:$S$78</c:f>
              <c:numCache>
                <c:formatCode>General</c:formatCode>
                <c:ptCount val="74"/>
                <c:pt idx="0">
                  <c:v>102.7</c:v>
                </c:pt>
                <c:pt idx="1">
                  <c:v>102.7</c:v>
                </c:pt>
                <c:pt idx="2">
                  <c:v>102.7</c:v>
                </c:pt>
                <c:pt idx="3">
                  <c:v>102.7</c:v>
                </c:pt>
                <c:pt idx="4">
                  <c:v>102.7</c:v>
                </c:pt>
                <c:pt idx="5">
                  <c:v>102.7</c:v>
                </c:pt>
                <c:pt idx="6">
                  <c:v>102.7</c:v>
                </c:pt>
                <c:pt idx="7">
                  <c:v>102.7</c:v>
                </c:pt>
                <c:pt idx="8">
                  <c:v>102.7</c:v>
                </c:pt>
                <c:pt idx="9">
                  <c:v>102.7</c:v>
                </c:pt>
                <c:pt idx="10">
                  <c:v>102.7</c:v>
                </c:pt>
                <c:pt idx="11">
                  <c:v>102.7</c:v>
                </c:pt>
                <c:pt idx="12">
                  <c:v>102.7</c:v>
                </c:pt>
                <c:pt idx="13">
                  <c:v>102.7</c:v>
                </c:pt>
                <c:pt idx="14">
                  <c:v>102.7</c:v>
                </c:pt>
                <c:pt idx="15">
                  <c:v>102.7</c:v>
                </c:pt>
                <c:pt idx="16">
                  <c:v>102.7</c:v>
                </c:pt>
                <c:pt idx="17">
                  <c:v>102.7</c:v>
                </c:pt>
                <c:pt idx="18">
                  <c:v>102.7</c:v>
                </c:pt>
                <c:pt idx="19">
                  <c:v>102.7</c:v>
                </c:pt>
                <c:pt idx="20">
                  <c:v>102.7</c:v>
                </c:pt>
                <c:pt idx="21">
                  <c:v>102.7</c:v>
                </c:pt>
                <c:pt idx="22">
                  <c:v>102.7</c:v>
                </c:pt>
                <c:pt idx="23">
                  <c:v>102.7</c:v>
                </c:pt>
                <c:pt idx="24">
                  <c:v>102.7</c:v>
                </c:pt>
                <c:pt idx="25">
                  <c:v>102.7</c:v>
                </c:pt>
                <c:pt idx="26">
                  <c:v>102.7</c:v>
                </c:pt>
                <c:pt idx="27">
                  <c:v>102.7</c:v>
                </c:pt>
                <c:pt idx="28">
                  <c:v>102.7</c:v>
                </c:pt>
                <c:pt idx="29">
                  <c:v>102.7</c:v>
                </c:pt>
                <c:pt idx="30">
                  <c:v>102.7</c:v>
                </c:pt>
                <c:pt idx="31">
                  <c:v>102.7</c:v>
                </c:pt>
                <c:pt idx="32">
                  <c:v>102.7</c:v>
                </c:pt>
                <c:pt idx="33">
                  <c:v>102.7</c:v>
                </c:pt>
                <c:pt idx="34">
                  <c:v>102.7</c:v>
                </c:pt>
                <c:pt idx="35">
                  <c:v>102.7</c:v>
                </c:pt>
                <c:pt idx="36">
                  <c:v>102.7</c:v>
                </c:pt>
                <c:pt idx="37">
                  <c:v>102.7</c:v>
                </c:pt>
                <c:pt idx="38">
                  <c:v>102.7</c:v>
                </c:pt>
                <c:pt idx="39">
                  <c:v>102.7</c:v>
                </c:pt>
                <c:pt idx="40">
                  <c:v>102.7</c:v>
                </c:pt>
                <c:pt idx="41">
                  <c:v>102.7</c:v>
                </c:pt>
                <c:pt idx="42">
                  <c:v>102.7</c:v>
                </c:pt>
                <c:pt idx="43">
                  <c:v>102.7</c:v>
                </c:pt>
                <c:pt idx="44">
                  <c:v>102.7</c:v>
                </c:pt>
                <c:pt idx="45">
                  <c:v>102.7</c:v>
                </c:pt>
                <c:pt idx="46">
                  <c:v>102.7</c:v>
                </c:pt>
                <c:pt idx="47">
                  <c:v>102.7</c:v>
                </c:pt>
                <c:pt idx="48">
                  <c:v>102.7</c:v>
                </c:pt>
                <c:pt idx="49">
                  <c:v>102.7</c:v>
                </c:pt>
                <c:pt idx="50">
                  <c:v>102.7</c:v>
                </c:pt>
                <c:pt idx="51">
                  <c:v>102.7</c:v>
                </c:pt>
                <c:pt idx="52">
                  <c:v>102.7</c:v>
                </c:pt>
                <c:pt idx="53">
                  <c:v>102.7</c:v>
                </c:pt>
                <c:pt idx="54">
                  <c:v>102.7</c:v>
                </c:pt>
                <c:pt idx="55">
                  <c:v>102.7</c:v>
                </c:pt>
                <c:pt idx="56">
                  <c:v>102.7</c:v>
                </c:pt>
                <c:pt idx="57">
                  <c:v>102.7</c:v>
                </c:pt>
                <c:pt idx="58">
                  <c:v>102.7</c:v>
                </c:pt>
                <c:pt idx="59">
                  <c:v>102.7</c:v>
                </c:pt>
                <c:pt idx="60">
                  <c:v>102.7</c:v>
                </c:pt>
                <c:pt idx="61">
                  <c:v>102.7</c:v>
                </c:pt>
                <c:pt idx="62">
                  <c:v>102.7</c:v>
                </c:pt>
                <c:pt idx="63">
                  <c:v>102.7</c:v>
                </c:pt>
                <c:pt idx="64">
                  <c:v>102.7</c:v>
                </c:pt>
                <c:pt idx="65">
                  <c:v>102.7</c:v>
                </c:pt>
                <c:pt idx="66">
                  <c:v>102.7</c:v>
                </c:pt>
                <c:pt idx="67">
                  <c:v>102.7</c:v>
                </c:pt>
                <c:pt idx="68">
                  <c:v>102.7</c:v>
                </c:pt>
                <c:pt idx="69">
                  <c:v>102.7</c:v>
                </c:pt>
                <c:pt idx="70">
                  <c:v>102.7</c:v>
                </c:pt>
                <c:pt idx="71">
                  <c:v>102.7</c:v>
                </c:pt>
                <c:pt idx="72">
                  <c:v>102.7</c:v>
                </c:pt>
                <c:pt idx="73">
                  <c:v>102.7</c:v>
                </c:pt>
              </c:numCache>
            </c:numRef>
          </c:xVal>
          <c:yVal>
            <c:numRef>
              <c:f>市区町村別_標準化死亡比!$T$5:$T$78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EEFE-42B2-9FF1-0A85994A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229888"/>
        <c:axId val="451229312"/>
      </c:scatterChart>
      <c:catAx>
        <c:axId val="184306688"/>
        <c:scaling>
          <c:orientation val="maxMin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ln>
            <a:solidFill>
              <a:srgbClr val="868686"/>
            </a:solidFill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451228736"/>
        <c:crossesAt val="0"/>
        <c:auto val="1"/>
        <c:lblAlgn val="ctr"/>
        <c:lblOffset val="100"/>
        <c:noMultiLvlLbl val="0"/>
      </c:catAx>
      <c:valAx>
        <c:axId val="451228736"/>
        <c:scaling>
          <c:orientation val="minMax"/>
          <c:max val="250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>
            <a:solidFill>
              <a:srgbClr val="868686"/>
            </a:solidFill>
          </a:ln>
        </c:spPr>
        <c:crossAx val="184306688"/>
        <c:crosses val="autoZero"/>
        <c:crossBetween val="between"/>
      </c:valAx>
      <c:valAx>
        <c:axId val="451229312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451229888"/>
        <c:crosses val="max"/>
        <c:crossBetween val="midCat"/>
      </c:valAx>
      <c:valAx>
        <c:axId val="4512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229312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639656862745098"/>
          <c:y val="4.3830158730158728E-3"/>
          <c:w val="0.63560202906255536"/>
          <c:h val="2.8098333333333333E-2"/>
        </c:manualLayout>
      </c:layout>
      <c:overlay val="1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10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12190637187302"/>
          <c:y val="6.2266031746031743E-2"/>
          <c:w val="0.77988194444444447"/>
          <c:h val="0.90856586296527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市区町村別_標準化死亡比!$V$4</c:f>
              <c:strCache>
                <c:ptCount val="1"/>
                <c:pt idx="0">
                  <c:v>標準化死亡比 男性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dLbls>
            <c:dLbl>
              <c:idx val="7"/>
              <c:layout>
                <c:manualLayout>
                  <c:x val="2.48761497465863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D-420F-863E-78086DC4002C}"/>
                </c:ext>
              </c:extLst>
            </c:dLbl>
            <c:dLbl>
              <c:idx val="15"/>
              <c:layout>
                <c:manualLayout>
                  <c:x val="8.292049915528822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8D-4620-9218-185AE081E19A}"/>
                </c:ext>
              </c:extLst>
            </c:dLbl>
            <c:dLbl>
              <c:idx val="23"/>
              <c:layout>
                <c:manualLayout>
                  <c:x val="1.24380748732931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8D-4620-9218-185AE081E19A}"/>
                </c:ext>
              </c:extLst>
            </c:dLbl>
            <c:dLbl>
              <c:idx val="24"/>
              <c:layout>
                <c:manualLayout>
                  <c:x val="1.24380748732931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6D-420F-863E-78086DC4002C}"/>
                </c:ext>
              </c:extLst>
            </c:dLbl>
            <c:dLbl>
              <c:idx val="25"/>
              <c:layout>
                <c:manualLayout>
                  <c:x val="8.29204991552874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8D-4620-9218-185AE081E19A}"/>
                </c:ext>
              </c:extLst>
            </c:dLbl>
            <c:dLbl>
              <c:idx val="28"/>
              <c:layout>
                <c:manualLayout>
                  <c:x val="1.243807487329323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D-420F-863E-78086DC4002C}"/>
                </c:ext>
              </c:extLst>
            </c:dLbl>
            <c:dLbl>
              <c:idx val="30"/>
              <c:layout>
                <c:manualLayout>
                  <c:x val="3.31681996621152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6D-420F-863E-78086DC4002C}"/>
                </c:ext>
              </c:extLst>
            </c:dLbl>
            <c:dLbl>
              <c:idx val="34"/>
              <c:layout>
                <c:manualLayout>
                  <c:x val="2.902217470435087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6D-420F-863E-78086DC4002C}"/>
                </c:ext>
              </c:extLst>
            </c:dLbl>
            <c:dLbl>
              <c:idx val="35"/>
              <c:layout>
                <c:manualLayout>
                  <c:x val="4.14602495776441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6D-420F-863E-78086DC4002C}"/>
                </c:ext>
              </c:extLst>
            </c:dLbl>
            <c:dLbl>
              <c:idx val="36"/>
              <c:layout>
                <c:manualLayout>
                  <c:x val="3.731422461987962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6D-420F-863E-78086DC4002C}"/>
                </c:ext>
              </c:extLst>
            </c:dLbl>
            <c:dLbl>
              <c:idx val="38"/>
              <c:layout>
                <c:manualLayout>
                  <c:x val="4.146024957764403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6D-420F-863E-78086DC4002C}"/>
                </c:ext>
              </c:extLst>
            </c:dLbl>
            <c:dLbl>
              <c:idx val="41"/>
              <c:layout>
                <c:manualLayout>
                  <c:x val="3.31681996621152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6D-420F-863E-78086DC4002C}"/>
                </c:ext>
              </c:extLst>
            </c:dLbl>
            <c:dLbl>
              <c:idx val="42"/>
              <c:layout>
                <c:manualLayout>
                  <c:x val="3.31681996621152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6D-420F-863E-78086DC4002C}"/>
                </c:ext>
              </c:extLst>
            </c:dLbl>
            <c:dLbl>
              <c:idx val="47"/>
              <c:layout>
                <c:manualLayout>
                  <c:x val="3.31681996621152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6D-420F-863E-78086DC4002C}"/>
                </c:ext>
              </c:extLst>
            </c:dLbl>
            <c:dLbl>
              <c:idx val="50"/>
              <c:layout>
                <c:manualLayout>
                  <c:x val="2.073012478882205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6D-420F-863E-78086DC4002C}"/>
                </c:ext>
              </c:extLst>
            </c:dLbl>
            <c:dLbl>
              <c:idx val="51"/>
              <c:layout>
                <c:manualLayout>
                  <c:x val="6.21903743664660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D-420F-863E-78086DC4002C}"/>
                </c:ext>
              </c:extLst>
            </c:dLbl>
            <c:dLbl>
              <c:idx val="58"/>
              <c:layout>
                <c:manualLayout>
                  <c:x val="4.146024957764334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8D-4620-9218-185AE081E19A}"/>
                </c:ext>
              </c:extLst>
            </c:dLbl>
            <c:dLbl>
              <c:idx val="59"/>
              <c:layout>
                <c:manualLayout>
                  <c:x val="4.14602495776441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8D-4620-9218-185AE081E19A}"/>
                </c:ext>
              </c:extLst>
            </c:dLbl>
            <c:dLbl>
              <c:idx val="60"/>
              <c:layout>
                <c:manualLayout>
                  <c:x val="4.146024957764334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8D-4620-9218-185AE081E19A}"/>
                </c:ext>
              </c:extLst>
            </c:dLbl>
            <c:dLbl>
              <c:idx val="61"/>
              <c:layout>
                <c:manualLayout>
                  <c:x val="4.14602495776441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6D-420F-863E-78086DC4002C}"/>
                </c:ext>
              </c:extLst>
            </c:dLbl>
            <c:dLbl>
              <c:idx val="62"/>
              <c:layout>
                <c:manualLayout>
                  <c:x val="3.31681996621152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46D-420F-863E-78086DC4002C}"/>
                </c:ext>
              </c:extLst>
            </c:dLbl>
            <c:dLbl>
              <c:idx val="63"/>
              <c:layout>
                <c:manualLayout>
                  <c:x val="4.146024957764334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46D-420F-863E-78086DC4002C}"/>
                </c:ext>
              </c:extLst>
            </c:dLbl>
            <c:dLbl>
              <c:idx val="64"/>
              <c:layout>
                <c:manualLayout>
                  <c:x val="2.90221747043508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46D-420F-863E-78086DC4002C}"/>
                </c:ext>
              </c:extLst>
            </c:dLbl>
            <c:dLbl>
              <c:idx val="65"/>
              <c:layout>
                <c:manualLayout>
                  <c:x val="-2.073012478882205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D-420F-863E-78086DC4002C}"/>
                </c:ext>
              </c:extLst>
            </c:dLbl>
            <c:dLbl>
              <c:idx val="68"/>
              <c:layout>
                <c:manualLayout>
                  <c:x val="2.902217470435087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46D-420F-863E-78086DC4002C}"/>
                </c:ext>
              </c:extLst>
            </c:dLbl>
            <c:dLbl>
              <c:idx val="69"/>
              <c:layout>
                <c:manualLayout>
                  <c:x val="2.48761497465863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46D-420F-863E-78086DC4002C}"/>
                </c:ext>
              </c:extLst>
            </c:dLbl>
            <c:dLbl>
              <c:idx val="70"/>
              <c:layout>
                <c:manualLayout>
                  <c:x val="8.292049915528822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46D-420F-863E-78086DC4002C}"/>
                </c:ext>
              </c:extLst>
            </c:dLbl>
            <c:dLbl>
              <c:idx val="71"/>
              <c:layout>
                <c:manualLayout>
                  <c:x val="4.146024957764403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46D-420F-863E-78086DC4002C}"/>
                </c:ext>
              </c:extLst>
            </c:dLbl>
            <c:dLbl>
              <c:idx val="72"/>
              <c:layout>
                <c:manualLayout>
                  <c:x val="4.14602495776441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D-420F-863E-78086DC4002C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市区町村別_標準化死亡比!$C$5:$C$78</c:f>
              <c:strCache>
                <c:ptCount val="74"/>
                <c:pt idx="0">
                  <c:v>大阪市</c:v>
                </c:pt>
                <c:pt idx="1">
                  <c:v>都島区</c:v>
                </c:pt>
                <c:pt idx="2">
                  <c:v>福島区</c:v>
                </c:pt>
                <c:pt idx="3">
                  <c:v>此花区</c:v>
                </c:pt>
                <c:pt idx="4">
                  <c:v>西区</c:v>
                </c:pt>
                <c:pt idx="5">
                  <c:v>港区</c:v>
                </c:pt>
                <c:pt idx="6">
                  <c:v>大正区</c:v>
                </c:pt>
                <c:pt idx="7">
                  <c:v>天王寺区</c:v>
                </c:pt>
                <c:pt idx="8">
                  <c:v>浪速区</c:v>
                </c:pt>
                <c:pt idx="9">
                  <c:v>西淀川区</c:v>
                </c:pt>
                <c:pt idx="10">
                  <c:v>東淀川区</c:v>
                </c:pt>
                <c:pt idx="11">
                  <c:v>東成区</c:v>
                </c:pt>
                <c:pt idx="12">
                  <c:v>生野区</c:v>
                </c:pt>
                <c:pt idx="13">
                  <c:v>旭区</c:v>
                </c:pt>
                <c:pt idx="14">
                  <c:v>城東区</c:v>
                </c:pt>
                <c:pt idx="15">
                  <c:v>阿倍野区</c:v>
                </c:pt>
                <c:pt idx="16">
                  <c:v>住吉区</c:v>
                </c:pt>
                <c:pt idx="17">
                  <c:v>東住吉区</c:v>
                </c:pt>
                <c:pt idx="18">
                  <c:v>西成区</c:v>
                </c:pt>
                <c:pt idx="19">
                  <c:v>淀川区</c:v>
                </c:pt>
                <c:pt idx="20">
                  <c:v>鶴見区</c:v>
                </c:pt>
                <c:pt idx="21">
                  <c:v>住之江区</c:v>
                </c:pt>
                <c:pt idx="22">
                  <c:v>平野区</c:v>
                </c:pt>
                <c:pt idx="23">
                  <c:v>北区</c:v>
                </c:pt>
                <c:pt idx="24">
                  <c:v>中央区</c:v>
                </c:pt>
                <c:pt idx="25">
                  <c:v>堺市</c:v>
                </c:pt>
                <c:pt idx="26">
                  <c:v>堺市堺区</c:v>
                </c:pt>
                <c:pt idx="27">
                  <c:v>堺市中区</c:v>
                </c:pt>
                <c:pt idx="28">
                  <c:v>堺市東区</c:v>
                </c:pt>
                <c:pt idx="29">
                  <c:v>堺市西区</c:v>
                </c:pt>
                <c:pt idx="30">
                  <c:v>堺市南区</c:v>
                </c:pt>
                <c:pt idx="31">
                  <c:v>堺市北区</c:v>
                </c:pt>
                <c:pt idx="32">
                  <c:v>堺市美原区</c:v>
                </c:pt>
                <c:pt idx="33">
                  <c:v>岸和田市</c:v>
                </c:pt>
                <c:pt idx="34">
                  <c:v>豊中市</c:v>
                </c:pt>
                <c:pt idx="35">
                  <c:v>池田市</c:v>
                </c:pt>
                <c:pt idx="36">
                  <c:v>吹田市</c:v>
                </c:pt>
                <c:pt idx="37">
                  <c:v>泉大津市</c:v>
                </c:pt>
                <c:pt idx="38">
                  <c:v>高槻市</c:v>
                </c:pt>
                <c:pt idx="39">
                  <c:v>貝塚市</c:v>
                </c:pt>
                <c:pt idx="40">
                  <c:v>守口市</c:v>
                </c:pt>
                <c:pt idx="41">
                  <c:v>枚方市</c:v>
                </c:pt>
                <c:pt idx="42">
                  <c:v>茨木市</c:v>
                </c:pt>
                <c:pt idx="43">
                  <c:v>八尾市</c:v>
                </c:pt>
                <c:pt idx="44">
                  <c:v>泉佐野市</c:v>
                </c:pt>
                <c:pt idx="45">
                  <c:v>富田林市</c:v>
                </c:pt>
                <c:pt idx="46">
                  <c:v>寝屋川市</c:v>
                </c:pt>
                <c:pt idx="47">
                  <c:v>河内長野市</c:v>
                </c:pt>
                <c:pt idx="48">
                  <c:v>松原市</c:v>
                </c:pt>
                <c:pt idx="49">
                  <c:v>大東市</c:v>
                </c:pt>
                <c:pt idx="50">
                  <c:v>和泉市</c:v>
                </c:pt>
                <c:pt idx="51">
                  <c:v>箕面市</c:v>
                </c:pt>
                <c:pt idx="52">
                  <c:v>柏原市</c:v>
                </c:pt>
                <c:pt idx="53">
                  <c:v>羽曳野市</c:v>
                </c:pt>
                <c:pt idx="54">
                  <c:v>門真市</c:v>
                </c:pt>
                <c:pt idx="55">
                  <c:v>摂津市</c:v>
                </c:pt>
                <c:pt idx="56">
                  <c:v>高石市</c:v>
                </c:pt>
                <c:pt idx="57">
                  <c:v>藤井寺市</c:v>
                </c:pt>
                <c:pt idx="58">
                  <c:v>東大阪市</c:v>
                </c:pt>
                <c:pt idx="59">
                  <c:v>泉南市</c:v>
                </c:pt>
                <c:pt idx="60">
                  <c:v>四條畷市</c:v>
                </c:pt>
                <c:pt idx="61">
                  <c:v>交野市</c:v>
                </c:pt>
                <c:pt idx="62">
                  <c:v>大阪狭山市</c:v>
                </c:pt>
                <c:pt idx="63">
                  <c:v>阪南市</c:v>
                </c:pt>
                <c:pt idx="64">
                  <c:v>島本町</c:v>
                </c:pt>
                <c:pt idx="65">
                  <c:v>豊能町</c:v>
                </c:pt>
                <c:pt idx="66">
                  <c:v>能勢町</c:v>
                </c:pt>
                <c:pt idx="67">
                  <c:v>忠岡町</c:v>
                </c:pt>
                <c:pt idx="68">
                  <c:v>熊取町</c:v>
                </c:pt>
                <c:pt idx="69">
                  <c:v>田尻町</c:v>
                </c:pt>
                <c:pt idx="70">
                  <c:v>岬町</c:v>
                </c:pt>
                <c:pt idx="71">
                  <c:v>太子町</c:v>
                </c:pt>
                <c:pt idx="72">
                  <c:v>河南町</c:v>
                </c:pt>
                <c:pt idx="73">
                  <c:v>千早赤阪村</c:v>
                </c:pt>
              </c:strCache>
            </c:strRef>
          </c:cat>
          <c:val>
            <c:numRef>
              <c:f>市区町村別_標準化死亡比!$D$5:$D$78</c:f>
              <c:numCache>
                <c:formatCode>General</c:formatCode>
                <c:ptCount val="74"/>
                <c:pt idx="0">
                  <c:v>121.6</c:v>
                </c:pt>
                <c:pt idx="1">
                  <c:v>113.3</c:v>
                </c:pt>
                <c:pt idx="2">
                  <c:v>104.8</c:v>
                </c:pt>
                <c:pt idx="3">
                  <c:v>121.8</c:v>
                </c:pt>
                <c:pt idx="4">
                  <c:v>111.9</c:v>
                </c:pt>
                <c:pt idx="5">
                  <c:v>120.5</c:v>
                </c:pt>
                <c:pt idx="6">
                  <c:v>130.9</c:v>
                </c:pt>
                <c:pt idx="7">
                  <c:v>97</c:v>
                </c:pt>
                <c:pt idx="8">
                  <c:v>141.19999999999999</c:v>
                </c:pt>
                <c:pt idx="9">
                  <c:v>117.6</c:v>
                </c:pt>
                <c:pt idx="10">
                  <c:v>121.5</c:v>
                </c:pt>
                <c:pt idx="11">
                  <c:v>112.5</c:v>
                </c:pt>
                <c:pt idx="12">
                  <c:v>130.6</c:v>
                </c:pt>
                <c:pt idx="13">
                  <c:v>115.4</c:v>
                </c:pt>
                <c:pt idx="14">
                  <c:v>113.5</c:v>
                </c:pt>
                <c:pt idx="15">
                  <c:v>101.9</c:v>
                </c:pt>
                <c:pt idx="16">
                  <c:v>110.3</c:v>
                </c:pt>
                <c:pt idx="17">
                  <c:v>122</c:v>
                </c:pt>
                <c:pt idx="18">
                  <c:v>193.6</c:v>
                </c:pt>
                <c:pt idx="19">
                  <c:v>108.1</c:v>
                </c:pt>
                <c:pt idx="20">
                  <c:v>110</c:v>
                </c:pt>
                <c:pt idx="21">
                  <c:v>117.8</c:v>
                </c:pt>
                <c:pt idx="22">
                  <c:v>126.6</c:v>
                </c:pt>
                <c:pt idx="23">
                  <c:v>100.7</c:v>
                </c:pt>
                <c:pt idx="24">
                  <c:v>99.8</c:v>
                </c:pt>
                <c:pt idx="25">
                  <c:v>103.6</c:v>
                </c:pt>
                <c:pt idx="26">
                  <c:v>112.2</c:v>
                </c:pt>
                <c:pt idx="27">
                  <c:v>106.4</c:v>
                </c:pt>
                <c:pt idx="28">
                  <c:v>98.4</c:v>
                </c:pt>
                <c:pt idx="29">
                  <c:v>111.2</c:v>
                </c:pt>
                <c:pt idx="30">
                  <c:v>91.4</c:v>
                </c:pt>
                <c:pt idx="31">
                  <c:v>103.5</c:v>
                </c:pt>
                <c:pt idx="32">
                  <c:v>102</c:v>
                </c:pt>
                <c:pt idx="33">
                  <c:v>115.7</c:v>
                </c:pt>
                <c:pt idx="34">
                  <c:v>95.1</c:v>
                </c:pt>
                <c:pt idx="35">
                  <c:v>88</c:v>
                </c:pt>
                <c:pt idx="36">
                  <c:v>89.1</c:v>
                </c:pt>
                <c:pt idx="37">
                  <c:v>108.8</c:v>
                </c:pt>
                <c:pt idx="38">
                  <c:v>88.1</c:v>
                </c:pt>
                <c:pt idx="39">
                  <c:v>107.8</c:v>
                </c:pt>
                <c:pt idx="40">
                  <c:v>111.8</c:v>
                </c:pt>
                <c:pt idx="41">
                  <c:v>91</c:v>
                </c:pt>
                <c:pt idx="42">
                  <c:v>91.3</c:v>
                </c:pt>
                <c:pt idx="43">
                  <c:v>109</c:v>
                </c:pt>
                <c:pt idx="44">
                  <c:v>109.8</c:v>
                </c:pt>
                <c:pt idx="45">
                  <c:v>103.5</c:v>
                </c:pt>
                <c:pt idx="46">
                  <c:v>107.2</c:v>
                </c:pt>
                <c:pt idx="47">
                  <c:v>92.7</c:v>
                </c:pt>
                <c:pt idx="48">
                  <c:v>108</c:v>
                </c:pt>
                <c:pt idx="49">
                  <c:v>109.7</c:v>
                </c:pt>
                <c:pt idx="50">
                  <c:v>96.3</c:v>
                </c:pt>
                <c:pt idx="51">
                  <c:v>81.5</c:v>
                </c:pt>
                <c:pt idx="52">
                  <c:v>104.2</c:v>
                </c:pt>
                <c:pt idx="53">
                  <c:v>109.4</c:v>
                </c:pt>
                <c:pt idx="54">
                  <c:v>118.6</c:v>
                </c:pt>
                <c:pt idx="55">
                  <c:v>101.9</c:v>
                </c:pt>
                <c:pt idx="56">
                  <c:v>110.3</c:v>
                </c:pt>
                <c:pt idx="57">
                  <c:v>101.4</c:v>
                </c:pt>
                <c:pt idx="58">
                  <c:v>110.7</c:v>
                </c:pt>
                <c:pt idx="59">
                  <c:v>105.6</c:v>
                </c:pt>
                <c:pt idx="60">
                  <c:v>104.4</c:v>
                </c:pt>
                <c:pt idx="61">
                  <c:v>88.8</c:v>
                </c:pt>
                <c:pt idx="62">
                  <c:v>90.8</c:v>
                </c:pt>
                <c:pt idx="63">
                  <c:v>101.5</c:v>
                </c:pt>
                <c:pt idx="64">
                  <c:v>93.6</c:v>
                </c:pt>
                <c:pt idx="65">
                  <c:v>76.7</c:v>
                </c:pt>
                <c:pt idx="66">
                  <c:v>104.3</c:v>
                </c:pt>
                <c:pt idx="67">
                  <c:v>118.6</c:v>
                </c:pt>
                <c:pt idx="68">
                  <c:v>93.8</c:v>
                </c:pt>
                <c:pt idx="69">
                  <c:v>96.9</c:v>
                </c:pt>
                <c:pt idx="70">
                  <c:v>107.2</c:v>
                </c:pt>
                <c:pt idx="71">
                  <c:v>90.2</c:v>
                </c:pt>
                <c:pt idx="72">
                  <c:v>88.4</c:v>
                </c:pt>
                <c:pt idx="73">
                  <c:v>101.4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90F3-4637-A575-39D2B073F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67296"/>
        <c:axId val="456548352"/>
      </c:barChart>
      <c:scatterChart>
        <c:scatterStyle val="lineMarker"/>
        <c:varyColors val="0"/>
        <c:ser>
          <c:idx val="1"/>
          <c:order val="1"/>
          <c:tx>
            <c:strRef>
              <c:f>市区町村別_標準化死亡比!$V$6</c:f>
              <c:strCache>
                <c:ptCount val="1"/>
                <c:pt idx="0">
                  <c:v>広域連合全体</c:v>
                </c:pt>
              </c:strCache>
            </c:strRef>
          </c:tx>
          <c:spPr>
            <a:ln w="28575" cmpd="sng">
              <a:solidFill>
                <a:srgbClr val="BE4B48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47-90F3-4637-A575-39D2B073FEFC}"/>
              </c:ext>
            </c:extLst>
          </c:dPt>
          <c:xVal>
            <c:numRef>
              <c:f>市区町村別_標準化死亡比!$R$5:$R$78</c:f>
              <c:numCache>
                <c:formatCode>General</c:formatCode>
                <c:ptCount val="74"/>
                <c:pt idx="0">
                  <c:v>106.6</c:v>
                </c:pt>
                <c:pt idx="1">
                  <c:v>106.6</c:v>
                </c:pt>
                <c:pt idx="2">
                  <c:v>106.6</c:v>
                </c:pt>
                <c:pt idx="3">
                  <c:v>106.6</c:v>
                </c:pt>
                <c:pt idx="4">
                  <c:v>106.6</c:v>
                </c:pt>
                <c:pt idx="5">
                  <c:v>106.6</c:v>
                </c:pt>
                <c:pt idx="6">
                  <c:v>106.6</c:v>
                </c:pt>
                <c:pt idx="7">
                  <c:v>106.6</c:v>
                </c:pt>
                <c:pt idx="8">
                  <c:v>106.6</c:v>
                </c:pt>
                <c:pt idx="9">
                  <c:v>106.6</c:v>
                </c:pt>
                <c:pt idx="10">
                  <c:v>106.6</c:v>
                </c:pt>
                <c:pt idx="11">
                  <c:v>106.6</c:v>
                </c:pt>
                <c:pt idx="12">
                  <c:v>106.6</c:v>
                </c:pt>
                <c:pt idx="13">
                  <c:v>106.6</c:v>
                </c:pt>
                <c:pt idx="14">
                  <c:v>106.6</c:v>
                </c:pt>
                <c:pt idx="15">
                  <c:v>106.6</c:v>
                </c:pt>
                <c:pt idx="16">
                  <c:v>106.6</c:v>
                </c:pt>
                <c:pt idx="17">
                  <c:v>106.6</c:v>
                </c:pt>
                <c:pt idx="18">
                  <c:v>106.6</c:v>
                </c:pt>
                <c:pt idx="19">
                  <c:v>106.6</c:v>
                </c:pt>
                <c:pt idx="20">
                  <c:v>106.6</c:v>
                </c:pt>
                <c:pt idx="21">
                  <c:v>106.6</c:v>
                </c:pt>
                <c:pt idx="22">
                  <c:v>106.6</c:v>
                </c:pt>
                <c:pt idx="23">
                  <c:v>106.6</c:v>
                </c:pt>
                <c:pt idx="24">
                  <c:v>106.6</c:v>
                </c:pt>
                <c:pt idx="25">
                  <c:v>106.6</c:v>
                </c:pt>
                <c:pt idx="26">
                  <c:v>106.6</c:v>
                </c:pt>
                <c:pt idx="27">
                  <c:v>106.6</c:v>
                </c:pt>
                <c:pt idx="28">
                  <c:v>106.6</c:v>
                </c:pt>
                <c:pt idx="29">
                  <c:v>106.6</c:v>
                </c:pt>
                <c:pt idx="30">
                  <c:v>106.6</c:v>
                </c:pt>
                <c:pt idx="31">
                  <c:v>106.6</c:v>
                </c:pt>
                <c:pt idx="32">
                  <c:v>106.6</c:v>
                </c:pt>
                <c:pt idx="33">
                  <c:v>106.6</c:v>
                </c:pt>
                <c:pt idx="34">
                  <c:v>106.6</c:v>
                </c:pt>
                <c:pt idx="35">
                  <c:v>106.6</c:v>
                </c:pt>
                <c:pt idx="36">
                  <c:v>106.6</c:v>
                </c:pt>
                <c:pt idx="37">
                  <c:v>106.6</c:v>
                </c:pt>
                <c:pt idx="38">
                  <c:v>106.6</c:v>
                </c:pt>
                <c:pt idx="39">
                  <c:v>106.6</c:v>
                </c:pt>
                <c:pt idx="40">
                  <c:v>106.6</c:v>
                </c:pt>
                <c:pt idx="41">
                  <c:v>106.6</c:v>
                </c:pt>
                <c:pt idx="42">
                  <c:v>106.6</c:v>
                </c:pt>
                <c:pt idx="43">
                  <c:v>106.6</c:v>
                </c:pt>
                <c:pt idx="44">
                  <c:v>106.6</c:v>
                </c:pt>
                <c:pt idx="45">
                  <c:v>106.6</c:v>
                </c:pt>
                <c:pt idx="46">
                  <c:v>106.6</c:v>
                </c:pt>
                <c:pt idx="47">
                  <c:v>106.6</c:v>
                </c:pt>
                <c:pt idx="48">
                  <c:v>106.6</c:v>
                </c:pt>
                <c:pt idx="49">
                  <c:v>106.6</c:v>
                </c:pt>
                <c:pt idx="50">
                  <c:v>106.6</c:v>
                </c:pt>
                <c:pt idx="51">
                  <c:v>106.6</c:v>
                </c:pt>
                <c:pt idx="52">
                  <c:v>106.6</c:v>
                </c:pt>
                <c:pt idx="53">
                  <c:v>106.6</c:v>
                </c:pt>
                <c:pt idx="54">
                  <c:v>106.6</c:v>
                </c:pt>
                <c:pt idx="55">
                  <c:v>106.6</c:v>
                </c:pt>
                <c:pt idx="56">
                  <c:v>106.6</c:v>
                </c:pt>
                <c:pt idx="57">
                  <c:v>106.6</c:v>
                </c:pt>
                <c:pt idx="58">
                  <c:v>106.6</c:v>
                </c:pt>
                <c:pt idx="59">
                  <c:v>106.6</c:v>
                </c:pt>
                <c:pt idx="60">
                  <c:v>106.6</c:v>
                </c:pt>
                <c:pt idx="61">
                  <c:v>106.6</c:v>
                </c:pt>
                <c:pt idx="62">
                  <c:v>106.6</c:v>
                </c:pt>
                <c:pt idx="63">
                  <c:v>106.6</c:v>
                </c:pt>
                <c:pt idx="64">
                  <c:v>106.6</c:v>
                </c:pt>
                <c:pt idx="65">
                  <c:v>106.6</c:v>
                </c:pt>
                <c:pt idx="66">
                  <c:v>106.6</c:v>
                </c:pt>
                <c:pt idx="67">
                  <c:v>106.6</c:v>
                </c:pt>
                <c:pt idx="68">
                  <c:v>106.6</c:v>
                </c:pt>
                <c:pt idx="69">
                  <c:v>106.6</c:v>
                </c:pt>
                <c:pt idx="70">
                  <c:v>106.6</c:v>
                </c:pt>
                <c:pt idx="71">
                  <c:v>106.6</c:v>
                </c:pt>
                <c:pt idx="72">
                  <c:v>106.6</c:v>
                </c:pt>
                <c:pt idx="73">
                  <c:v>106.6</c:v>
                </c:pt>
              </c:numCache>
            </c:numRef>
          </c:xVal>
          <c:yVal>
            <c:numRef>
              <c:f>市区町村別_標準化死亡比!$T$5:$T$78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90F3-4637-A575-39D2B073F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549504"/>
        <c:axId val="456548928"/>
      </c:scatterChart>
      <c:catAx>
        <c:axId val="184567296"/>
        <c:scaling>
          <c:orientation val="maxMin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ln>
            <a:solidFill>
              <a:srgbClr val="868686"/>
            </a:solidFill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456548352"/>
        <c:crossesAt val="0"/>
        <c:auto val="1"/>
        <c:lblAlgn val="ctr"/>
        <c:lblOffset val="100"/>
        <c:noMultiLvlLbl val="0"/>
      </c:catAx>
      <c:valAx>
        <c:axId val="456548352"/>
        <c:scaling>
          <c:orientation val="minMax"/>
        </c:scaling>
        <c:delete val="0"/>
        <c:axPos val="t"/>
        <c:majorGridlines>
          <c:spPr>
            <a:ln>
              <a:solidFill>
                <a:srgbClr val="D9D9D9"/>
              </a:solidFill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>
            <a:solidFill>
              <a:srgbClr val="868686"/>
            </a:solidFill>
          </a:ln>
        </c:spPr>
        <c:crossAx val="184567296"/>
        <c:crosses val="autoZero"/>
        <c:crossBetween val="between"/>
      </c:valAx>
      <c:valAx>
        <c:axId val="456548928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456549504"/>
        <c:crosses val="max"/>
        <c:crossBetween val="midCat"/>
      </c:valAx>
      <c:valAx>
        <c:axId val="45654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6548928"/>
        <c:crosses val="autoZero"/>
        <c:crossBetween val="midCat"/>
      </c:valAx>
      <c:spPr>
        <a:ln>
          <a:solidFill>
            <a:srgbClr val="7F7F7F"/>
          </a:solidFill>
        </a:ln>
      </c:spPr>
    </c:plotArea>
    <c:legend>
      <c:legendPos val="r"/>
      <c:layout>
        <c:manualLayout>
          <c:xMode val="edge"/>
          <c:yMode val="edge"/>
          <c:x val="0.16811601307189541"/>
          <c:y val="4.3830158730158737E-3"/>
          <c:w val="0.63560202906255536"/>
          <c:h val="3.0114206349206349E-2"/>
        </c:manualLayout>
      </c:layout>
      <c:overlay val="1"/>
      <c:spPr>
        <a:ln>
          <a:solidFill>
            <a:srgbClr val="7F7F7F"/>
          </a:solidFill>
        </a:ln>
      </c:spPr>
    </c:legend>
    <c:plotVisOnly val="0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10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912937620941"/>
          <c:y val="0.11211612443083954"/>
          <c:w val="0.80450079693621179"/>
          <c:h val="0.80190572993545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疾病別死因割合!$I$17</c:f>
              <c:strCache>
                <c:ptCount val="1"/>
                <c:pt idx="0">
                  <c:v>大阪府後期高齢者医療広域連合</c:v>
                </c:pt>
              </c:strCache>
            </c:strRef>
          </c:tx>
          <c:spPr>
            <a:solidFill>
              <a:srgbClr val="CC0000"/>
            </a:solidFill>
          </c:spPr>
          <c:invertIfNegative val="0"/>
          <c:dLbls>
            <c:dLbl>
              <c:idx val="0"/>
              <c:layout>
                <c:manualLayout>
                  <c:x val="-5.7207207207207386E-3"/>
                  <c:y val="-2.51984126984126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FE-4BD8-B7D3-71C9AB2253AC}"/>
                </c:ext>
              </c:extLst>
            </c:dLbl>
            <c:dLbl>
              <c:idx val="2"/>
              <c:layout>
                <c:manualLayout>
                  <c:x val="-1.3348348348348419E-2"/>
                  <c:y val="2.5198412698411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D4-43C1-9571-4100336BFF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Ｐ明朝" pitchFamily="18" charset="-128"/>
                    <a:ea typeface="ＭＳ Ｐ明朝" pitchFamily="18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疾病別死因割合!$B$4:$B$9</c:f>
              <c:strCache>
                <c:ptCount val="6"/>
                <c:pt idx="0">
                  <c:v>悪性新生物</c:v>
                </c:pt>
                <c:pt idx="1">
                  <c:v>心臓病</c:v>
                </c:pt>
                <c:pt idx="2">
                  <c:v>脳疾患</c:v>
                </c:pt>
                <c:pt idx="3">
                  <c:v>腎不全</c:v>
                </c:pt>
                <c:pt idx="4">
                  <c:v>自殺</c:v>
                </c:pt>
                <c:pt idx="5">
                  <c:v>糖尿病</c:v>
                </c:pt>
              </c:strCache>
            </c:strRef>
          </c:cat>
          <c:val>
            <c:numRef>
              <c:f>疾病別死因割合!$D$4:$D$9</c:f>
              <c:numCache>
                <c:formatCode>0.0%</c:formatCode>
                <c:ptCount val="6"/>
                <c:pt idx="0">
                  <c:v>0.48599999999999999</c:v>
                </c:pt>
                <c:pt idx="1">
                  <c:v>0.314</c:v>
                </c:pt>
                <c:pt idx="2">
                  <c:v>0.10800000000000001</c:v>
                </c:pt>
                <c:pt idx="3">
                  <c:v>4.2000000000000003E-2</c:v>
                </c:pt>
                <c:pt idx="4">
                  <c:v>2.8999999999999998E-2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D4-43C1-9571-4100336BFF75}"/>
            </c:ext>
          </c:extLst>
        </c:ser>
        <c:ser>
          <c:idx val="2"/>
          <c:order val="1"/>
          <c:tx>
            <c:strRef>
              <c:f>疾病別死因割合!$E$3</c:f>
              <c:strCache>
                <c:ptCount val="1"/>
                <c:pt idx="0">
                  <c:v>同規模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cat>
            <c:strRef>
              <c:f>疾病別死因割合!$B$4:$B$9</c:f>
              <c:strCache>
                <c:ptCount val="6"/>
                <c:pt idx="0">
                  <c:v>悪性新生物</c:v>
                </c:pt>
                <c:pt idx="1">
                  <c:v>心臓病</c:v>
                </c:pt>
                <c:pt idx="2">
                  <c:v>脳疾患</c:v>
                </c:pt>
                <c:pt idx="3">
                  <c:v>腎不全</c:v>
                </c:pt>
                <c:pt idx="4">
                  <c:v>自殺</c:v>
                </c:pt>
                <c:pt idx="5">
                  <c:v>糖尿病</c:v>
                </c:pt>
              </c:strCache>
            </c:strRef>
          </c:cat>
          <c:val>
            <c:numRef>
              <c:f>疾病別死因割合!$E$4:$E$9</c:f>
              <c:numCache>
                <c:formatCode>0.0%</c:formatCode>
                <c:ptCount val="6"/>
                <c:pt idx="0">
                  <c:v>0.499</c:v>
                </c:pt>
                <c:pt idx="1">
                  <c:v>0.29399999999999998</c:v>
                </c:pt>
                <c:pt idx="2">
                  <c:v>0.12300000000000001</c:v>
                </c:pt>
                <c:pt idx="3">
                  <c:v>3.6000000000000004E-2</c:v>
                </c:pt>
                <c:pt idx="4">
                  <c:v>0.03</c:v>
                </c:pt>
                <c:pt idx="5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D4-43C1-9571-4100336BFF75}"/>
            </c:ext>
          </c:extLst>
        </c:ser>
        <c:ser>
          <c:idx val="3"/>
          <c:order val="2"/>
          <c:tx>
            <c:strRef>
              <c:f>疾病別死因割合!$F$3</c:f>
              <c:strCache>
                <c:ptCount val="1"/>
                <c:pt idx="0">
                  <c:v>国</c:v>
                </c:pt>
              </c:strCache>
            </c:strRef>
          </c:tx>
          <c:spPr>
            <a:solidFill>
              <a:srgbClr val="CC99FF"/>
            </a:solidFill>
          </c:spPr>
          <c:invertIfNegative val="0"/>
          <c:cat>
            <c:strRef>
              <c:f>疾病別死因割合!$B$4:$B$9</c:f>
              <c:strCache>
                <c:ptCount val="6"/>
                <c:pt idx="0">
                  <c:v>悪性新生物</c:v>
                </c:pt>
                <c:pt idx="1">
                  <c:v>心臓病</c:v>
                </c:pt>
                <c:pt idx="2">
                  <c:v>脳疾患</c:v>
                </c:pt>
                <c:pt idx="3">
                  <c:v>腎不全</c:v>
                </c:pt>
                <c:pt idx="4">
                  <c:v>自殺</c:v>
                </c:pt>
                <c:pt idx="5">
                  <c:v>糖尿病</c:v>
                </c:pt>
              </c:strCache>
            </c:strRef>
          </c:cat>
          <c:val>
            <c:numRef>
              <c:f>疾病別死因割合!$F$4:$F$9</c:f>
              <c:numCache>
                <c:formatCode>0.0%</c:formatCode>
                <c:ptCount val="6"/>
                <c:pt idx="0">
                  <c:v>0.48599999999999999</c:v>
                </c:pt>
                <c:pt idx="1">
                  <c:v>0.29299999999999998</c:v>
                </c:pt>
                <c:pt idx="2">
                  <c:v>0.13500000000000001</c:v>
                </c:pt>
                <c:pt idx="3">
                  <c:v>3.9E-2</c:v>
                </c:pt>
                <c:pt idx="4">
                  <c:v>2.7000000000000003E-2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D4-43C1-9571-4100336BF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821824"/>
        <c:axId val="456554688"/>
      </c:barChart>
      <c:catAx>
        <c:axId val="295821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456554688"/>
        <c:crosses val="autoZero"/>
        <c:auto val="1"/>
        <c:lblAlgn val="ctr"/>
        <c:lblOffset val="100"/>
        <c:noMultiLvlLbl val="0"/>
      </c:catAx>
      <c:valAx>
        <c:axId val="456554688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1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ja-JP" altLang="en-US" b="1">
                    <a:latin typeface="ＭＳ Ｐ明朝" pitchFamily="18" charset="-128"/>
                    <a:ea typeface="ＭＳ Ｐ明朝" pitchFamily="18" charset="-128"/>
                  </a:rPr>
                  <a:t>死因割合</a:t>
                </a:r>
                <a:r>
                  <a:rPr lang="en-US" altLang="ja-JP" b="1">
                    <a:latin typeface="ＭＳ Ｐ明朝" pitchFamily="18" charset="-128"/>
                    <a:ea typeface="ＭＳ Ｐ明朝" pitchFamily="18" charset="-128"/>
                  </a:rPr>
                  <a:t>(%)</a:t>
                </a:r>
                <a:endParaRPr lang="ja-JP" altLang="en-US" b="1">
                  <a:latin typeface="ＭＳ Ｐ明朝" pitchFamily="18" charset="-128"/>
                  <a:ea typeface="ＭＳ Ｐ明朝" pitchFamily="18" charset="-128"/>
                </a:endParaRPr>
              </a:p>
            </c:rich>
          </c:tx>
          <c:layout>
            <c:manualLayout>
              <c:xMode val="edge"/>
              <c:yMode val="edge"/>
              <c:x val="2.8032740165147663E-2"/>
              <c:y val="3.6331299175811786E-2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2958218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795216498480656"/>
          <c:y val="2.0164322122912949E-2"/>
          <c:w val="0.56041264616641395"/>
          <c:h val="8.6706831358309117E-2"/>
        </c:manualLayout>
      </c:layout>
      <c:overlay val="0"/>
      <c:spPr>
        <a:ln>
          <a:solidFill>
            <a:srgbClr val="7F7F7F"/>
          </a:solidFill>
        </a:ln>
      </c:spPr>
      <c:txPr>
        <a:bodyPr/>
        <a:lstStyle/>
        <a:p>
          <a:pPr>
            <a:defRPr>
              <a:latin typeface="ＭＳ Ｐ明朝" pitchFamily="18" charset="-128"/>
              <a:ea typeface="ＭＳ Ｐ明朝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7F7F7F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29087743132425E-2"/>
          <c:y val="0.14306140350877192"/>
          <c:w val="0.84759159518224036"/>
          <c:h val="0.72392300194931769"/>
        </c:manualLayout>
      </c:layout>
      <c:lineChart>
        <c:grouping val="standard"/>
        <c:varyColors val="0"/>
        <c:ser>
          <c:idx val="0"/>
          <c:order val="0"/>
          <c:tx>
            <c:strRef>
              <c:f>疾病別死因割合!$B$52</c:f>
              <c:strCache>
                <c:ptCount val="1"/>
                <c:pt idx="0">
                  <c:v>悪性新生物</c:v>
                </c:pt>
              </c:strCache>
            </c:strRef>
          </c:tx>
          <c:spPr>
            <a:ln>
              <a:solidFill>
                <a:srgbClr val="4F81BD"/>
              </a:solidFill>
            </a:ln>
          </c:spPr>
          <c:marker>
            <c:symbol val="diamond"/>
            <c:size val="5"/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6A-4D60-B6B0-DBF53C56B8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6A-4D60-B6B0-DBF53C56B8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6A-4D60-B6B0-DBF53C56B8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6A-4D60-B6B0-DBF53C56B8B4}"/>
                </c:ext>
              </c:extLst>
            </c:dLbl>
            <c:dLbl>
              <c:idx val="4"/>
              <c:layout>
                <c:manualLayout>
                  <c:x val="-2.4797268171271567E-2"/>
                  <c:y val="-4.485361978297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6A-4D60-B6B0-DBF53C56B8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疾病別死因割合!$C$51:$G$51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疾病別死因割合!$C$52:$G$52</c:f>
              <c:numCache>
                <c:formatCode>0.0%</c:formatCode>
                <c:ptCount val="5"/>
                <c:pt idx="0">
                  <c:v>0.51200000000000001</c:v>
                </c:pt>
                <c:pt idx="1">
                  <c:v>0.52100000000000002</c:v>
                </c:pt>
                <c:pt idx="2">
                  <c:v>0.52</c:v>
                </c:pt>
                <c:pt idx="3">
                  <c:v>0.50900000000000001</c:v>
                </c:pt>
                <c:pt idx="4">
                  <c:v>0.48599999999999999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63-4DA9-B20C-9E8CBD1DC141}"/>
            </c:ext>
          </c:extLst>
        </c:ser>
        <c:ser>
          <c:idx val="1"/>
          <c:order val="1"/>
          <c:tx>
            <c:strRef>
              <c:f>疾病別死因割合!$B$53</c:f>
              <c:strCache>
                <c:ptCount val="1"/>
                <c:pt idx="0">
                  <c:v>心臓病</c:v>
                </c:pt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square"/>
            <c:size val="5"/>
            <c:spPr>
              <a:solidFill>
                <a:srgbClr val="C0504D"/>
              </a:solidFill>
              <a:ln>
                <a:solidFill>
                  <a:srgbClr val="C0504D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6A-4D60-B6B0-DBF53C56B8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6A-4D60-B6B0-DBF53C56B8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6A-4D60-B6B0-DBF53C56B8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6A-4D60-B6B0-DBF53C56B8B4}"/>
                </c:ext>
              </c:extLst>
            </c:dLbl>
            <c:dLbl>
              <c:idx val="4"/>
              <c:layout>
                <c:manualLayout>
                  <c:x val="-2.2893084589982047E-2"/>
                  <c:y val="-4.4853619782979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2D-4B27-9674-6C4A8174F1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疾病別死因割合!$C$51:$G$51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疾病別死因割合!$C$53:$G$53</c:f>
              <c:numCache>
                <c:formatCode>0.0%</c:formatCode>
                <c:ptCount val="5"/>
                <c:pt idx="0">
                  <c:v>0.28999999999999998</c:v>
                </c:pt>
                <c:pt idx="1">
                  <c:v>0.28499999999999998</c:v>
                </c:pt>
                <c:pt idx="2">
                  <c:v>0.28699999999999998</c:v>
                </c:pt>
                <c:pt idx="3">
                  <c:v>0.29699999999999999</c:v>
                </c:pt>
                <c:pt idx="4">
                  <c:v>0.314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A-4D60-B6B0-DBF53C56B8B4}"/>
            </c:ext>
          </c:extLst>
        </c:ser>
        <c:ser>
          <c:idx val="2"/>
          <c:order val="2"/>
          <c:tx>
            <c:strRef>
              <c:f>疾病別死因割合!$B$54</c:f>
              <c:strCache>
                <c:ptCount val="1"/>
                <c:pt idx="0">
                  <c:v>脳疾患</c:v>
                </c:pt>
              </c:strCache>
            </c:strRef>
          </c:tx>
          <c:spPr>
            <a:ln>
              <a:solidFill>
                <a:srgbClr val="9BBB59"/>
              </a:solidFill>
            </a:ln>
          </c:spPr>
          <c:marker>
            <c:symbol val="triangle"/>
            <c:size val="5"/>
            <c:spPr>
              <a:solidFill>
                <a:srgbClr val="9BBB59"/>
              </a:solidFill>
              <a:ln>
                <a:solidFill>
                  <a:srgbClr val="9BBB59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C6A-4D60-B6B0-DBF53C56B8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6A-4D60-B6B0-DBF53C56B8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C6A-4D60-B6B0-DBF53C56B8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C6A-4D60-B6B0-DBF53C56B8B4}"/>
                </c:ext>
              </c:extLst>
            </c:dLbl>
            <c:dLbl>
              <c:idx val="4"/>
              <c:layout>
                <c:manualLayout>
                  <c:x val="-2.2893084589982047E-2"/>
                  <c:y val="-4.7416683770578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2D-4B27-9674-6C4A8174F1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疾病別死因割合!$C$51:$G$51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疾病別死因割合!$C$54:$G$54</c:f>
              <c:numCache>
                <c:formatCode>0.0%</c:formatCode>
                <c:ptCount val="5"/>
                <c:pt idx="0">
                  <c:v>0.112</c:v>
                </c:pt>
                <c:pt idx="1">
                  <c:v>0.111</c:v>
                </c:pt>
                <c:pt idx="2">
                  <c:v>0.106</c:v>
                </c:pt>
                <c:pt idx="3">
                  <c:v>0.10800000000000001</c:v>
                </c:pt>
                <c:pt idx="4">
                  <c:v>0.10800000000000001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A-4D60-B6B0-DBF53C56B8B4}"/>
            </c:ext>
          </c:extLst>
        </c:ser>
        <c:ser>
          <c:idx val="3"/>
          <c:order val="3"/>
          <c:tx>
            <c:strRef>
              <c:f>疾病別死因割合!$B$55</c:f>
              <c:strCache>
                <c:ptCount val="1"/>
                <c:pt idx="0">
                  <c:v>腎不全</c:v>
                </c:pt>
              </c:strCache>
            </c:strRef>
          </c:tx>
          <c:spPr>
            <a:ln>
              <a:solidFill>
                <a:srgbClr val="8064A2"/>
              </a:solidFill>
            </a:ln>
          </c:spPr>
          <c:marker>
            <c:symbol val="x"/>
            <c:size val="5"/>
            <c:spPr>
              <a:solidFill>
                <a:srgbClr val="8064A2"/>
              </a:solidFill>
              <a:ln>
                <a:solidFill>
                  <a:srgbClr val="8064A2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C6A-4D60-B6B0-DBF53C56B8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C6A-4D60-B6B0-DBF53C56B8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C6A-4D60-B6B0-DBF53C56B8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C6A-4D60-B6B0-DBF53C56B8B4}"/>
                </c:ext>
              </c:extLst>
            </c:dLbl>
            <c:dLbl>
              <c:idx val="4"/>
              <c:layout>
                <c:manualLayout>
                  <c:x val="2.5478426124798993E-2"/>
                  <c:y val="-5.5329689746149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C6A-4D60-B6B0-DBF53C56B8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疾病別死因割合!$C$51:$G$51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疾病別死因割合!$C$55:$G$55</c:f>
              <c:numCache>
                <c:formatCode>0.0%</c:formatCode>
                <c:ptCount val="5"/>
                <c:pt idx="0">
                  <c:v>3.9E-2</c:v>
                </c:pt>
                <c:pt idx="1">
                  <c:v>3.9E-2</c:v>
                </c:pt>
                <c:pt idx="2">
                  <c:v>3.9E-2</c:v>
                </c:pt>
                <c:pt idx="3">
                  <c:v>0.04</c:v>
                </c:pt>
                <c:pt idx="4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A-4D60-B6B0-DBF53C56B8B4}"/>
            </c:ext>
          </c:extLst>
        </c:ser>
        <c:ser>
          <c:idx val="4"/>
          <c:order val="4"/>
          <c:tx>
            <c:strRef>
              <c:f>疾病別死因割合!$B$56</c:f>
              <c:strCache>
                <c:ptCount val="1"/>
                <c:pt idx="0">
                  <c:v>自殺</c:v>
                </c:pt>
              </c:strCache>
            </c:strRef>
          </c:tx>
          <c:spPr>
            <a:ln>
              <a:solidFill>
                <a:srgbClr val="4BACC6"/>
              </a:solidFill>
            </a:ln>
          </c:spPr>
          <c:marker>
            <c:symbol val="star"/>
            <c:size val="5"/>
            <c:spPr>
              <a:solidFill>
                <a:srgbClr val="4BACC6"/>
              </a:solidFill>
              <a:ln>
                <a:solidFill>
                  <a:srgbClr val="4BACC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C6A-4D60-B6B0-DBF53C56B8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C6A-4D60-B6B0-DBF53C56B8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C6A-4D60-B6B0-DBF53C56B8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C6A-4D60-B6B0-DBF53C56B8B4}"/>
                </c:ext>
              </c:extLst>
            </c:dLbl>
            <c:dLbl>
              <c:idx val="4"/>
              <c:layout>
                <c:manualLayout>
                  <c:x val="2.5478426124798993E-2"/>
                  <c:y val="-3.1115798625511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6A-4D60-B6B0-DBF53C56B8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疾病別死因割合!$C$51:$G$51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疾病別死因割合!$C$56:$G$56</c:f>
              <c:numCache>
                <c:formatCode>0.0%</c:formatCode>
                <c:ptCount val="5"/>
                <c:pt idx="0">
                  <c:v>2.9000000000000001E-2</c:v>
                </c:pt>
                <c:pt idx="1">
                  <c:v>2.7000000000000003E-2</c:v>
                </c:pt>
                <c:pt idx="2">
                  <c:v>0.03</c:v>
                </c:pt>
                <c:pt idx="3">
                  <c:v>2.7999999999999997E-2</c:v>
                </c:pt>
                <c:pt idx="4">
                  <c:v>2.8999999999999998E-2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6A-4D60-B6B0-DBF53C56B8B4}"/>
            </c:ext>
          </c:extLst>
        </c:ser>
        <c:ser>
          <c:idx val="5"/>
          <c:order val="5"/>
          <c:tx>
            <c:strRef>
              <c:f>疾病別死因割合!$B$57</c:f>
              <c:strCache>
                <c:ptCount val="1"/>
                <c:pt idx="0">
                  <c:v>糖尿病</c:v>
                </c:pt>
              </c:strCache>
            </c:strRef>
          </c:tx>
          <c:spPr>
            <a:ln>
              <a:solidFill>
                <a:srgbClr val="F79646"/>
              </a:solidFill>
            </a:ln>
          </c:spPr>
          <c:marker>
            <c:symbol val="circle"/>
            <c:size val="5"/>
            <c:spPr>
              <a:solidFill>
                <a:srgbClr val="F79646"/>
              </a:solidFill>
              <a:ln>
                <a:solidFill>
                  <a:srgbClr val="F7964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6A-4D60-B6B0-DBF53C56B8B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6A-4D60-B6B0-DBF53C56B8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6A-4D60-B6B0-DBF53C56B8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6A-4D60-B6B0-DBF53C56B8B4}"/>
                </c:ext>
              </c:extLst>
            </c:dLbl>
            <c:dLbl>
              <c:idx val="4"/>
              <c:layout>
                <c:manualLayout>
                  <c:x val="2.445436519092439E-2"/>
                  <c:y val="-4.57517012589487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6A-4D60-B6B0-DBF53C56B8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疾病別死因割合!$C$51:$G$51</c:f>
              <c:strCache>
                <c:ptCount val="5"/>
                <c:pt idx="0">
                  <c:v>令和2年度</c:v>
                </c:pt>
                <c:pt idx="1">
                  <c:v>令和3年度</c:v>
                </c:pt>
                <c:pt idx="2">
                  <c:v>令和4年度</c:v>
                </c:pt>
                <c:pt idx="3">
                  <c:v>令和5年度</c:v>
                </c:pt>
                <c:pt idx="4">
                  <c:v>令和6年度</c:v>
                </c:pt>
              </c:strCache>
            </c:strRef>
          </c:cat>
          <c:val>
            <c:numRef>
              <c:f>疾病別死因割合!$C$57:$G$57</c:f>
              <c:numCache>
                <c:formatCode>0.0%</c:formatCode>
                <c:ptCount val="5"/>
                <c:pt idx="0">
                  <c:v>1.7999999999999999E-2</c:v>
                </c:pt>
                <c:pt idx="1">
                  <c:v>1.8000000000000002E-2</c:v>
                </c:pt>
                <c:pt idx="2">
                  <c:v>1.7000000000000001E-2</c:v>
                </c:pt>
                <c:pt idx="3">
                  <c:v>1.9E-2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6A-4D60-B6B0-DBF53C56B8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821824"/>
        <c:axId val="456554688"/>
      </c:lineChart>
      <c:catAx>
        <c:axId val="295821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456554688"/>
        <c:crosses val="autoZero"/>
        <c:auto val="1"/>
        <c:lblAlgn val="ctr"/>
        <c:lblOffset val="100"/>
        <c:noMultiLvlLbl val="0"/>
      </c:catAx>
      <c:valAx>
        <c:axId val="45655468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1">
                    <a:latin typeface="ＭＳ Ｐ明朝" pitchFamily="18" charset="-128"/>
                    <a:ea typeface="ＭＳ Ｐ明朝" pitchFamily="18" charset="-128"/>
                  </a:defRPr>
                </a:pPr>
                <a:r>
                  <a:rPr lang="ja-JP" altLang="en-US" b="1">
                    <a:latin typeface="ＭＳ Ｐ明朝" pitchFamily="18" charset="-128"/>
                    <a:ea typeface="ＭＳ Ｐ明朝" pitchFamily="18" charset="-128"/>
                  </a:rPr>
                  <a:t>死因割合</a:t>
                </a:r>
                <a:r>
                  <a:rPr lang="en-US" altLang="ja-JP" b="1">
                    <a:latin typeface="ＭＳ Ｐ明朝" pitchFamily="18" charset="-128"/>
                    <a:ea typeface="ＭＳ Ｐ明朝" pitchFamily="18" charset="-128"/>
                  </a:rPr>
                  <a:t>(%)</a:t>
                </a:r>
                <a:endParaRPr lang="ja-JP" altLang="en-US" b="1">
                  <a:latin typeface="ＭＳ Ｐ明朝" pitchFamily="18" charset="-128"/>
                  <a:ea typeface="ＭＳ Ｐ明朝" pitchFamily="18" charset="-128"/>
                </a:endParaRPr>
              </a:p>
            </c:rich>
          </c:tx>
          <c:layout>
            <c:manualLayout>
              <c:xMode val="edge"/>
              <c:yMode val="edge"/>
              <c:x val="7.26036036036036E-3"/>
              <c:y val="1.3749007936507939E-2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spPr>
          <a:ln w="952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>
                <a:latin typeface="ＭＳ Ｐ明朝" pitchFamily="18" charset="-128"/>
                <a:ea typeface="ＭＳ Ｐ明朝" pitchFamily="18" charset="-128"/>
              </a:defRPr>
            </a:pPr>
            <a:endParaRPr lang="ja-JP"/>
          </a:p>
        </c:txPr>
        <c:crossAx val="2958218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3112732732732732"/>
          <c:y val="3.2545039682539682E-2"/>
          <c:w val="0.7855185185185185"/>
          <c:h val="7.9002347417840374E-2"/>
        </c:manualLayout>
      </c:layout>
      <c:overlay val="0"/>
      <c:spPr>
        <a:ln w="9525">
          <a:solidFill>
            <a:srgbClr val="7F7F7F"/>
          </a:solidFill>
          <a:prstDash val="solid"/>
        </a:ln>
      </c:spPr>
      <c:txPr>
        <a:bodyPr/>
        <a:lstStyle/>
        <a:p>
          <a:pPr>
            <a:defRPr baseline="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7F7F7F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10</xdr:col>
      <xdr:colOff>552450</xdr:colOff>
      <xdr:row>48</xdr:row>
      <xdr:rowOff>117203</xdr:rowOff>
    </xdr:to>
    <xdr:graphicFrame macro="">
      <xdr:nvGraphicFramePr>
        <xdr:cNvPr id="2" name="グラフ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10</xdr:col>
      <xdr:colOff>554175</xdr:colOff>
      <xdr:row>85</xdr:row>
      <xdr:rowOff>116100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17352CF-5CE0-4C5C-8526-E24EBF5FA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1145025</xdr:colOff>
      <xdr:row>44</xdr:row>
      <xdr:rowOff>67950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BEB62E-3FC5-4575-9383-1756C76E0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62</xdr:row>
      <xdr:rowOff>0</xdr:rowOff>
    </xdr:from>
    <xdr:to>
      <xdr:col>6</xdr:col>
      <xdr:colOff>1145025</xdr:colOff>
      <xdr:row>91</xdr:row>
      <xdr:rowOff>67950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487F4ADB-7C9D-42D1-ABE0-F33610520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7200</xdr:rowOff>
    </xdr:from>
    <xdr:to>
      <xdr:col>5</xdr:col>
      <xdr:colOff>505680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7200</xdr:rowOff>
    </xdr:from>
    <xdr:to>
      <xdr:col>5</xdr:col>
      <xdr:colOff>505680</xdr:colOff>
      <xdr:row>84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0.75142</cdr:x>
      <cdr:y>0.02518</cdr:y>
    </cdr:from>
    <cdr:ext cx="633600" cy="230400"/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883304" y="114496"/>
          <a:ext cx="633600" cy="230400"/>
        </a:xfrm>
        <a:prstGeom xmlns:a="http://schemas.openxmlformats.org/drawingml/2006/main" prst="rect">
          <a:avLst/>
        </a:prstGeom>
        <a:solidFill xmlns:a="http://schemas.openxmlformats.org/drawingml/2006/main">
          <a:srgbClr val="FFCCFF"/>
        </a:solidFill>
        <a:ln xmlns:a="http://schemas.openxmlformats.org/drawingml/2006/main" w="12700">
          <a:solidFill>
            <a:sysClr val="windowText" lastClr="000000"/>
          </a:solidFill>
        </a:ln>
      </cdr:spPr>
      <cdr:txBody>
        <a:bodyPr xmlns:a="http://schemas.openxmlformats.org/drawingml/2006/main" vertOverflow="overflow" horzOverflow="overflow" wrap="none" lIns="90000" tIns="36000" bIns="36000" rtlCol="0" anchor="ctr" anchorCtr="1"/>
        <a:lstStyle xmlns:a="http://schemas.openxmlformats.org/drawingml/2006/main"/>
        <a:p xmlns:a="http://schemas.openxmlformats.org/drawingml/2006/main">
          <a:pPr algn="ctr"/>
          <a:r>
            <a:rPr lang="ja-JP" altLang="en-US" sz="1000" b="1">
              <a:latin typeface="ＭＳ Ｐ明朝" pitchFamily="18" charset="-128"/>
              <a:ea typeface="ＭＳ Ｐ明朝" pitchFamily="18" charset="-128"/>
            </a:rPr>
            <a:t>女性</a:t>
          </a:r>
        </a:p>
      </cdr:txBody>
    </cdr:sp>
  </cdr:absSizeAnchor>
  <cdr:absSizeAnchor xmlns:cdr="http://schemas.openxmlformats.org/drawingml/2006/chartDrawing">
    <cdr:from>
      <cdr:x>0.23702</cdr:x>
      <cdr:y>0.02937</cdr:y>
    </cdr:from>
    <cdr:ext cx="633600" cy="230398"/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855744" y="133546"/>
          <a:ext cx="633600" cy="230398"/>
        </a:xfrm>
        <a:prstGeom xmlns:a="http://schemas.openxmlformats.org/drawingml/2006/main" prst="rect">
          <a:avLst/>
        </a:prstGeom>
        <a:solidFill xmlns:a="http://schemas.openxmlformats.org/drawingml/2006/main">
          <a:srgbClr val="CCECFF"/>
        </a:solidFill>
        <a:ln xmlns:a="http://schemas.openxmlformats.org/drawingml/2006/main" w="12700">
          <a:solidFill>
            <a:sysClr val="windowText" lastClr="000000"/>
          </a:solidFill>
        </a:ln>
      </cdr:spPr>
      <cdr:txBody>
        <a:bodyPr xmlns:a="http://schemas.openxmlformats.org/drawingml/2006/main" vertOverflow="overflow" horzOverflow="overflow" wrap="none" lIns="90000" tIns="36000" bIns="3600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 b="1">
              <a:latin typeface="ＭＳ Ｐ明朝" pitchFamily="18" charset="-128"/>
              <a:ea typeface="ＭＳ Ｐ明朝" pitchFamily="18" charset="-128"/>
            </a:rPr>
            <a:t>男性</a:t>
          </a:r>
        </a:p>
      </cdr:txBody>
    </cdr:sp>
  </cdr:abs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E1328686-C034-4FE3-B31D-43B055CA7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8B83E8A-B680-4633-A4C7-9337DB6080B6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CA844E4-A18E-485F-B237-2E9114414750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518F8BB-EE80-4C9D-8F6F-032E8CA171A4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4B31FC4-5D9E-42FD-BFE9-C35E4ABE91AE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B366C31-E63E-4C07-ADA3-1D772B5336E6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7B30405-6483-4A02-B1FD-A54AF64D6BAF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A04ADC1-ADB8-4675-BAF9-D6E7223B6799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63BA595-97FD-4040-AE5A-12E4147CB9C1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2C18D83-E22A-4FCC-A24C-F019D5321C14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81B4220-DCAA-4E8B-9356-BC3DECFF6A6E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C4AB134-CBCB-4099-A41D-517951260646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D72C2D1E-B9E6-4607-B973-C24EBBCA26B4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58FEBB07-5B1A-45C4-AC78-E7A0DC7E01B1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D9EF408-C5BD-4140-85CA-4C2CA7589FAA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EE2F28F-EBB4-4CDC-B6CC-13659E44F263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93F369DC-576A-42F9-9123-9E5F4302EB00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9CA75F5E-F7A7-420C-B3B5-5B0B77A18BB8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55DA9F6F-9542-4DF1-979A-B3E5355F1006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19D9F686-C404-460C-A218-4DE0C4F2ED58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DF96565D-1862-4FB3-99D1-B7E1916565C8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9C16296-F51A-4B85-AA90-B05100AD0BFE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6BEF9C4F-290F-4831-AE22-5397810F0A0C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1159F52A-E62A-4E72-BD25-E9475FAF3078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6BF893BD-F684-41F8-B6CD-50FC29F4C2A0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AD1E9276-EE27-408B-8560-8B60128E05BB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57BC0A20-14B4-4E1C-9148-8F3CC176C0DE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918C6830-C545-4D86-81DE-4CB8D7957613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EDC3260B-F19B-4734-BF8E-39C1ED5855B1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C7140514-F847-4E61-ACE9-6DBEADB813F5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FC7A3222-6D6E-4A15-98F6-9D64A61776C6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E04408B9-77E7-44FB-826A-6FBBFDBA17F8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FFDDA31C-0B72-4583-ADB3-F95AC671CCB7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5C295FE1-50E6-49D9-A378-BE5B2BDDC737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18F01660-AC44-4DCD-AC78-6FD5B6051426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D43196EA-E5CB-40D1-9C98-AD255083607C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A153FE6A-2611-4EDC-9EE2-FD5F5C334AEA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B75E5D25-1F3D-4E84-8631-47EC8EF4C69D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D3B260FC-A813-4486-897B-45C6084D9E48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6A641C04-02D6-4F9E-94E2-178F3139CDB2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169D3971-C9E3-4388-9CF5-1668B2D8A087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AA2FF259-8D42-44A9-BF6C-DDB67EEAD75E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14</xdr:col>
      <xdr:colOff>266699</xdr:colOff>
      <xdr:row>66</xdr:row>
      <xdr:rowOff>66675</xdr:rowOff>
    </xdr:from>
    <xdr:to>
      <xdr:col>15</xdr:col>
      <xdr:colOff>304799</xdr:colOff>
      <xdr:row>68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A46C9186-6994-4B8E-A995-FA15C69CF2A8}"/>
            </a:ext>
          </a:extLst>
        </xdr:cNvPr>
        <xdr:cNvSpPr/>
      </xdr:nvSpPr>
      <xdr:spPr>
        <a:xfrm>
          <a:off x="8762999" y="11458575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東成区</a:t>
          </a:r>
        </a:p>
      </xdr:txBody>
    </xdr:sp>
    <xdr:clientData/>
  </xdr:twoCellAnchor>
  <xdr:twoCellAnchor>
    <xdr:from>
      <xdr:col>14</xdr:col>
      <xdr:colOff>542924</xdr:colOff>
      <xdr:row>84</xdr:row>
      <xdr:rowOff>47625</xdr:rowOff>
    </xdr:from>
    <xdr:to>
      <xdr:col>15</xdr:col>
      <xdr:colOff>561974</xdr:colOff>
      <xdr:row>85</xdr:row>
      <xdr:rowOff>152400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F4E283FB-DAB2-46C4-83CA-C20866AC9296}"/>
            </a:ext>
          </a:extLst>
        </xdr:cNvPr>
        <xdr:cNvSpPr/>
      </xdr:nvSpPr>
      <xdr:spPr>
        <a:xfrm>
          <a:off x="9039224" y="14525625"/>
          <a:ext cx="6953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美原区</a:t>
          </a:r>
        </a:p>
      </xdr:txBody>
    </xdr:sp>
    <xdr:clientData/>
  </xdr:twoCellAnchor>
  <xdr:twoCellAnchor>
    <xdr:from>
      <xdr:col>13</xdr:col>
      <xdr:colOff>428626</xdr:colOff>
      <xdr:row>80</xdr:row>
      <xdr:rowOff>104775</xdr:rowOff>
    </xdr:from>
    <xdr:to>
      <xdr:col>14</xdr:col>
      <xdr:colOff>266701</xdr:colOff>
      <xdr:row>82</xdr:row>
      <xdr:rowOff>38100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9FD762E0-AA04-4809-A1F8-8557DB312756}"/>
            </a:ext>
          </a:extLst>
        </xdr:cNvPr>
        <xdr:cNvSpPr/>
      </xdr:nvSpPr>
      <xdr:spPr>
        <a:xfrm>
          <a:off x="8248651" y="13896975"/>
          <a:ext cx="5143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133349</xdr:colOff>
      <xdr:row>92</xdr:row>
      <xdr:rowOff>19050</xdr:rowOff>
    </xdr:from>
    <xdr:to>
      <xdr:col>13</xdr:col>
      <xdr:colOff>638174</xdr:colOff>
      <xdr:row>93</xdr:row>
      <xdr:rowOff>123825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79B57B77-C944-41B1-92F4-0D96B2C9E7E6}"/>
            </a:ext>
          </a:extLst>
        </xdr:cNvPr>
        <xdr:cNvSpPr/>
      </xdr:nvSpPr>
      <xdr:spPr>
        <a:xfrm>
          <a:off x="7953374" y="15868650"/>
          <a:ext cx="504825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南区</a:t>
          </a:r>
        </a:p>
      </xdr:txBody>
    </xdr:sp>
    <xdr:clientData/>
  </xdr:twoCellAnchor>
  <xdr:twoCellAnchor>
    <xdr:from>
      <xdr:col>12</xdr:col>
      <xdr:colOff>9525</xdr:colOff>
      <xdr:row>84</xdr:row>
      <xdr:rowOff>9525</xdr:rowOff>
    </xdr:from>
    <xdr:to>
      <xdr:col>12</xdr:col>
      <xdr:colOff>542925</xdr:colOff>
      <xdr:row>85</xdr:row>
      <xdr:rowOff>114300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14E0C7A7-EA98-49CE-BFBE-A301CDEFA8F3}"/>
            </a:ext>
          </a:extLst>
        </xdr:cNvPr>
        <xdr:cNvSpPr/>
      </xdr:nvSpPr>
      <xdr:spPr>
        <a:xfrm>
          <a:off x="7153275" y="144875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13</xdr:col>
      <xdr:colOff>600076</xdr:colOff>
      <xdr:row>84</xdr:row>
      <xdr:rowOff>47625</xdr:rowOff>
    </xdr:from>
    <xdr:to>
      <xdr:col>14</xdr:col>
      <xdr:colOff>457201</xdr:colOff>
      <xdr:row>85</xdr:row>
      <xdr:rowOff>152400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22556C59-7B33-4B14-A9DB-AA16A7AF2371}"/>
            </a:ext>
          </a:extLst>
        </xdr:cNvPr>
        <xdr:cNvSpPr/>
      </xdr:nvSpPr>
      <xdr:spPr>
        <a:xfrm>
          <a:off x="8420101" y="14525625"/>
          <a:ext cx="5334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東区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BC8F5844-61D5-4963-8FE1-0A5C7C1FA8BA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中区</a:t>
          </a:r>
        </a:p>
      </xdr:txBody>
    </xdr:sp>
    <xdr:clientData/>
  </xdr:twoCellAnchor>
  <xdr:twoCellAnchor>
    <xdr:from>
      <xdr:col>12</xdr:col>
      <xdr:colOff>200025</xdr:colOff>
      <xdr:row>78</xdr:row>
      <xdr:rowOff>123825</xdr:rowOff>
    </xdr:from>
    <xdr:to>
      <xdr:col>13</xdr:col>
      <xdr:colOff>209550</xdr:colOff>
      <xdr:row>80</xdr:row>
      <xdr:rowOff>57150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E0F89BCC-60BE-43FC-88CA-E66F61952BB8}"/>
            </a:ext>
          </a:extLst>
        </xdr:cNvPr>
        <xdr:cNvSpPr/>
      </xdr:nvSpPr>
      <xdr:spPr>
        <a:xfrm>
          <a:off x="7343775" y="13573125"/>
          <a:ext cx="68580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堺区</a:t>
          </a:r>
        </a:p>
      </xdr:txBody>
    </xdr:sp>
    <xdr:clientData/>
  </xdr:twoCellAnchor>
  <xdr:twoCellAnchor>
    <xdr:from>
      <xdr:col>15</xdr:col>
      <xdr:colOff>85724</xdr:colOff>
      <xdr:row>62</xdr:row>
      <xdr:rowOff>123825</xdr:rowOff>
    </xdr:from>
    <xdr:to>
      <xdr:col>16</xdr:col>
      <xdr:colOff>133349</xdr:colOff>
      <xdr:row>64</xdr:row>
      <xdr:rowOff>57150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F0A4C489-944B-4038-9137-EEA3D63D0196}"/>
            </a:ext>
          </a:extLst>
        </xdr:cNvPr>
        <xdr:cNvSpPr/>
      </xdr:nvSpPr>
      <xdr:spPr>
        <a:xfrm>
          <a:off x="9258299" y="10829925"/>
          <a:ext cx="7334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鶴見区</a:t>
          </a:r>
        </a:p>
      </xdr:txBody>
    </xdr:sp>
    <xdr:clientData/>
  </xdr:twoCellAnchor>
  <xdr:twoCellAnchor>
    <xdr:from>
      <xdr:col>14</xdr:col>
      <xdr:colOff>257174</xdr:colOff>
      <xdr:row>69</xdr:row>
      <xdr:rowOff>161925</xdr:rowOff>
    </xdr:from>
    <xdr:to>
      <xdr:col>15</xdr:col>
      <xdr:colOff>257174</xdr:colOff>
      <xdr:row>71</xdr:row>
      <xdr:rowOff>95250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CB6EC096-2E50-4181-A7ED-EEC044F15531}"/>
            </a:ext>
          </a:extLst>
        </xdr:cNvPr>
        <xdr:cNvSpPr/>
      </xdr:nvSpPr>
      <xdr:spPr>
        <a:xfrm>
          <a:off x="8753474" y="1206817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生野区</a:t>
          </a:r>
        </a:p>
      </xdr:txBody>
    </xdr:sp>
    <xdr:clientData/>
  </xdr:twoCellAnchor>
  <xdr:twoCellAnchor>
    <xdr:from>
      <xdr:col>14</xdr:col>
      <xdr:colOff>619125</xdr:colOff>
      <xdr:row>75</xdr:row>
      <xdr:rowOff>104775</xdr:rowOff>
    </xdr:from>
    <xdr:to>
      <xdr:col>15</xdr:col>
      <xdr:colOff>619125</xdr:colOff>
      <xdr:row>77</xdr:row>
      <xdr:rowOff>38100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E889A452-D517-454B-B19E-6FDD8CF536D3}"/>
            </a:ext>
          </a:extLst>
        </xdr:cNvPr>
        <xdr:cNvSpPr/>
      </xdr:nvSpPr>
      <xdr:spPr>
        <a:xfrm>
          <a:off x="9115425" y="13039725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平野区</a:t>
          </a:r>
        </a:p>
      </xdr:txBody>
    </xdr:sp>
    <xdr:clientData/>
  </xdr:twoCellAnchor>
  <xdr:twoCellAnchor>
    <xdr:from>
      <xdr:col>13</xdr:col>
      <xdr:colOff>542923</xdr:colOff>
      <xdr:row>73</xdr:row>
      <xdr:rowOff>152400</xdr:rowOff>
    </xdr:from>
    <xdr:to>
      <xdr:col>15</xdr:col>
      <xdr:colOff>47624</xdr:colOff>
      <xdr:row>75</xdr:row>
      <xdr:rowOff>85725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26A57888-A843-4F96-8862-2B649638C42B}"/>
            </a:ext>
          </a:extLst>
        </xdr:cNvPr>
        <xdr:cNvSpPr/>
      </xdr:nvSpPr>
      <xdr:spPr>
        <a:xfrm>
          <a:off x="8362948" y="12744450"/>
          <a:ext cx="8572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東住吉区</a:t>
          </a:r>
        </a:p>
      </xdr:txBody>
    </xdr:sp>
    <xdr:clientData/>
  </xdr:twoCellAnchor>
  <xdr:twoCellAnchor>
    <xdr:from>
      <xdr:col>12</xdr:col>
      <xdr:colOff>9525</xdr:colOff>
      <xdr:row>74</xdr:row>
      <xdr:rowOff>38100</xdr:rowOff>
    </xdr:from>
    <xdr:to>
      <xdr:col>13</xdr:col>
      <xdr:colOff>228600</xdr:colOff>
      <xdr:row>75</xdr:row>
      <xdr:rowOff>142875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8B99F51A-FB39-4BA3-8D9A-24FD99E9EB16}"/>
            </a:ext>
          </a:extLst>
        </xdr:cNvPr>
        <xdr:cNvSpPr/>
      </xdr:nvSpPr>
      <xdr:spPr>
        <a:xfrm>
          <a:off x="7153275" y="12801600"/>
          <a:ext cx="895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住之江区</a:t>
          </a:r>
        </a:p>
      </xdr:txBody>
    </xdr:sp>
    <xdr:clientData/>
  </xdr:twoCellAnchor>
  <xdr:twoCellAnchor>
    <xdr:from>
      <xdr:col>13</xdr:col>
      <xdr:colOff>209549</xdr:colOff>
      <xdr:row>75</xdr:row>
      <xdr:rowOff>161925</xdr:rowOff>
    </xdr:from>
    <xdr:to>
      <xdr:col>14</xdr:col>
      <xdr:colOff>238125</xdr:colOff>
      <xdr:row>77</xdr:row>
      <xdr:rowOff>95250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B8C6A177-C32B-4A01-B699-C19F3345D4E4}"/>
            </a:ext>
          </a:extLst>
        </xdr:cNvPr>
        <xdr:cNvSpPr/>
      </xdr:nvSpPr>
      <xdr:spPr>
        <a:xfrm>
          <a:off x="8029574" y="130968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住吉区</a:t>
          </a:r>
        </a:p>
      </xdr:txBody>
    </xdr:sp>
    <xdr:clientData/>
  </xdr:twoCellAnchor>
  <xdr:twoCellAnchor>
    <xdr:from>
      <xdr:col>11</xdr:col>
      <xdr:colOff>133350</xdr:colOff>
      <xdr:row>62</xdr:row>
      <xdr:rowOff>9525</xdr:rowOff>
    </xdr:from>
    <xdr:to>
      <xdr:col>12</xdr:col>
      <xdr:colOff>295274</xdr:colOff>
      <xdr:row>63</xdr:row>
      <xdr:rowOff>114300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C24E4A68-3C99-482E-B6BC-8A3AEF8463FD}"/>
            </a:ext>
          </a:extLst>
        </xdr:cNvPr>
        <xdr:cNvSpPr/>
      </xdr:nvSpPr>
      <xdr:spPr>
        <a:xfrm>
          <a:off x="6600825" y="10715625"/>
          <a:ext cx="838199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西淀川区</a:t>
          </a:r>
        </a:p>
      </xdr:txBody>
    </xdr:sp>
    <xdr:clientData/>
  </xdr:twoCellAnchor>
  <xdr:twoCellAnchor>
    <xdr:from>
      <xdr:col>12</xdr:col>
      <xdr:colOff>285750</xdr:colOff>
      <xdr:row>59</xdr:row>
      <xdr:rowOff>133350</xdr:rowOff>
    </xdr:from>
    <xdr:to>
      <xdr:col>13</xdr:col>
      <xdr:colOff>295275</xdr:colOff>
      <xdr:row>61</xdr:row>
      <xdr:rowOff>66675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92AC9C93-9E35-4DE6-B9B8-56612FE1725C}"/>
            </a:ext>
          </a:extLst>
        </xdr:cNvPr>
        <xdr:cNvSpPr/>
      </xdr:nvSpPr>
      <xdr:spPr>
        <a:xfrm>
          <a:off x="7429500" y="10325100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淀川区</a:t>
          </a:r>
        </a:p>
      </xdr:txBody>
    </xdr:sp>
    <xdr:clientData/>
  </xdr:twoCellAnchor>
  <xdr:twoCellAnchor>
    <xdr:from>
      <xdr:col>13</xdr:col>
      <xdr:colOff>381000</xdr:colOff>
      <xdr:row>57</xdr:row>
      <xdr:rowOff>133350</xdr:rowOff>
    </xdr:from>
    <xdr:to>
      <xdr:col>14</xdr:col>
      <xdr:colOff>523875</xdr:colOff>
      <xdr:row>59</xdr:row>
      <xdr:rowOff>66675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4EA973-90BA-4500-BDFA-5ABF50A82F88}"/>
            </a:ext>
          </a:extLst>
        </xdr:cNvPr>
        <xdr:cNvSpPr/>
      </xdr:nvSpPr>
      <xdr:spPr>
        <a:xfrm>
          <a:off x="8201025" y="9982200"/>
          <a:ext cx="8191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東淀川区</a:t>
          </a:r>
        </a:p>
      </xdr:txBody>
    </xdr:sp>
    <xdr:clientData/>
  </xdr:twoCellAnchor>
  <xdr:twoCellAnchor>
    <xdr:from>
      <xdr:col>14</xdr:col>
      <xdr:colOff>238124</xdr:colOff>
      <xdr:row>59</xdr:row>
      <xdr:rowOff>161925</xdr:rowOff>
    </xdr:from>
    <xdr:to>
      <xdr:col>15</xdr:col>
      <xdr:colOff>104774</xdr:colOff>
      <xdr:row>61</xdr:row>
      <xdr:rowOff>95250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31F0AE66-FF1C-4EE4-B2D3-E4EDDBBBB469}"/>
            </a:ext>
          </a:extLst>
        </xdr:cNvPr>
        <xdr:cNvSpPr/>
      </xdr:nvSpPr>
      <xdr:spPr>
        <a:xfrm>
          <a:off x="8734424" y="10353675"/>
          <a:ext cx="5429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旭区</a:t>
          </a:r>
        </a:p>
      </xdr:txBody>
    </xdr:sp>
    <xdr:clientData/>
  </xdr:twoCellAnchor>
  <xdr:twoCellAnchor>
    <xdr:from>
      <xdr:col>14</xdr:col>
      <xdr:colOff>28575</xdr:colOff>
      <xdr:row>63</xdr:row>
      <xdr:rowOff>152400</xdr:rowOff>
    </xdr:from>
    <xdr:to>
      <xdr:col>15</xdr:col>
      <xdr:colOff>66675</xdr:colOff>
      <xdr:row>65</xdr:row>
      <xdr:rowOff>85725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AAD91BFC-5C2B-49FB-ADB1-739C0C6E46E7}"/>
            </a:ext>
          </a:extLst>
        </xdr:cNvPr>
        <xdr:cNvSpPr/>
      </xdr:nvSpPr>
      <xdr:spPr>
        <a:xfrm>
          <a:off x="8524875" y="11029950"/>
          <a:ext cx="7143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城東区</a:t>
          </a:r>
        </a:p>
      </xdr:txBody>
    </xdr:sp>
    <xdr:clientData/>
  </xdr:twoCellAnchor>
  <xdr:twoCellAnchor>
    <xdr:from>
      <xdr:col>12</xdr:col>
      <xdr:colOff>152400</xdr:colOff>
      <xdr:row>63</xdr:row>
      <xdr:rowOff>152400</xdr:rowOff>
    </xdr:from>
    <xdr:to>
      <xdr:col>13</xdr:col>
      <xdr:colOff>180975</xdr:colOff>
      <xdr:row>65</xdr:row>
      <xdr:rowOff>85725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50C9A34C-16E3-4683-9AF3-B62A1C06AA69}"/>
            </a:ext>
          </a:extLst>
        </xdr:cNvPr>
        <xdr:cNvSpPr/>
      </xdr:nvSpPr>
      <xdr:spPr>
        <a:xfrm>
          <a:off x="7296150" y="11029950"/>
          <a:ext cx="7048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福島区</a:t>
          </a:r>
        </a:p>
      </xdr:txBody>
    </xdr:sp>
    <xdr:clientData/>
  </xdr:twoCellAnchor>
  <xdr:twoCellAnchor>
    <xdr:from>
      <xdr:col>12</xdr:col>
      <xdr:colOff>619125</xdr:colOff>
      <xdr:row>62</xdr:row>
      <xdr:rowOff>0</xdr:rowOff>
    </xdr:from>
    <xdr:to>
      <xdr:col>13</xdr:col>
      <xdr:colOff>495300</xdr:colOff>
      <xdr:row>63</xdr:row>
      <xdr:rowOff>104775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6C58FB2F-620E-42F5-9092-8B23A7C334F1}"/>
            </a:ext>
          </a:extLst>
        </xdr:cNvPr>
        <xdr:cNvSpPr/>
      </xdr:nvSpPr>
      <xdr:spPr>
        <a:xfrm>
          <a:off x="7762875" y="10706100"/>
          <a:ext cx="5524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北区</a:t>
          </a:r>
        </a:p>
      </xdr:txBody>
    </xdr:sp>
    <xdr:clientData/>
  </xdr:twoCellAnchor>
  <xdr:twoCellAnchor>
    <xdr:from>
      <xdr:col>13</xdr:col>
      <xdr:colOff>542924</xdr:colOff>
      <xdr:row>61</xdr:row>
      <xdr:rowOff>152400</xdr:rowOff>
    </xdr:from>
    <xdr:to>
      <xdr:col>14</xdr:col>
      <xdr:colOff>600075</xdr:colOff>
      <xdr:row>63</xdr:row>
      <xdr:rowOff>85725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239D3BF-B9D8-4242-9811-A0D23EC8C7EF}"/>
            </a:ext>
          </a:extLst>
        </xdr:cNvPr>
        <xdr:cNvSpPr/>
      </xdr:nvSpPr>
      <xdr:spPr>
        <a:xfrm>
          <a:off x="8362949" y="10687050"/>
          <a:ext cx="733426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都島区</a:t>
          </a:r>
        </a:p>
      </xdr:txBody>
    </xdr:sp>
    <xdr:clientData/>
  </xdr:twoCellAnchor>
  <xdr:twoCellAnchor>
    <xdr:from>
      <xdr:col>13</xdr:col>
      <xdr:colOff>409575</xdr:colOff>
      <xdr:row>68</xdr:row>
      <xdr:rowOff>38100</xdr:rowOff>
    </xdr:from>
    <xdr:to>
      <xdr:col>14</xdr:col>
      <xdr:colOff>571500</xdr:colOff>
      <xdr:row>69</xdr:row>
      <xdr:rowOff>142875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A3A19FC4-F437-4CE4-A7B6-3B3F6D2631CE}"/>
            </a:ext>
          </a:extLst>
        </xdr:cNvPr>
        <xdr:cNvSpPr/>
      </xdr:nvSpPr>
      <xdr:spPr>
        <a:xfrm>
          <a:off x="8229600" y="11772900"/>
          <a:ext cx="8382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天王寺区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CD19E133-E384-44E1-8690-B635C33F2842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中央区</a:t>
          </a:r>
        </a:p>
      </xdr:txBody>
    </xdr:sp>
    <xdr:clientData/>
  </xdr:twoCellAnchor>
  <xdr:twoCellAnchor>
    <xdr:from>
      <xdr:col>12</xdr:col>
      <xdr:colOff>371476</xdr:colOff>
      <xdr:row>66</xdr:row>
      <xdr:rowOff>28575</xdr:rowOff>
    </xdr:from>
    <xdr:to>
      <xdr:col>13</xdr:col>
      <xdr:colOff>209551</xdr:colOff>
      <xdr:row>67</xdr:row>
      <xdr:rowOff>133350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E8F17C4A-82A6-4842-90AA-8F4A17FC052A}"/>
            </a:ext>
          </a:extLst>
        </xdr:cNvPr>
        <xdr:cNvSpPr/>
      </xdr:nvSpPr>
      <xdr:spPr>
        <a:xfrm>
          <a:off x="7515226" y="11420475"/>
          <a:ext cx="5143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西区</a:t>
          </a:r>
        </a:p>
      </xdr:txBody>
    </xdr:sp>
    <xdr:clientData/>
  </xdr:twoCellAnchor>
  <xdr:twoCellAnchor>
    <xdr:from>
      <xdr:col>11</xdr:col>
      <xdr:colOff>419100</xdr:colOff>
      <xdr:row>68</xdr:row>
      <xdr:rowOff>66675</xdr:rowOff>
    </xdr:from>
    <xdr:to>
      <xdr:col>12</xdr:col>
      <xdr:colOff>314325</xdr:colOff>
      <xdr:row>70</xdr:row>
      <xdr:rowOff>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97EAEAA8-F779-4981-BC25-C04699A6E06F}"/>
            </a:ext>
          </a:extLst>
        </xdr:cNvPr>
        <xdr:cNvSpPr/>
      </xdr:nvSpPr>
      <xdr:spPr>
        <a:xfrm>
          <a:off x="6886575" y="11801475"/>
          <a:ext cx="5715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港区</a:t>
          </a:r>
        </a:p>
      </xdr:txBody>
    </xdr:sp>
    <xdr:clientData/>
  </xdr:twoCellAnchor>
  <xdr:twoCellAnchor>
    <xdr:from>
      <xdr:col>11</xdr:col>
      <xdr:colOff>209550</xdr:colOff>
      <xdr:row>65</xdr:row>
      <xdr:rowOff>142875</xdr:rowOff>
    </xdr:from>
    <xdr:to>
      <xdr:col>12</xdr:col>
      <xdr:colOff>219075</xdr:colOff>
      <xdr:row>67</xdr:row>
      <xdr:rowOff>76200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7E3E5C0F-141C-43EE-915C-6CF3D5EB87A6}"/>
            </a:ext>
          </a:extLst>
        </xdr:cNvPr>
        <xdr:cNvSpPr/>
      </xdr:nvSpPr>
      <xdr:spPr>
        <a:xfrm>
          <a:off x="6677025" y="11363325"/>
          <a:ext cx="68580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此花区</a:t>
          </a:r>
        </a:p>
      </xdr:txBody>
    </xdr:sp>
    <xdr:clientData/>
  </xdr:twoCellAnchor>
  <xdr:twoCellAnchor>
    <xdr:from>
      <xdr:col>13</xdr:col>
      <xdr:colOff>257173</xdr:colOff>
      <xdr:row>72</xdr:row>
      <xdr:rowOff>19050</xdr:rowOff>
    </xdr:from>
    <xdr:to>
      <xdr:col>14</xdr:col>
      <xdr:colOff>447675</xdr:colOff>
      <xdr:row>73</xdr:row>
      <xdr:rowOff>123825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DA029835-08CD-4098-97DE-E276BAD1AFC2}"/>
            </a:ext>
          </a:extLst>
        </xdr:cNvPr>
        <xdr:cNvSpPr/>
      </xdr:nvSpPr>
      <xdr:spPr>
        <a:xfrm>
          <a:off x="8077198" y="12439650"/>
          <a:ext cx="866777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阿倍野区</a:t>
          </a:r>
        </a:p>
      </xdr:txBody>
    </xdr:sp>
    <xdr:clientData/>
  </xdr:twoCellAnchor>
  <xdr:twoCellAnchor>
    <xdr:from>
      <xdr:col>12</xdr:col>
      <xdr:colOff>581024</xdr:colOff>
      <xdr:row>70</xdr:row>
      <xdr:rowOff>66675</xdr:rowOff>
    </xdr:from>
    <xdr:to>
      <xdr:col>13</xdr:col>
      <xdr:colOff>609600</xdr:colOff>
      <xdr:row>72</xdr:row>
      <xdr:rowOff>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6DBA33AF-6280-44D5-BEBA-AFC55933DDB5}"/>
            </a:ext>
          </a:extLst>
        </xdr:cNvPr>
        <xdr:cNvSpPr/>
      </xdr:nvSpPr>
      <xdr:spPr>
        <a:xfrm>
          <a:off x="7724774" y="12144375"/>
          <a:ext cx="704851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西成区</a:t>
          </a:r>
        </a:p>
      </xdr:txBody>
    </xdr:sp>
    <xdr:clientData/>
  </xdr:twoCellAnchor>
  <xdr:twoCellAnchor>
    <xdr:from>
      <xdr:col>11</xdr:col>
      <xdr:colOff>561975</xdr:colOff>
      <xdr:row>71</xdr:row>
      <xdr:rowOff>57150</xdr:rowOff>
    </xdr:from>
    <xdr:to>
      <xdr:col>12</xdr:col>
      <xdr:colOff>561975</xdr:colOff>
      <xdr:row>72</xdr:row>
      <xdr:rowOff>161925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697FD69F-A982-4A53-897A-23A1D933834B}"/>
            </a:ext>
          </a:extLst>
        </xdr:cNvPr>
        <xdr:cNvSpPr/>
      </xdr:nvSpPr>
      <xdr:spPr>
        <a:xfrm>
          <a:off x="7029450" y="12306300"/>
          <a:ext cx="67627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大正区</a:t>
          </a:r>
        </a:p>
      </xdr:txBody>
    </xdr:sp>
    <xdr:clientData/>
  </xdr:twoCellAnchor>
  <xdr:twoCellAnchor>
    <xdr:from>
      <xdr:col>12</xdr:col>
      <xdr:colOff>400050</xdr:colOff>
      <xdr:row>68</xdr:row>
      <xdr:rowOff>38100</xdr:rowOff>
    </xdr:from>
    <xdr:to>
      <xdr:col>13</xdr:col>
      <xdr:colOff>381000</xdr:colOff>
      <xdr:row>69</xdr:row>
      <xdr:rowOff>142875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31F1BB25-F53F-4EEB-8419-A249494E5098}"/>
            </a:ext>
          </a:extLst>
        </xdr:cNvPr>
        <xdr:cNvSpPr/>
      </xdr:nvSpPr>
      <xdr:spPr>
        <a:xfrm>
          <a:off x="7543800" y="11772900"/>
          <a:ext cx="657225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浪速区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19</xdr:row>
      <xdr:rowOff>0</xdr:rowOff>
    </xdr:from>
    <xdr:to>
      <xdr:col>9</xdr:col>
      <xdr:colOff>174626</xdr:colOff>
      <xdr:row>48</xdr:row>
      <xdr:rowOff>174250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71D84E-D0B0-4E5B-A6CC-5D044B416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</xdr:row>
      <xdr:rowOff>19049</xdr:rowOff>
    </xdr:from>
    <xdr:to>
      <xdr:col>7</xdr:col>
      <xdr:colOff>841299</xdr:colOff>
      <xdr:row>1</xdr:row>
      <xdr:rowOff>193549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9D2DEB-E060-4DBC-8120-FE2BA7E3E73F}"/>
            </a:ext>
          </a:extLst>
        </xdr:cNvPr>
        <xdr:cNvSpPr txBox="1"/>
      </xdr:nvSpPr>
      <xdr:spPr>
        <a:xfrm>
          <a:off x="5314949" y="228599"/>
          <a:ext cx="784150" cy="174500"/>
        </a:xfrm>
        <a:prstGeom prst="rect">
          <a:avLst/>
        </a:prstGeom>
        <a:solidFill>
          <a:srgbClr val="FFE07D"/>
        </a:solidFill>
        <a:ln>
          <a:solidFill>
            <a:sysClr val="windowText" lastClr="000000"/>
          </a:solidFill>
        </a:ln>
      </xdr:spPr>
      <xdr:txBody>
        <a:bodyPr vertOverflow="clip" horzOverflow="clip" wrap="square" lIns="90000" tIns="36000" bIns="36000" rtlCol="0" anchor="ctr" anchorCtr="1"/>
        <a:lstStyle/>
        <a:p>
          <a:pPr algn="ctr"/>
          <a:r>
            <a:rPr kumimoji="1" lang="ja-JP" altLang="en-US" sz="800" b="0">
              <a:latin typeface="ＭＳ Ｐ明朝" pitchFamily="18" charset="-128"/>
              <a:ea typeface="ＭＳ Ｐ明朝" pitchFamily="18" charset="-128"/>
            </a:rPr>
            <a:t>網掛け</a:t>
          </a:r>
        </a:p>
      </xdr:txBody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11</xdr:col>
      <xdr:colOff>9525</xdr:colOff>
      <xdr:row>58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E51CC71-F0B6-4CA6-BE8A-100EE917A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7</xdr:col>
      <xdr:colOff>504825</xdr:colOff>
      <xdr:row>40</xdr:row>
      <xdr:rowOff>2800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C08BC54-91C4-41A9-B978-0C46F46C8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210910</xdr:rowOff>
    </xdr:from>
    <xdr:to>
      <xdr:col>15</xdr:col>
      <xdr:colOff>129391</xdr:colOff>
      <xdr:row>78</xdr:row>
      <xdr:rowOff>116175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E87D997-6ED1-4E8C-9899-D1BB2A30B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129475</xdr:colOff>
      <xdr:row>78</xdr:row>
      <xdr:rowOff>114300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A9E3EAA-3AFF-4718-8FD3-85634414B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0.42602</cdr:x>
      <cdr:y>0.96862</cdr:y>
    </cdr:from>
    <cdr:to>
      <cdr:x>0.76638</cdr:x>
      <cdr:y>1</cdr:y>
    </cdr:to>
    <cdr:sp macro="" textlink="市区町村別_標準化死亡比!$V$8">
      <cdr:nvSpPr>
        <cdr:cNvPr id="2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57C0F3B6-0FB6-4820-8C46-3D8EDA6EFD40}"/>
            </a:ext>
          </a:extLst>
        </cdr:cNvPr>
        <cdr:cNvSpPr txBox="1"/>
      </cdr:nvSpPr>
      <cdr:spPr>
        <a:xfrm xmlns:a="http://schemas.openxmlformats.org/drawingml/2006/main">
          <a:off x="1304942" y="12778655"/>
          <a:ext cx="1042553" cy="413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CB2B0AF-EF5C-4678-9AED-C8A9EE0F37EB}" type="TxLink">
            <a:rPr kumimoji="1" lang="ja-JP" altLang="en-US" sz="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広域連合全体
102.7</a:t>
          </a:fld>
          <a:endParaRPr kumimoji="1" lang="ja-JP" altLang="en-US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0.35863</cdr:x>
      <cdr:y>0.96862</cdr:y>
    </cdr:from>
    <cdr:to>
      <cdr:x>0.69898</cdr:x>
      <cdr:y>1</cdr:y>
    </cdr:to>
    <cdr:sp macro="" textlink="市区町村別_標準化死亡比!$V$7">
      <cdr:nvSpPr>
        <cdr:cNvPr id="2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57C0F3B6-0FB6-4820-8C46-3D8EDA6EFD40}"/>
            </a:ext>
          </a:extLst>
        </cdr:cNvPr>
        <cdr:cNvSpPr txBox="1"/>
      </cdr:nvSpPr>
      <cdr:spPr>
        <a:xfrm xmlns:a="http://schemas.openxmlformats.org/drawingml/2006/main">
          <a:off x="1098553" y="12778156"/>
          <a:ext cx="1042551" cy="4139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90186B0-BA82-4B26-A800-963E3E0BD249}" type="TxLink">
            <a:rPr kumimoji="1" lang="ja-JP" altLang="en-US" sz="800" b="0" i="0" u="none" strike="noStrike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pPr algn="ctr"/>
            <a:t>広域連合全体
106.6</a:t>
          </a:fld>
          <a:endParaRPr kumimoji="1" lang="ja-JP" altLang="en-US" sz="6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F247B-3BB9-414E-89AE-1CA914C1E96E}">
  <dimension ref="B1:X363"/>
  <sheetViews>
    <sheetView showGridLines="0" tabSelected="1" zoomScaleNormal="100" zoomScaleSheetLayoutView="100" workbookViewId="0"/>
  </sheetViews>
  <sheetFormatPr defaultColWidth="9" defaultRowHeight="13.5" customHeight="1"/>
  <cols>
    <col min="1" max="1" width="4.625" style="126" customWidth="1"/>
    <col min="2" max="2" width="3.25" style="126" customWidth="1"/>
    <col min="3" max="3" width="10.25" style="126" customWidth="1"/>
    <col min="4" max="9" width="14.625" style="127" customWidth="1"/>
    <col min="10" max="10" width="20.625" style="127" customWidth="1"/>
    <col min="11" max="11" width="8.5" style="126" customWidth="1"/>
    <col min="12" max="23" width="7.5" style="126" customWidth="1"/>
    <col min="24" max="16384" width="9" style="126"/>
  </cols>
  <sheetData>
    <row r="1" spans="2:10" ht="16.5" customHeight="1">
      <c r="B1" s="1" t="s">
        <v>69</v>
      </c>
    </row>
    <row r="2" spans="2:10" s="129" customFormat="1" ht="16.5" customHeight="1">
      <c r="B2" s="128" t="s">
        <v>212</v>
      </c>
      <c r="D2" s="127"/>
      <c r="E2" s="127"/>
      <c r="F2" s="127"/>
      <c r="G2" s="127"/>
      <c r="H2" s="130"/>
      <c r="I2" s="130"/>
      <c r="J2" s="130"/>
    </row>
    <row r="3" spans="2:10" ht="13.5" customHeight="1">
      <c r="B3" s="221"/>
      <c r="C3" s="223" t="s">
        <v>213</v>
      </c>
      <c r="D3" s="217" t="s">
        <v>214</v>
      </c>
      <c r="E3" s="218"/>
      <c r="F3" s="217" t="s">
        <v>215</v>
      </c>
      <c r="G3" s="218"/>
      <c r="H3" s="217" t="s">
        <v>216</v>
      </c>
      <c r="I3" s="218"/>
      <c r="J3" s="131" t="s">
        <v>217</v>
      </c>
    </row>
    <row r="4" spans="2:10" ht="13.5" customHeight="1">
      <c r="B4" s="222"/>
      <c r="C4" s="224"/>
      <c r="D4" s="132" t="s">
        <v>218</v>
      </c>
      <c r="E4" s="133" t="s">
        <v>219</v>
      </c>
      <c r="F4" s="132" t="s">
        <v>218</v>
      </c>
      <c r="G4" s="133" t="s">
        <v>219</v>
      </c>
      <c r="H4" s="132" t="s">
        <v>218</v>
      </c>
      <c r="I4" s="134" t="s">
        <v>219</v>
      </c>
      <c r="J4" s="131" t="s">
        <v>220</v>
      </c>
    </row>
    <row r="5" spans="2:10" s="129" customFormat="1" ht="13.5" customHeight="1">
      <c r="B5" s="44">
        <v>1</v>
      </c>
      <c r="C5" s="52" t="s">
        <v>50</v>
      </c>
      <c r="D5" s="135">
        <v>2654227</v>
      </c>
      <c r="E5" s="136">
        <v>2654227</v>
      </c>
      <c r="F5" s="135">
        <v>351164</v>
      </c>
      <c r="G5" s="136">
        <v>358150</v>
      </c>
      <c r="H5" s="137">
        <f t="shared" ref="H5:I36" si="0">IFERROR(F5/D5,0)</f>
        <v>0.13230368012984572</v>
      </c>
      <c r="I5" s="138">
        <f t="shared" si="0"/>
        <v>0.13493570821184472</v>
      </c>
      <c r="J5" s="139">
        <f t="shared" ref="J5:J68" si="1">IFERROR((I5-H5)/H5*100,0)</f>
        <v>1.9893838776184225</v>
      </c>
    </row>
    <row r="6" spans="2:10" s="129" customFormat="1" ht="13.5" customHeight="1">
      <c r="B6" s="44">
        <v>2</v>
      </c>
      <c r="C6" s="52" t="s">
        <v>111</v>
      </c>
      <c r="D6" s="135">
        <v>103204</v>
      </c>
      <c r="E6" s="136">
        <v>103204</v>
      </c>
      <c r="F6" s="135">
        <v>13177</v>
      </c>
      <c r="G6" s="136">
        <v>13597</v>
      </c>
      <c r="H6" s="137">
        <f t="shared" si="0"/>
        <v>0.12767915972249139</v>
      </c>
      <c r="I6" s="138">
        <f t="shared" si="0"/>
        <v>0.13174876942754157</v>
      </c>
      <c r="J6" s="139">
        <f t="shared" si="1"/>
        <v>3.1873719359489976</v>
      </c>
    </row>
    <row r="7" spans="2:10" s="129" customFormat="1" ht="13.5" customHeight="1">
      <c r="B7" s="44">
        <v>3</v>
      </c>
      <c r="C7" s="52" t="s">
        <v>112</v>
      </c>
      <c r="D7" s="135">
        <v>77080</v>
      </c>
      <c r="E7" s="136">
        <v>77080</v>
      </c>
      <c r="F7" s="135">
        <v>8333</v>
      </c>
      <c r="G7" s="136">
        <v>8531</v>
      </c>
      <c r="H7" s="137">
        <f t="shared" si="0"/>
        <v>0.1081084587441619</v>
      </c>
      <c r="I7" s="138">
        <f t="shared" si="0"/>
        <v>0.1106772184743124</v>
      </c>
      <c r="J7" s="139">
        <f t="shared" si="1"/>
        <v>2.3760950438017581</v>
      </c>
    </row>
    <row r="8" spans="2:10" s="129" customFormat="1" ht="13.5" customHeight="1">
      <c r="B8" s="44">
        <v>4</v>
      </c>
      <c r="C8" s="52" t="s">
        <v>113</v>
      </c>
      <c r="D8" s="135">
        <v>63567</v>
      </c>
      <c r="E8" s="136">
        <v>63567</v>
      </c>
      <c r="F8" s="135">
        <v>9278</v>
      </c>
      <c r="G8" s="136">
        <v>9481</v>
      </c>
      <c r="H8" s="137">
        <f t="shared" si="0"/>
        <v>0.14595623515346012</v>
      </c>
      <c r="I8" s="138">
        <f t="shared" si="0"/>
        <v>0.14914971604763477</v>
      </c>
      <c r="J8" s="139">
        <f t="shared" si="1"/>
        <v>2.1879715455917217</v>
      </c>
    </row>
    <row r="9" spans="2:10" s="129" customFormat="1" ht="13.5" customHeight="1">
      <c r="B9" s="44">
        <v>5</v>
      </c>
      <c r="C9" s="52" t="s">
        <v>114</v>
      </c>
      <c r="D9" s="135">
        <v>100396</v>
      </c>
      <c r="E9" s="136">
        <v>100396</v>
      </c>
      <c r="F9" s="135">
        <v>8455</v>
      </c>
      <c r="G9" s="136">
        <v>8778</v>
      </c>
      <c r="H9" s="137">
        <f t="shared" si="0"/>
        <v>8.4216502649507946E-2</v>
      </c>
      <c r="I9" s="138">
        <f t="shared" si="0"/>
        <v>8.743376230128691E-2</v>
      </c>
      <c r="J9" s="139">
        <f t="shared" si="1"/>
        <v>3.8202247191011338</v>
      </c>
    </row>
    <row r="10" spans="2:10" s="129" customFormat="1" ht="13.5" customHeight="1">
      <c r="B10" s="44">
        <v>6</v>
      </c>
      <c r="C10" s="52" t="s">
        <v>115</v>
      </c>
      <c r="D10" s="135">
        <v>77627</v>
      </c>
      <c r="E10" s="136">
        <v>77627</v>
      </c>
      <c r="F10" s="135">
        <v>11446</v>
      </c>
      <c r="G10" s="136">
        <v>11660</v>
      </c>
      <c r="H10" s="137">
        <f t="shared" si="0"/>
        <v>0.14744869697399102</v>
      </c>
      <c r="I10" s="138">
        <f t="shared" si="0"/>
        <v>0.15020546974635113</v>
      </c>
      <c r="J10" s="139">
        <f t="shared" si="1"/>
        <v>1.8696487856019424</v>
      </c>
    </row>
    <row r="11" spans="2:10" s="129" customFormat="1" ht="13.5" customHeight="1">
      <c r="B11" s="44">
        <v>7</v>
      </c>
      <c r="C11" s="52" t="s">
        <v>116</v>
      </c>
      <c r="D11" s="135">
        <v>61536</v>
      </c>
      <c r="E11" s="136">
        <v>61536</v>
      </c>
      <c r="F11" s="135">
        <v>10397</v>
      </c>
      <c r="G11" s="136">
        <v>10575</v>
      </c>
      <c r="H11" s="137">
        <f t="shared" si="0"/>
        <v>0.16895800832033281</v>
      </c>
      <c r="I11" s="138">
        <f t="shared" si="0"/>
        <v>0.17185062402496099</v>
      </c>
      <c r="J11" s="139">
        <f t="shared" si="1"/>
        <v>1.7120323170145182</v>
      </c>
    </row>
    <row r="12" spans="2:10" s="129" customFormat="1" ht="13.5" customHeight="1">
      <c r="B12" s="44">
        <v>8</v>
      </c>
      <c r="C12" s="52" t="s">
        <v>51</v>
      </c>
      <c r="D12" s="135">
        <v>78005</v>
      </c>
      <c r="E12" s="136">
        <v>78005</v>
      </c>
      <c r="F12" s="135">
        <v>8371</v>
      </c>
      <c r="G12" s="136">
        <v>8627</v>
      </c>
      <c r="H12" s="137">
        <f t="shared" si="0"/>
        <v>0.10731363374142683</v>
      </c>
      <c r="I12" s="138">
        <f t="shared" si="0"/>
        <v>0.11059547464906096</v>
      </c>
      <c r="J12" s="139">
        <f t="shared" si="1"/>
        <v>3.0581770397801962</v>
      </c>
    </row>
    <row r="13" spans="2:10" s="129" customFormat="1" ht="13.5" customHeight="1">
      <c r="B13" s="44">
        <v>9</v>
      </c>
      <c r="C13" s="52" t="s">
        <v>117</v>
      </c>
      <c r="D13" s="135">
        <v>72855</v>
      </c>
      <c r="E13" s="136">
        <v>72855</v>
      </c>
      <c r="F13" s="135">
        <v>5091</v>
      </c>
      <c r="G13" s="136">
        <v>5181</v>
      </c>
      <c r="H13" s="137">
        <f t="shared" si="0"/>
        <v>6.9878525838995259E-2</v>
      </c>
      <c r="I13" s="138">
        <f t="shared" si="0"/>
        <v>7.1113856289890878E-2</v>
      </c>
      <c r="J13" s="139">
        <f t="shared" si="1"/>
        <v>1.7678255745433185</v>
      </c>
    </row>
    <row r="14" spans="2:10" s="129" customFormat="1" ht="13.5" customHeight="1">
      <c r="B14" s="44">
        <v>10</v>
      </c>
      <c r="C14" s="52" t="s">
        <v>52</v>
      </c>
      <c r="D14" s="135">
        <v>94510</v>
      </c>
      <c r="E14" s="136">
        <v>94510</v>
      </c>
      <c r="F14" s="135">
        <v>12923</v>
      </c>
      <c r="G14" s="136">
        <v>13285</v>
      </c>
      <c r="H14" s="137">
        <f t="shared" si="0"/>
        <v>0.13673685324304308</v>
      </c>
      <c r="I14" s="138">
        <f t="shared" si="0"/>
        <v>0.14056713575283039</v>
      </c>
      <c r="J14" s="139">
        <f t="shared" si="1"/>
        <v>2.8012071500425519</v>
      </c>
    </row>
    <row r="15" spans="2:10" s="129" customFormat="1" ht="13.5" customHeight="1">
      <c r="B15" s="44">
        <v>11</v>
      </c>
      <c r="C15" s="52" t="s">
        <v>53</v>
      </c>
      <c r="D15" s="135">
        <v>169350</v>
      </c>
      <c r="E15" s="136">
        <v>169350</v>
      </c>
      <c r="F15" s="135">
        <v>21708</v>
      </c>
      <c r="G15" s="136">
        <v>22215</v>
      </c>
      <c r="H15" s="137">
        <f t="shared" si="0"/>
        <v>0.12818423383525243</v>
      </c>
      <c r="I15" s="138">
        <f t="shared" si="0"/>
        <v>0.13117803365810451</v>
      </c>
      <c r="J15" s="139">
        <f t="shared" si="1"/>
        <v>2.3355444997236057</v>
      </c>
    </row>
    <row r="16" spans="2:10" s="129" customFormat="1" ht="13.5" customHeight="1">
      <c r="B16" s="44">
        <v>12</v>
      </c>
      <c r="C16" s="52" t="s">
        <v>118</v>
      </c>
      <c r="D16" s="135">
        <v>81394</v>
      </c>
      <c r="E16" s="136">
        <v>81394</v>
      </c>
      <c r="F16" s="135">
        <v>10784</v>
      </c>
      <c r="G16" s="136">
        <v>11026</v>
      </c>
      <c r="H16" s="137">
        <f t="shared" si="0"/>
        <v>0.13249133842789396</v>
      </c>
      <c r="I16" s="138">
        <f t="shared" si="0"/>
        <v>0.13546453055507776</v>
      </c>
      <c r="J16" s="139">
        <f t="shared" si="1"/>
        <v>2.2440652818990969</v>
      </c>
    </row>
    <row r="17" spans="2:10" s="129" customFormat="1" ht="13.5" customHeight="1">
      <c r="B17" s="44">
        <v>13</v>
      </c>
      <c r="C17" s="52" t="s">
        <v>119</v>
      </c>
      <c r="D17" s="135">
        <v>118295</v>
      </c>
      <c r="E17" s="136">
        <v>118295</v>
      </c>
      <c r="F17" s="135">
        <v>18580</v>
      </c>
      <c r="G17" s="136">
        <v>18792</v>
      </c>
      <c r="H17" s="137">
        <f t="shared" si="0"/>
        <v>0.15706496470687686</v>
      </c>
      <c r="I17" s="138">
        <f t="shared" si="0"/>
        <v>0.1588570945517562</v>
      </c>
      <c r="J17" s="139">
        <f t="shared" si="1"/>
        <v>1.1410118406889189</v>
      </c>
    </row>
    <row r="18" spans="2:10" s="129" customFormat="1" ht="13.5" customHeight="1">
      <c r="B18" s="44">
        <v>14</v>
      </c>
      <c r="C18" s="52" t="s">
        <v>120</v>
      </c>
      <c r="D18" s="135">
        <v>88379</v>
      </c>
      <c r="E18" s="136">
        <v>88379</v>
      </c>
      <c r="F18" s="135">
        <v>14483</v>
      </c>
      <c r="G18" s="136">
        <v>14627</v>
      </c>
      <c r="H18" s="137">
        <f t="shared" si="0"/>
        <v>0.16387377091843086</v>
      </c>
      <c r="I18" s="138">
        <f t="shared" si="0"/>
        <v>0.1655031172563618</v>
      </c>
      <c r="J18" s="139">
        <f t="shared" si="1"/>
        <v>0.99426914313331671</v>
      </c>
    </row>
    <row r="19" spans="2:10" s="129" customFormat="1" ht="13.5" customHeight="1">
      <c r="B19" s="44">
        <v>15</v>
      </c>
      <c r="C19" s="52" t="s">
        <v>121</v>
      </c>
      <c r="D19" s="135">
        <v>166989</v>
      </c>
      <c r="E19" s="136">
        <v>166989</v>
      </c>
      <c r="F19" s="135">
        <v>23729</v>
      </c>
      <c r="G19" s="136">
        <v>24199</v>
      </c>
      <c r="H19" s="137">
        <f t="shared" si="0"/>
        <v>0.1420991801855212</v>
      </c>
      <c r="I19" s="138">
        <f t="shared" si="0"/>
        <v>0.14491373683296505</v>
      </c>
      <c r="J19" s="139">
        <f t="shared" si="1"/>
        <v>1.9806987230814619</v>
      </c>
    </row>
    <row r="20" spans="2:10" s="129" customFormat="1" ht="13.5" customHeight="1">
      <c r="B20" s="44">
        <v>16</v>
      </c>
      <c r="C20" s="52" t="s">
        <v>54</v>
      </c>
      <c r="D20" s="135">
        <v>107625</v>
      </c>
      <c r="E20" s="136">
        <v>107625</v>
      </c>
      <c r="F20" s="135">
        <v>15278</v>
      </c>
      <c r="G20" s="136">
        <v>15595</v>
      </c>
      <c r="H20" s="137">
        <f t="shared" si="0"/>
        <v>0.14195586527293844</v>
      </c>
      <c r="I20" s="138">
        <f t="shared" si="0"/>
        <v>0.1449012775842044</v>
      </c>
      <c r="J20" s="139">
        <f t="shared" si="1"/>
        <v>2.074878910852203</v>
      </c>
    </row>
    <row r="21" spans="2:10" s="129" customFormat="1" ht="13.5" customHeight="1">
      <c r="B21" s="44">
        <v>17</v>
      </c>
      <c r="C21" s="52" t="s">
        <v>122</v>
      </c>
      <c r="D21" s="135">
        <v>147217</v>
      </c>
      <c r="E21" s="136">
        <v>147217</v>
      </c>
      <c r="F21" s="135">
        <v>21876</v>
      </c>
      <c r="G21" s="136">
        <v>22198</v>
      </c>
      <c r="H21" s="137">
        <f t="shared" si="0"/>
        <v>0.148596969100036</v>
      </c>
      <c r="I21" s="138">
        <f t="shared" si="0"/>
        <v>0.15078421649673612</v>
      </c>
      <c r="J21" s="139">
        <f t="shared" si="1"/>
        <v>1.471932711647475</v>
      </c>
    </row>
    <row r="22" spans="2:10" s="129" customFormat="1" ht="13.5" customHeight="1">
      <c r="B22" s="44">
        <v>18</v>
      </c>
      <c r="C22" s="52" t="s">
        <v>55</v>
      </c>
      <c r="D22" s="135">
        <v>124485</v>
      </c>
      <c r="E22" s="136">
        <v>124485</v>
      </c>
      <c r="F22" s="135">
        <v>19538</v>
      </c>
      <c r="G22" s="136">
        <v>19739</v>
      </c>
      <c r="H22" s="137">
        <f t="shared" si="0"/>
        <v>0.1569506366228863</v>
      </c>
      <c r="I22" s="138">
        <f t="shared" si="0"/>
        <v>0.15856528899064146</v>
      </c>
      <c r="J22" s="139">
        <f t="shared" si="1"/>
        <v>1.0287644590029703</v>
      </c>
    </row>
    <row r="23" spans="2:10" s="129" customFormat="1" ht="13.5" customHeight="1">
      <c r="B23" s="44">
        <v>19</v>
      </c>
      <c r="C23" s="52" t="s">
        <v>123</v>
      </c>
      <c r="D23" s="135">
        <v>98870</v>
      </c>
      <c r="E23" s="136">
        <v>98870</v>
      </c>
      <c r="F23" s="135">
        <v>12858</v>
      </c>
      <c r="G23" s="136">
        <v>12945</v>
      </c>
      <c r="H23" s="137">
        <f t="shared" si="0"/>
        <v>0.13004956002832002</v>
      </c>
      <c r="I23" s="138">
        <f t="shared" si="0"/>
        <v>0.13092950338828765</v>
      </c>
      <c r="J23" s="139">
        <f t="shared" si="1"/>
        <v>0.67662155856276163</v>
      </c>
    </row>
    <row r="24" spans="2:10" s="129" customFormat="1" ht="13.5" customHeight="1">
      <c r="B24" s="44">
        <v>20</v>
      </c>
      <c r="C24" s="52" t="s">
        <v>124</v>
      </c>
      <c r="D24" s="135">
        <v>177884</v>
      </c>
      <c r="E24" s="136">
        <v>177884</v>
      </c>
      <c r="F24" s="135">
        <v>21560</v>
      </c>
      <c r="G24" s="136">
        <v>22025</v>
      </c>
      <c r="H24" s="137">
        <f t="shared" si="0"/>
        <v>0.1212025814575791</v>
      </c>
      <c r="I24" s="138">
        <f t="shared" si="0"/>
        <v>0.12381664455487847</v>
      </c>
      <c r="J24" s="139">
        <f t="shared" si="1"/>
        <v>2.1567717996289417</v>
      </c>
    </row>
    <row r="25" spans="2:10" s="129" customFormat="1" ht="13.5" customHeight="1">
      <c r="B25" s="44">
        <v>21</v>
      </c>
      <c r="C25" s="52" t="s">
        <v>125</v>
      </c>
      <c r="D25" s="135">
        <v>111005</v>
      </c>
      <c r="E25" s="136">
        <v>111005</v>
      </c>
      <c r="F25" s="135">
        <v>14119</v>
      </c>
      <c r="G25" s="136">
        <v>14388</v>
      </c>
      <c r="H25" s="137">
        <f t="shared" si="0"/>
        <v>0.12719246880771137</v>
      </c>
      <c r="I25" s="138">
        <f t="shared" si="0"/>
        <v>0.12961578307283456</v>
      </c>
      <c r="J25" s="139">
        <f t="shared" si="1"/>
        <v>1.9052340817338265</v>
      </c>
    </row>
    <row r="26" spans="2:10" s="129" customFormat="1" ht="13.5" customHeight="1">
      <c r="B26" s="44">
        <v>22</v>
      </c>
      <c r="C26" s="52" t="s">
        <v>56</v>
      </c>
      <c r="D26" s="135">
        <v>117168</v>
      </c>
      <c r="E26" s="136">
        <v>117168</v>
      </c>
      <c r="F26" s="135">
        <v>18751</v>
      </c>
      <c r="G26" s="136">
        <v>19342</v>
      </c>
      <c r="H26" s="137">
        <f t="shared" si="0"/>
        <v>0.16003516318448724</v>
      </c>
      <c r="I26" s="138">
        <f t="shared" si="0"/>
        <v>0.16507920251263145</v>
      </c>
      <c r="J26" s="139">
        <f t="shared" si="1"/>
        <v>3.1518319022985457</v>
      </c>
    </row>
    <row r="27" spans="2:10" s="129" customFormat="1" ht="13.5" customHeight="1">
      <c r="B27" s="44">
        <v>23</v>
      </c>
      <c r="C27" s="52" t="s">
        <v>126</v>
      </c>
      <c r="D27" s="135">
        <v>186090</v>
      </c>
      <c r="E27" s="136">
        <v>186090</v>
      </c>
      <c r="F27" s="135">
        <v>29091</v>
      </c>
      <c r="G27" s="136">
        <v>29327</v>
      </c>
      <c r="H27" s="137">
        <f t="shared" si="0"/>
        <v>0.15632758342737385</v>
      </c>
      <c r="I27" s="138">
        <f t="shared" si="0"/>
        <v>0.15759578698479229</v>
      </c>
      <c r="J27" s="139">
        <f t="shared" si="1"/>
        <v>0.81124746485166399</v>
      </c>
    </row>
    <row r="28" spans="2:10" s="129" customFormat="1" ht="13.5" customHeight="1">
      <c r="B28" s="44">
        <v>24</v>
      </c>
      <c r="C28" s="52" t="s">
        <v>127</v>
      </c>
      <c r="D28" s="135">
        <v>130037</v>
      </c>
      <c r="E28" s="136">
        <v>130037</v>
      </c>
      <c r="F28" s="135">
        <v>12867</v>
      </c>
      <c r="G28" s="136">
        <v>13333</v>
      </c>
      <c r="H28" s="137">
        <f t="shared" si="0"/>
        <v>9.8948760737328612E-2</v>
      </c>
      <c r="I28" s="138">
        <f t="shared" si="0"/>
        <v>0.10253235617555004</v>
      </c>
      <c r="J28" s="139">
        <f t="shared" si="1"/>
        <v>3.6216678324395706</v>
      </c>
    </row>
    <row r="29" spans="2:10" s="129" customFormat="1" ht="13.5" customHeight="1">
      <c r="B29" s="44">
        <v>25</v>
      </c>
      <c r="C29" s="52" t="s">
        <v>128</v>
      </c>
      <c r="D29" s="135">
        <v>100659</v>
      </c>
      <c r="E29" s="136">
        <v>100659</v>
      </c>
      <c r="F29" s="135">
        <v>8471</v>
      </c>
      <c r="G29" s="136">
        <v>8684</v>
      </c>
      <c r="H29" s="137">
        <f t="shared" si="0"/>
        <v>8.4155415809813325E-2</v>
      </c>
      <c r="I29" s="138">
        <f t="shared" si="0"/>
        <v>8.6271471006069994E-2</v>
      </c>
      <c r="J29" s="139">
        <f t="shared" si="1"/>
        <v>2.5144611025852921</v>
      </c>
    </row>
    <row r="30" spans="2:10" s="129" customFormat="1" ht="13.5" customHeight="1">
      <c r="B30" s="44">
        <v>26</v>
      </c>
      <c r="C30" s="52" t="s">
        <v>30</v>
      </c>
      <c r="D30" s="135">
        <v>806889</v>
      </c>
      <c r="E30" s="136">
        <v>806889</v>
      </c>
      <c r="F30" s="135">
        <v>131537</v>
      </c>
      <c r="G30" s="136">
        <v>135350</v>
      </c>
      <c r="H30" s="137">
        <f t="shared" si="0"/>
        <v>0.1630174658472231</v>
      </c>
      <c r="I30" s="138">
        <f t="shared" si="0"/>
        <v>0.16774302289410314</v>
      </c>
      <c r="J30" s="139">
        <f t="shared" si="1"/>
        <v>2.8988041387594321</v>
      </c>
    </row>
    <row r="31" spans="2:10" s="129" customFormat="1" ht="13.5" customHeight="1">
      <c r="B31" s="44">
        <v>27</v>
      </c>
      <c r="C31" s="52" t="s">
        <v>31</v>
      </c>
      <c r="D31" s="135">
        <v>142799</v>
      </c>
      <c r="E31" s="136">
        <v>142799</v>
      </c>
      <c r="F31" s="135">
        <v>21188</v>
      </c>
      <c r="G31" s="136">
        <v>21742</v>
      </c>
      <c r="H31" s="137">
        <f t="shared" si="0"/>
        <v>0.1483763891904005</v>
      </c>
      <c r="I31" s="138">
        <f t="shared" si="0"/>
        <v>0.15225596817904888</v>
      </c>
      <c r="J31" s="139">
        <f t="shared" si="1"/>
        <v>2.6146875589956582</v>
      </c>
    </row>
    <row r="32" spans="2:10" s="129" customFormat="1" ht="13.5" customHeight="1">
      <c r="B32" s="44">
        <v>28</v>
      </c>
      <c r="C32" s="52" t="s">
        <v>32</v>
      </c>
      <c r="D32" s="135">
        <v>118655</v>
      </c>
      <c r="E32" s="136">
        <v>118655</v>
      </c>
      <c r="F32" s="135">
        <v>18280</v>
      </c>
      <c r="G32" s="136">
        <v>18870</v>
      </c>
      <c r="H32" s="137">
        <f t="shared" si="0"/>
        <v>0.15406009017740507</v>
      </c>
      <c r="I32" s="138">
        <f t="shared" si="0"/>
        <v>0.15903248914921411</v>
      </c>
      <c r="J32" s="139">
        <f t="shared" si="1"/>
        <v>3.2275711159737499</v>
      </c>
    </row>
    <row r="33" spans="2:10" s="129" customFormat="1" ht="13.5" customHeight="1">
      <c r="B33" s="44">
        <v>29</v>
      </c>
      <c r="C33" s="52" t="s">
        <v>33</v>
      </c>
      <c r="D33" s="135">
        <v>83395</v>
      </c>
      <c r="E33" s="136">
        <v>83395</v>
      </c>
      <c r="F33" s="135">
        <v>15178</v>
      </c>
      <c r="G33" s="136">
        <v>15563</v>
      </c>
      <c r="H33" s="137">
        <f t="shared" si="0"/>
        <v>0.1820013190239223</v>
      </c>
      <c r="I33" s="138">
        <f t="shared" si="0"/>
        <v>0.18661790275196355</v>
      </c>
      <c r="J33" s="139">
        <f t="shared" si="1"/>
        <v>2.5365660824878091</v>
      </c>
    </row>
    <row r="34" spans="2:10" s="129" customFormat="1" ht="13.5" customHeight="1">
      <c r="B34" s="44">
        <v>30</v>
      </c>
      <c r="C34" s="52" t="s">
        <v>34</v>
      </c>
      <c r="D34" s="135">
        <v>132463</v>
      </c>
      <c r="E34" s="136">
        <v>132463</v>
      </c>
      <c r="F34" s="135">
        <v>20047</v>
      </c>
      <c r="G34" s="136">
        <v>20587</v>
      </c>
      <c r="H34" s="137">
        <f t="shared" si="0"/>
        <v>0.15134037429319885</v>
      </c>
      <c r="I34" s="138">
        <f t="shared" si="0"/>
        <v>0.15541698436544543</v>
      </c>
      <c r="J34" s="139">
        <f t="shared" si="1"/>
        <v>2.6936698757918816</v>
      </c>
    </row>
    <row r="35" spans="2:10" s="129" customFormat="1" ht="13.5" customHeight="1">
      <c r="B35" s="44">
        <v>31</v>
      </c>
      <c r="C35" s="52" t="s">
        <v>35</v>
      </c>
      <c r="D35" s="135">
        <v>136769</v>
      </c>
      <c r="E35" s="136">
        <v>136769</v>
      </c>
      <c r="F35" s="135">
        <v>27869</v>
      </c>
      <c r="G35" s="136">
        <v>28882</v>
      </c>
      <c r="H35" s="137">
        <f t="shared" si="0"/>
        <v>0.20376693548976743</v>
      </c>
      <c r="I35" s="138">
        <f t="shared" si="0"/>
        <v>0.21117358465734193</v>
      </c>
      <c r="J35" s="139">
        <f t="shared" si="1"/>
        <v>3.6348631095482302</v>
      </c>
    </row>
    <row r="36" spans="2:10" s="129" customFormat="1" ht="13.5" customHeight="1">
      <c r="B36" s="44">
        <v>32</v>
      </c>
      <c r="C36" s="52" t="s">
        <v>36</v>
      </c>
      <c r="D36" s="135">
        <v>155728</v>
      </c>
      <c r="E36" s="136">
        <v>155728</v>
      </c>
      <c r="F36" s="135">
        <v>22247</v>
      </c>
      <c r="G36" s="136">
        <v>22730</v>
      </c>
      <c r="H36" s="137">
        <f t="shared" si="0"/>
        <v>0.14285806020754135</v>
      </c>
      <c r="I36" s="138">
        <f t="shared" si="0"/>
        <v>0.14595962190485975</v>
      </c>
      <c r="J36" s="139">
        <f t="shared" si="1"/>
        <v>2.1710792466399957</v>
      </c>
    </row>
    <row r="37" spans="2:10" s="129" customFormat="1" ht="13.5" customHeight="1">
      <c r="B37" s="44">
        <v>33</v>
      </c>
      <c r="C37" s="52" t="s">
        <v>37</v>
      </c>
      <c r="D37" s="135">
        <v>37080</v>
      </c>
      <c r="E37" s="136">
        <v>37080</v>
      </c>
      <c r="F37" s="135">
        <v>6728</v>
      </c>
      <c r="G37" s="136">
        <v>6976</v>
      </c>
      <c r="H37" s="137">
        <f t="shared" ref="H37:I68" si="2">IFERROR(F37/D37,0)</f>
        <v>0.18144552319309601</v>
      </c>
      <c r="I37" s="138">
        <f t="shared" si="2"/>
        <v>0.18813376483279395</v>
      </c>
      <c r="J37" s="139">
        <f t="shared" si="1"/>
        <v>3.6860879904875117</v>
      </c>
    </row>
    <row r="38" spans="2:10" s="129" customFormat="1" ht="13.5" customHeight="1">
      <c r="B38" s="44">
        <v>34</v>
      </c>
      <c r="C38" s="52" t="s">
        <v>38</v>
      </c>
      <c r="D38" s="135">
        <v>187487</v>
      </c>
      <c r="E38" s="136">
        <v>187487</v>
      </c>
      <c r="F38" s="135">
        <v>29264</v>
      </c>
      <c r="G38" s="136">
        <v>29987</v>
      </c>
      <c r="H38" s="137">
        <f t="shared" si="2"/>
        <v>0.15608548859387583</v>
      </c>
      <c r="I38" s="138">
        <f t="shared" si="2"/>
        <v>0.15994175596174667</v>
      </c>
      <c r="J38" s="139">
        <f t="shared" si="1"/>
        <v>2.4706123564789522</v>
      </c>
    </row>
    <row r="39" spans="2:10" s="129" customFormat="1" ht="13.5" customHeight="1">
      <c r="B39" s="44">
        <v>35</v>
      </c>
      <c r="C39" s="52" t="s">
        <v>1</v>
      </c>
      <c r="D39" s="135">
        <v>401092</v>
      </c>
      <c r="E39" s="136">
        <v>401092</v>
      </c>
      <c r="F39" s="135">
        <v>59648</v>
      </c>
      <c r="G39" s="136">
        <v>61124</v>
      </c>
      <c r="H39" s="137">
        <f t="shared" si="2"/>
        <v>0.14871401075065072</v>
      </c>
      <c r="I39" s="138">
        <f t="shared" si="2"/>
        <v>0.15239396447697784</v>
      </c>
      <c r="J39" s="139">
        <f t="shared" si="1"/>
        <v>2.4745171673819719</v>
      </c>
    </row>
    <row r="40" spans="2:10" s="129" customFormat="1" ht="13.5" customHeight="1">
      <c r="B40" s="44">
        <v>36</v>
      </c>
      <c r="C40" s="52" t="s">
        <v>2</v>
      </c>
      <c r="D40" s="135">
        <v>102159</v>
      </c>
      <c r="E40" s="136">
        <v>102159</v>
      </c>
      <c r="F40" s="135">
        <v>16559</v>
      </c>
      <c r="G40" s="136">
        <v>17002</v>
      </c>
      <c r="H40" s="137">
        <f t="shared" si="2"/>
        <v>0.16209046682132755</v>
      </c>
      <c r="I40" s="138">
        <f t="shared" si="2"/>
        <v>0.16642684442878258</v>
      </c>
      <c r="J40" s="139">
        <f t="shared" si="1"/>
        <v>2.6752823238118166</v>
      </c>
    </row>
    <row r="41" spans="2:10" s="129" customFormat="1" ht="13.5" customHeight="1">
      <c r="B41" s="44">
        <v>37</v>
      </c>
      <c r="C41" s="52" t="s">
        <v>3</v>
      </c>
      <c r="D41" s="135">
        <v>371746</v>
      </c>
      <c r="E41" s="136">
        <v>371746</v>
      </c>
      <c r="F41" s="135">
        <v>51448</v>
      </c>
      <c r="G41" s="136">
        <v>53116</v>
      </c>
      <c r="H41" s="137">
        <f t="shared" si="2"/>
        <v>0.13839557116956203</v>
      </c>
      <c r="I41" s="138">
        <f t="shared" si="2"/>
        <v>0.1428825057969689</v>
      </c>
      <c r="J41" s="139">
        <f t="shared" si="1"/>
        <v>3.242108536774988</v>
      </c>
    </row>
    <row r="42" spans="2:10" s="129" customFormat="1" ht="13.5" customHeight="1">
      <c r="B42" s="44">
        <v>38</v>
      </c>
      <c r="C42" s="70" t="s">
        <v>39</v>
      </c>
      <c r="D42" s="135">
        <v>73055</v>
      </c>
      <c r="E42" s="136">
        <v>73055</v>
      </c>
      <c r="F42" s="135">
        <v>10514</v>
      </c>
      <c r="G42" s="136">
        <v>10814</v>
      </c>
      <c r="H42" s="137">
        <f t="shared" si="2"/>
        <v>0.14391896516323319</v>
      </c>
      <c r="I42" s="138">
        <f t="shared" si="2"/>
        <v>0.14802546026965985</v>
      </c>
      <c r="J42" s="139">
        <f t="shared" si="1"/>
        <v>2.8533384059349407</v>
      </c>
    </row>
    <row r="43" spans="2:10" s="129" customFormat="1" ht="13.5" customHeight="1">
      <c r="B43" s="44">
        <v>39</v>
      </c>
      <c r="C43" s="70" t="s">
        <v>7</v>
      </c>
      <c r="D43" s="135">
        <v>345785</v>
      </c>
      <c r="E43" s="136">
        <v>345785</v>
      </c>
      <c r="F43" s="135">
        <v>61064</v>
      </c>
      <c r="G43" s="136">
        <v>62612</v>
      </c>
      <c r="H43" s="137">
        <f t="shared" si="2"/>
        <v>0.17659528319620574</v>
      </c>
      <c r="I43" s="138">
        <f t="shared" si="2"/>
        <v>0.1810720534436138</v>
      </c>
      <c r="J43" s="139">
        <f t="shared" si="1"/>
        <v>2.5350451984802751</v>
      </c>
    </row>
    <row r="44" spans="2:10" s="129" customFormat="1" ht="13.5" customHeight="1">
      <c r="B44" s="44">
        <v>40</v>
      </c>
      <c r="C44" s="70" t="s">
        <v>40</v>
      </c>
      <c r="D44" s="135">
        <v>83669</v>
      </c>
      <c r="E44" s="136">
        <v>83669</v>
      </c>
      <c r="F44" s="135">
        <v>12774</v>
      </c>
      <c r="G44" s="136">
        <v>13019</v>
      </c>
      <c r="H44" s="137">
        <f t="shared" si="2"/>
        <v>0.15267303302298343</v>
      </c>
      <c r="I44" s="138">
        <f t="shared" si="2"/>
        <v>0.15560123821248012</v>
      </c>
      <c r="J44" s="139">
        <f t="shared" si="1"/>
        <v>1.9179583529043227</v>
      </c>
    </row>
    <row r="45" spans="2:10" s="129" customFormat="1" ht="13.5" customHeight="1">
      <c r="B45" s="44">
        <v>41</v>
      </c>
      <c r="C45" s="70" t="s">
        <v>11</v>
      </c>
      <c r="D45" s="135">
        <v>139468</v>
      </c>
      <c r="E45" s="136">
        <v>139468</v>
      </c>
      <c r="F45" s="135">
        <v>23080</v>
      </c>
      <c r="G45" s="136">
        <v>23248</v>
      </c>
      <c r="H45" s="137">
        <f t="shared" si="2"/>
        <v>0.16548598961769007</v>
      </c>
      <c r="I45" s="138">
        <f t="shared" si="2"/>
        <v>0.16669056701178764</v>
      </c>
      <c r="J45" s="139">
        <f t="shared" si="1"/>
        <v>0.72790294627383112</v>
      </c>
    </row>
    <row r="46" spans="2:10" s="129" customFormat="1" ht="13.5" customHeight="1">
      <c r="B46" s="44">
        <v>42</v>
      </c>
      <c r="C46" s="70" t="s">
        <v>12</v>
      </c>
      <c r="D46" s="135">
        <v>368180</v>
      </c>
      <c r="E46" s="136">
        <v>368180</v>
      </c>
      <c r="F46" s="135">
        <v>64736</v>
      </c>
      <c r="G46" s="136">
        <v>67105</v>
      </c>
      <c r="H46" s="137">
        <f t="shared" si="2"/>
        <v>0.17582704112119071</v>
      </c>
      <c r="I46" s="138">
        <f t="shared" si="2"/>
        <v>0.18226139388342658</v>
      </c>
      <c r="J46" s="139">
        <f t="shared" si="1"/>
        <v>3.6594784972812646</v>
      </c>
    </row>
    <row r="47" spans="2:10" s="129" customFormat="1" ht="13.5" customHeight="1">
      <c r="B47" s="44">
        <v>43</v>
      </c>
      <c r="C47" s="70" t="s">
        <v>8</v>
      </c>
      <c r="D47" s="135">
        <v>279886</v>
      </c>
      <c r="E47" s="136">
        <v>279886</v>
      </c>
      <c r="F47" s="135">
        <v>39357</v>
      </c>
      <c r="G47" s="136">
        <v>40791</v>
      </c>
      <c r="H47" s="137">
        <f t="shared" si="2"/>
        <v>0.14061796588611078</v>
      </c>
      <c r="I47" s="138">
        <f t="shared" si="2"/>
        <v>0.14574148045990154</v>
      </c>
      <c r="J47" s="139">
        <f t="shared" si="1"/>
        <v>3.6435703940849171</v>
      </c>
    </row>
    <row r="48" spans="2:10" s="129" customFormat="1" ht="13.5" customHeight="1">
      <c r="B48" s="44">
        <v>44</v>
      </c>
      <c r="C48" s="70" t="s">
        <v>18</v>
      </c>
      <c r="D48" s="135">
        <v>259852</v>
      </c>
      <c r="E48" s="136">
        <v>259852</v>
      </c>
      <c r="F48" s="135">
        <v>42154</v>
      </c>
      <c r="G48" s="136">
        <v>43065</v>
      </c>
      <c r="H48" s="137">
        <f t="shared" si="2"/>
        <v>0.1622231116173822</v>
      </c>
      <c r="I48" s="138">
        <f t="shared" si="2"/>
        <v>0.16572895340424548</v>
      </c>
      <c r="J48" s="139">
        <f t="shared" si="1"/>
        <v>2.1611234995492636</v>
      </c>
    </row>
    <row r="49" spans="2:10" s="129" customFormat="1" ht="13.5" customHeight="1">
      <c r="B49" s="44">
        <v>45</v>
      </c>
      <c r="C49" s="70" t="s">
        <v>41</v>
      </c>
      <c r="D49" s="135">
        <v>98603</v>
      </c>
      <c r="E49" s="136">
        <v>98603</v>
      </c>
      <c r="F49" s="135">
        <v>14585</v>
      </c>
      <c r="G49" s="136">
        <v>14934</v>
      </c>
      <c r="H49" s="137">
        <f t="shared" si="2"/>
        <v>0.14791639199618672</v>
      </c>
      <c r="I49" s="138">
        <f t="shared" si="2"/>
        <v>0.15145583805766558</v>
      </c>
      <c r="J49" s="139">
        <f t="shared" si="1"/>
        <v>2.3928693863558395</v>
      </c>
    </row>
    <row r="50" spans="2:10" s="129" customFormat="1" ht="13.5" customHeight="1">
      <c r="B50" s="44">
        <v>46</v>
      </c>
      <c r="C50" s="70" t="s">
        <v>21</v>
      </c>
      <c r="D50" s="135">
        <v>107556</v>
      </c>
      <c r="E50" s="136">
        <v>107556</v>
      </c>
      <c r="F50" s="135">
        <v>18802</v>
      </c>
      <c r="G50" s="136">
        <v>19374</v>
      </c>
      <c r="H50" s="137">
        <f t="shared" si="2"/>
        <v>0.17481126111049128</v>
      </c>
      <c r="I50" s="138">
        <f t="shared" si="2"/>
        <v>0.18012942095280599</v>
      </c>
      <c r="J50" s="139">
        <f t="shared" si="1"/>
        <v>3.0422295500478707</v>
      </c>
    </row>
    <row r="51" spans="2:10" s="129" customFormat="1" ht="13.5" customHeight="1">
      <c r="B51" s="44">
        <v>47</v>
      </c>
      <c r="C51" s="70" t="s">
        <v>13</v>
      </c>
      <c r="D51" s="135">
        <v>223337</v>
      </c>
      <c r="E51" s="136">
        <v>223337</v>
      </c>
      <c r="F51" s="135">
        <v>38674</v>
      </c>
      <c r="G51" s="136">
        <v>39685</v>
      </c>
      <c r="H51" s="137">
        <f t="shared" si="2"/>
        <v>0.17316432118278655</v>
      </c>
      <c r="I51" s="138">
        <f t="shared" si="2"/>
        <v>0.17769111253397332</v>
      </c>
      <c r="J51" s="139">
        <f t="shared" si="1"/>
        <v>2.6141593835651888</v>
      </c>
    </row>
    <row r="52" spans="2:10" s="129" customFormat="1" ht="13.5" customHeight="1">
      <c r="B52" s="44">
        <v>48</v>
      </c>
      <c r="C52" s="70" t="s">
        <v>22</v>
      </c>
      <c r="D52" s="135">
        <v>100600</v>
      </c>
      <c r="E52" s="136">
        <v>100600</v>
      </c>
      <c r="F52" s="135">
        <v>20956</v>
      </c>
      <c r="G52" s="136">
        <v>21572</v>
      </c>
      <c r="H52" s="137">
        <f t="shared" si="2"/>
        <v>0.20831013916500993</v>
      </c>
      <c r="I52" s="138">
        <f t="shared" si="2"/>
        <v>0.21443339960238569</v>
      </c>
      <c r="J52" s="139">
        <f t="shared" si="1"/>
        <v>2.9394922695170935</v>
      </c>
    </row>
    <row r="53" spans="2:10" s="129" customFormat="1" ht="13.5" customHeight="1">
      <c r="B53" s="44">
        <v>49</v>
      </c>
      <c r="C53" s="70" t="s">
        <v>23</v>
      </c>
      <c r="D53" s="135">
        <v>114802</v>
      </c>
      <c r="E53" s="136">
        <v>114802</v>
      </c>
      <c r="F53" s="135">
        <v>20535</v>
      </c>
      <c r="G53" s="136">
        <v>20906</v>
      </c>
      <c r="H53" s="137">
        <f t="shared" si="2"/>
        <v>0.17887319036253724</v>
      </c>
      <c r="I53" s="138">
        <f t="shared" si="2"/>
        <v>0.18210484137907004</v>
      </c>
      <c r="J53" s="139">
        <f t="shared" si="1"/>
        <v>1.8066715364012615</v>
      </c>
    </row>
    <row r="54" spans="2:10" s="129" customFormat="1" ht="13.5" customHeight="1">
      <c r="B54" s="44">
        <v>50</v>
      </c>
      <c r="C54" s="70" t="s">
        <v>14</v>
      </c>
      <c r="D54" s="135">
        <v>116154</v>
      </c>
      <c r="E54" s="136">
        <v>116154</v>
      </c>
      <c r="F54" s="135">
        <v>18645</v>
      </c>
      <c r="G54" s="136">
        <v>19065</v>
      </c>
      <c r="H54" s="137">
        <f t="shared" si="2"/>
        <v>0.16051965494085438</v>
      </c>
      <c r="I54" s="138">
        <f t="shared" si="2"/>
        <v>0.16413554419133219</v>
      </c>
      <c r="J54" s="139">
        <f t="shared" si="1"/>
        <v>2.2526146419951742</v>
      </c>
    </row>
    <row r="55" spans="2:10" s="129" customFormat="1" ht="13.5" customHeight="1">
      <c r="B55" s="44">
        <v>51</v>
      </c>
      <c r="C55" s="70" t="s">
        <v>42</v>
      </c>
      <c r="D55" s="135">
        <v>181770</v>
      </c>
      <c r="E55" s="136">
        <v>181770</v>
      </c>
      <c r="F55" s="135">
        <v>25704</v>
      </c>
      <c r="G55" s="136">
        <v>26750</v>
      </c>
      <c r="H55" s="137">
        <f t="shared" si="2"/>
        <v>0.14140947351048028</v>
      </c>
      <c r="I55" s="138">
        <f t="shared" si="2"/>
        <v>0.1471639984595918</v>
      </c>
      <c r="J55" s="139">
        <f t="shared" si="1"/>
        <v>4.069405539993781</v>
      </c>
    </row>
    <row r="56" spans="2:10" s="129" customFormat="1" ht="13.5" customHeight="1">
      <c r="B56" s="44">
        <v>52</v>
      </c>
      <c r="C56" s="70" t="s">
        <v>4</v>
      </c>
      <c r="D56" s="135">
        <v>135669</v>
      </c>
      <c r="E56" s="136">
        <v>135669</v>
      </c>
      <c r="F56" s="135">
        <v>20589</v>
      </c>
      <c r="G56" s="136">
        <v>21402</v>
      </c>
      <c r="H56" s="137">
        <f t="shared" si="2"/>
        <v>0.15175906065497646</v>
      </c>
      <c r="I56" s="138">
        <f t="shared" si="2"/>
        <v>0.15775158658204896</v>
      </c>
      <c r="J56" s="139">
        <f t="shared" si="1"/>
        <v>3.9487104764680119</v>
      </c>
    </row>
    <row r="57" spans="2:10" s="129" customFormat="1" ht="13.5" customHeight="1">
      <c r="B57" s="44">
        <v>53</v>
      </c>
      <c r="C57" s="70" t="s">
        <v>19</v>
      </c>
      <c r="D57" s="135">
        <v>67579</v>
      </c>
      <c r="E57" s="136">
        <v>67579</v>
      </c>
      <c r="F57" s="135">
        <v>11460</v>
      </c>
      <c r="G57" s="136">
        <v>11844</v>
      </c>
      <c r="H57" s="137">
        <f t="shared" si="2"/>
        <v>0.16957930718122494</v>
      </c>
      <c r="I57" s="138">
        <f t="shared" si="2"/>
        <v>0.17526154574645969</v>
      </c>
      <c r="J57" s="139">
        <f t="shared" si="1"/>
        <v>3.3507853403141308</v>
      </c>
    </row>
    <row r="58" spans="2:10" s="129" customFormat="1" ht="13.5" customHeight="1">
      <c r="B58" s="44">
        <v>54</v>
      </c>
      <c r="C58" s="70" t="s">
        <v>24</v>
      </c>
      <c r="D58" s="135">
        <v>107614</v>
      </c>
      <c r="E58" s="136">
        <v>107614</v>
      </c>
      <c r="F58" s="135">
        <v>18927</v>
      </c>
      <c r="G58" s="136">
        <v>19340</v>
      </c>
      <c r="H58" s="137">
        <f t="shared" si="2"/>
        <v>0.17587860315572323</v>
      </c>
      <c r="I58" s="138">
        <f t="shared" si="2"/>
        <v>0.17971639377776125</v>
      </c>
      <c r="J58" s="139">
        <f t="shared" si="1"/>
        <v>2.1820679452633733</v>
      </c>
    </row>
    <row r="59" spans="2:10" s="129" customFormat="1" ht="13.5" customHeight="1">
      <c r="B59" s="44">
        <v>55</v>
      </c>
      <c r="C59" s="70" t="s">
        <v>15</v>
      </c>
      <c r="D59" s="135">
        <v>117878</v>
      </c>
      <c r="E59" s="136">
        <v>117878</v>
      </c>
      <c r="F59" s="135">
        <v>19268</v>
      </c>
      <c r="G59" s="136">
        <v>19607</v>
      </c>
      <c r="H59" s="137">
        <f t="shared" si="2"/>
        <v>0.16345713364665163</v>
      </c>
      <c r="I59" s="138">
        <f t="shared" si="2"/>
        <v>0.16633298834388097</v>
      </c>
      <c r="J59" s="139">
        <f t="shared" si="1"/>
        <v>1.7593938135769163</v>
      </c>
    </row>
    <row r="60" spans="2:10" s="129" customFormat="1" ht="13.5" customHeight="1">
      <c r="B60" s="44">
        <v>56</v>
      </c>
      <c r="C60" s="70" t="s">
        <v>9</v>
      </c>
      <c r="D60" s="135">
        <v>85148</v>
      </c>
      <c r="E60" s="136">
        <v>85148</v>
      </c>
      <c r="F60" s="135">
        <v>12618</v>
      </c>
      <c r="G60" s="136">
        <v>13028</v>
      </c>
      <c r="H60" s="137">
        <f t="shared" si="2"/>
        <v>0.14818903556161037</v>
      </c>
      <c r="I60" s="138">
        <f t="shared" si="2"/>
        <v>0.15300418095551274</v>
      </c>
      <c r="J60" s="139">
        <f t="shared" si="1"/>
        <v>3.2493263591694368</v>
      </c>
    </row>
    <row r="61" spans="2:10" s="129" customFormat="1" ht="13.5" customHeight="1">
      <c r="B61" s="44">
        <v>57</v>
      </c>
      <c r="C61" s="70" t="s">
        <v>43</v>
      </c>
      <c r="D61" s="135">
        <v>55074</v>
      </c>
      <c r="E61" s="136">
        <v>55074</v>
      </c>
      <c r="F61" s="135">
        <v>8914</v>
      </c>
      <c r="G61" s="136">
        <v>9171</v>
      </c>
      <c r="H61" s="137">
        <f t="shared" si="2"/>
        <v>0.16185495878272868</v>
      </c>
      <c r="I61" s="138">
        <f t="shared" si="2"/>
        <v>0.16652140756073647</v>
      </c>
      <c r="J61" s="139">
        <f t="shared" si="1"/>
        <v>2.8831052277316678</v>
      </c>
    </row>
    <row r="62" spans="2:10" s="129" customFormat="1" ht="13.5" customHeight="1">
      <c r="B62" s="44">
        <v>58</v>
      </c>
      <c r="C62" s="70" t="s">
        <v>25</v>
      </c>
      <c r="D62" s="135">
        <v>62781</v>
      </c>
      <c r="E62" s="136">
        <v>62781</v>
      </c>
      <c r="F62" s="135">
        <v>10304</v>
      </c>
      <c r="G62" s="136">
        <v>10529</v>
      </c>
      <c r="H62" s="137">
        <f t="shared" si="2"/>
        <v>0.16412608910339116</v>
      </c>
      <c r="I62" s="138">
        <f t="shared" si="2"/>
        <v>0.16770997594813716</v>
      </c>
      <c r="J62" s="139">
        <f t="shared" si="1"/>
        <v>2.183618012422349</v>
      </c>
    </row>
    <row r="63" spans="2:10" s="129" customFormat="1" ht="13.5" customHeight="1">
      <c r="B63" s="44">
        <v>59</v>
      </c>
      <c r="C63" s="70" t="s">
        <v>20</v>
      </c>
      <c r="D63" s="135">
        <v>471649</v>
      </c>
      <c r="E63" s="136">
        <v>471649</v>
      </c>
      <c r="F63" s="135">
        <v>75367</v>
      </c>
      <c r="G63" s="136">
        <v>77007</v>
      </c>
      <c r="H63" s="137">
        <f t="shared" si="2"/>
        <v>0.1597946778218548</v>
      </c>
      <c r="I63" s="138">
        <f t="shared" si="2"/>
        <v>0.16327183986396662</v>
      </c>
      <c r="J63" s="139">
        <f t="shared" si="1"/>
        <v>2.176018681916486</v>
      </c>
    </row>
    <row r="64" spans="2:10" s="129" customFormat="1" ht="13.5" customHeight="1">
      <c r="B64" s="44">
        <v>60</v>
      </c>
      <c r="C64" s="70" t="s">
        <v>44</v>
      </c>
      <c r="D64" s="135">
        <v>59497</v>
      </c>
      <c r="E64" s="136">
        <v>59497</v>
      </c>
      <c r="F64" s="135">
        <v>10037</v>
      </c>
      <c r="G64" s="136">
        <v>10255</v>
      </c>
      <c r="H64" s="137">
        <f t="shared" si="2"/>
        <v>0.16869758139065835</v>
      </c>
      <c r="I64" s="138">
        <f t="shared" si="2"/>
        <v>0.17236163167890817</v>
      </c>
      <c r="J64" s="139">
        <f t="shared" si="1"/>
        <v>2.1719637341835134</v>
      </c>
    </row>
    <row r="65" spans="2:10" s="129" customFormat="1" ht="13.5" customHeight="1">
      <c r="B65" s="44">
        <v>61</v>
      </c>
      <c r="C65" s="70" t="s">
        <v>16</v>
      </c>
      <c r="D65" s="135">
        <v>54699</v>
      </c>
      <c r="E65" s="136">
        <v>54699</v>
      </c>
      <c r="F65" s="135">
        <v>8678</v>
      </c>
      <c r="G65" s="136">
        <v>8914</v>
      </c>
      <c r="H65" s="137">
        <f t="shared" si="2"/>
        <v>0.15865006672882503</v>
      </c>
      <c r="I65" s="138">
        <f t="shared" si="2"/>
        <v>0.16296458801806249</v>
      </c>
      <c r="J65" s="139">
        <f t="shared" si="1"/>
        <v>2.719520626872546</v>
      </c>
    </row>
    <row r="66" spans="2:10" s="129" customFormat="1" ht="13.5" customHeight="1">
      <c r="B66" s="44">
        <v>62</v>
      </c>
      <c r="C66" s="70" t="s">
        <v>17</v>
      </c>
      <c r="D66" s="135">
        <v>74843</v>
      </c>
      <c r="E66" s="136">
        <v>74843</v>
      </c>
      <c r="F66" s="135">
        <v>13139</v>
      </c>
      <c r="G66" s="136">
        <v>13513</v>
      </c>
      <c r="H66" s="137">
        <f t="shared" si="2"/>
        <v>0.17555416004168725</v>
      </c>
      <c r="I66" s="138">
        <f t="shared" si="2"/>
        <v>0.18055128736154349</v>
      </c>
      <c r="J66" s="139">
        <f t="shared" si="1"/>
        <v>2.8464875561306098</v>
      </c>
    </row>
    <row r="67" spans="2:10" s="129" customFormat="1" ht="13.5" customHeight="1">
      <c r="B67" s="44">
        <v>63</v>
      </c>
      <c r="C67" s="70" t="s">
        <v>26</v>
      </c>
      <c r="D67" s="135">
        <v>57454</v>
      </c>
      <c r="E67" s="136">
        <v>57454</v>
      </c>
      <c r="F67" s="135">
        <v>9442</v>
      </c>
      <c r="G67" s="136">
        <v>9755</v>
      </c>
      <c r="H67" s="137">
        <f t="shared" si="2"/>
        <v>0.16434016778640304</v>
      </c>
      <c r="I67" s="138">
        <f t="shared" si="2"/>
        <v>0.16978800431649668</v>
      </c>
      <c r="J67" s="139">
        <f t="shared" si="1"/>
        <v>3.3149756407540818</v>
      </c>
    </row>
    <row r="68" spans="2:10" s="129" customFormat="1" ht="13.5" customHeight="1">
      <c r="B68" s="44">
        <v>64</v>
      </c>
      <c r="C68" s="70" t="s">
        <v>45</v>
      </c>
      <c r="D68" s="135">
        <v>51157</v>
      </c>
      <c r="E68" s="136">
        <v>51157</v>
      </c>
      <c r="F68" s="135">
        <v>9832</v>
      </c>
      <c r="G68" s="136">
        <v>10218</v>
      </c>
      <c r="H68" s="137">
        <f t="shared" si="2"/>
        <v>0.19219266180581349</v>
      </c>
      <c r="I68" s="138">
        <f t="shared" si="2"/>
        <v>0.19973806126238833</v>
      </c>
      <c r="J68" s="139">
        <f t="shared" si="1"/>
        <v>3.9259560618388845</v>
      </c>
    </row>
    <row r="69" spans="2:10" s="129" customFormat="1" ht="13.5" customHeight="1">
      <c r="B69" s="44">
        <v>65</v>
      </c>
      <c r="C69" s="70" t="s">
        <v>10</v>
      </c>
      <c r="D69" s="135">
        <v>30829</v>
      </c>
      <c r="E69" s="136">
        <v>30829</v>
      </c>
      <c r="F69" s="135">
        <v>5054</v>
      </c>
      <c r="G69" s="136">
        <v>5272</v>
      </c>
      <c r="H69" s="137">
        <f t="shared" ref="H69:I80" si="3">IFERROR(F69/D69,0)</f>
        <v>0.16393655324532097</v>
      </c>
      <c r="I69" s="138">
        <f t="shared" si="3"/>
        <v>0.17100781731486586</v>
      </c>
      <c r="J69" s="139">
        <f t="shared" ref="J69:J80" si="4">IFERROR((I69-H69)/H69*100,0)</f>
        <v>4.3134151167392059</v>
      </c>
    </row>
    <row r="70" spans="2:10" s="129" customFormat="1" ht="13.5" customHeight="1">
      <c r="B70" s="44">
        <v>66</v>
      </c>
      <c r="C70" s="70" t="s">
        <v>5</v>
      </c>
      <c r="D70" s="135">
        <v>18254</v>
      </c>
      <c r="E70" s="136">
        <v>18254</v>
      </c>
      <c r="F70" s="135">
        <v>5199</v>
      </c>
      <c r="G70" s="136">
        <v>5453</v>
      </c>
      <c r="H70" s="137">
        <f t="shared" si="3"/>
        <v>0.28481428727950037</v>
      </c>
      <c r="I70" s="138">
        <f t="shared" si="3"/>
        <v>0.29872904568861619</v>
      </c>
      <c r="J70" s="139">
        <f t="shared" si="4"/>
        <v>4.8855549144066215</v>
      </c>
    </row>
    <row r="71" spans="2:10" s="129" customFormat="1" ht="13.5" customHeight="1">
      <c r="B71" s="44">
        <v>67</v>
      </c>
      <c r="C71" s="70" t="s">
        <v>6</v>
      </c>
      <c r="D71" s="135">
        <v>8952</v>
      </c>
      <c r="E71" s="136">
        <v>8952</v>
      </c>
      <c r="F71" s="135">
        <v>2166</v>
      </c>
      <c r="G71" s="136">
        <v>2254</v>
      </c>
      <c r="H71" s="137">
        <f t="shared" si="3"/>
        <v>0.24195710455764075</v>
      </c>
      <c r="I71" s="138">
        <f t="shared" si="3"/>
        <v>0.25178731009830208</v>
      </c>
      <c r="J71" s="139">
        <f t="shared" si="4"/>
        <v>4.0627885503231864</v>
      </c>
    </row>
    <row r="72" spans="2:10" s="129" customFormat="1" ht="13.5" customHeight="1">
      <c r="B72" s="44">
        <v>68</v>
      </c>
      <c r="C72" s="70" t="s">
        <v>46</v>
      </c>
      <c r="D72" s="135">
        <v>16537</v>
      </c>
      <c r="E72" s="136">
        <v>16537</v>
      </c>
      <c r="F72" s="135">
        <v>2670</v>
      </c>
      <c r="G72" s="136">
        <v>2742</v>
      </c>
      <c r="H72" s="137">
        <f t="shared" si="3"/>
        <v>0.16145612868113926</v>
      </c>
      <c r="I72" s="138">
        <f t="shared" si="3"/>
        <v>0.16581000181411382</v>
      </c>
      <c r="J72" s="139">
        <f t="shared" si="4"/>
        <v>2.6966292134831549</v>
      </c>
    </row>
    <row r="73" spans="2:10" s="129" customFormat="1" ht="13.5" customHeight="1">
      <c r="B73" s="44">
        <v>69</v>
      </c>
      <c r="C73" s="70" t="s">
        <v>47</v>
      </c>
      <c r="D73" s="135">
        <v>42908</v>
      </c>
      <c r="E73" s="136">
        <v>42908</v>
      </c>
      <c r="F73" s="135">
        <v>7092</v>
      </c>
      <c r="G73" s="136">
        <v>7402</v>
      </c>
      <c r="H73" s="137">
        <f t="shared" si="3"/>
        <v>0.1652838631490631</v>
      </c>
      <c r="I73" s="138">
        <f t="shared" si="3"/>
        <v>0.17250862310058732</v>
      </c>
      <c r="J73" s="139">
        <f t="shared" si="4"/>
        <v>4.3711223914269768</v>
      </c>
    </row>
    <row r="74" spans="2:10" s="129" customFormat="1" ht="13.5" customHeight="1">
      <c r="B74" s="44">
        <v>70</v>
      </c>
      <c r="C74" s="70" t="s">
        <v>48</v>
      </c>
      <c r="D74" s="135">
        <v>8363</v>
      </c>
      <c r="E74" s="136">
        <v>8363</v>
      </c>
      <c r="F74" s="135">
        <v>1133</v>
      </c>
      <c r="G74" s="136">
        <v>1188</v>
      </c>
      <c r="H74" s="137">
        <f t="shared" si="3"/>
        <v>0.13547769939017099</v>
      </c>
      <c r="I74" s="138">
        <f t="shared" si="3"/>
        <v>0.14205428673920842</v>
      </c>
      <c r="J74" s="139">
        <f t="shared" si="4"/>
        <v>4.8543689320388399</v>
      </c>
    </row>
    <row r="75" spans="2:10" s="129" customFormat="1" ht="13.5" customHeight="1">
      <c r="B75" s="44">
        <v>71</v>
      </c>
      <c r="C75" s="70" t="s">
        <v>49</v>
      </c>
      <c r="D75" s="135">
        <v>14543</v>
      </c>
      <c r="E75" s="136">
        <v>14543</v>
      </c>
      <c r="F75" s="135">
        <v>3449</v>
      </c>
      <c r="G75" s="136">
        <v>3542</v>
      </c>
      <c r="H75" s="137">
        <f t="shared" si="3"/>
        <v>0.23715877054252904</v>
      </c>
      <c r="I75" s="138">
        <f t="shared" si="3"/>
        <v>0.2435535996699443</v>
      </c>
      <c r="J75" s="139">
        <f t="shared" si="4"/>
        <v>2.6964337489127339</v>
      </c>
    </row>
    <row r="76" spans="2:10" s="129" customFormat="1" ht="13.5" customHeight="1">
      <c r="B76" s="44">
        <v>72</v>
      </c>
      <c r="C76" s="70" t="s">
        <v>27</v>
      </c>
      <c r="D76" s="135">
        <v>12873</v>
      </c>
      <c r="E76" s="136">
        <v>12873</v>
      </c>
      <c r="F76" s="135">
        <v>2247</v>
      </c>
      <c r="G76" s="136">
        <v>2298</v>
      </c>
      <c r="H76" s="137">
        <f t="shared" si="3"/>
        <v>0.17455138662316477</v>
      </c>
      <c r="I76" s="138">
        <f t="shared" si="3"/>
        <v>0.17851316709391751</v>
      </c>
      <c r="J76" s="139">
        <f t="shared" si="4"/>
        <v>2.2696929238985324</v>
      </c>
    </row>
    <row r="77" spans="2:10" s="129" customFormat="1" ht="13.5" customHeight="1">
      <c r="B77" s="44">
        <v>73</v>
      </c>
      <c r="C77" s="70" t="s">
        <v>28</v>
      </c>
      <c r="D77" s="135">
        <v>15201</v>
      </c>
      <c r="E77" s="136">
        <v>15201</v>
      </c>
      <c r="F77" s="135">
        <v>2911</v>
      </c>
      <c r="G77" s="136">
        <v>2969</v>
      </c>
      <c r="H77" s="137">
        <f t="shared" si="3"/>
        <v>0.19150055917373857</v>
      </c>
      <c r="I77" s="138">
        <f t="shared" si="3"/>
        <v>0.19531609762515623</v>
      </c>
      <c r="J77" s="139">
        <f t="shared" si="4"/>
        <v>1.992442459635859</v>
      </c>
    </row>
    <row r="78" spans="2:10" s="129" customFormat="1" ht="13.5" customHeight="1" thickBot="1">
      <c r="B78" s="140">
        <v>74</v>
      </c>
      <c r="C78" s="141" t="s">
        <v>29</v>
      </c>
      <c r="D78" s="142">
        <v>4907</v>
      </c>
      <c r="E78" s="143">
        <v>4907</v>
      </c>
      <c r="F78" s="142">
        <v>1379</v>
      </c>
      <c r="G78" s="143">
        <v>1415</v>
      </c>
      <c r="H78" s="144">
        <f t="shared" si="3"/>
        <v>0.2810271041369472</v>
      </c>
      <c r="I78" s="145">
        <f t="shared" si="3"/>
        <v>0.28836356225799875</v>
      </c>
      <c r="J78" s="146">
        <f t="shared" si="4"/>
        <v>2.6105873821609822</v>
      </c>
    </row>
    <row r="79" spans="2:10" s="129" customFormat="1" ht="13.5" customHeight="1" thickTop="1">
      <c r="B79" s="219" t="s">
        <v>0</v>
      </c>
      <c r="C79" s="219"/>
      <c r="D79" s="147">
        <v>8590726</v>
      </c>
      <c r="E79" s="148">
        <v>8590726</v>
      </c>
      <c r="F79" s="147">
        <v>1313075</v>
      </c>
      <c r="G79" s="148">
        <v>1346787</v>
      </c>
      <c r="H79" s="149">
        <f t="shared" si="3"/>
        <v>0.15284796651645041</v>
      </c>
      <c r="I79" s="150">
        <f t="shared" si="3"/>
        <v>0.15677219829849073</v>
      </c>
      <c r="J79" s="151">
        <f t="shared" si="4"/>
        <v>2.5674085638672675</v>
      </c>
    </row>
    <row r="80" spans="2:10" s="129" customFormat="1" ht="13.5" customHeight="1">
      <c r="B80" s="220" t="s">
        <v>72</v>
      </c>
      <c r="C80" s="220"/>
      <c r="D80" s="152">
        <v>123214261</v>
      </c>
      <c r="E80" s="153">
        <v>123214261</v>
      </c>
      <c r="F80" s="152">
        <v>19908894</v>
      </c>
      <c r="G80" s="153">
        <v>20459225</v>
      </c>
      <c r="H80" s="137">
        <f t="shared" si="3"/>
        <v>0.16157946197477904</v>
      </c>
      <c r="I80" s="138">
        <f t="shared" si="3"/>
        <v>0.16604591736341298</v>
      </c>
      <c r="J80" s="139">
        <f t="shared" si="4"/>
        <v>2.7642469742417561</v>
      </c>
    </row>
    <row r="81" spans="2:24" s="129" customFormat="1" ht="12.95" customHeight="1">
      <c r="B81" s="154" t="s">
        <v>221</v>
      </c>
    </row>
    <row r="82" spans="2:24" s="129" customFormat="1" ht="12.95" customHeight="1">
      <c r="B82" s="155"/>
      <c r="C82" s="155"/>
      <c r="D82" s="156"/>
      <c r="E82" s="156"/>
      <c r="F82" s="157"/>
      <c r="G82" s="157"/>
      <c r="H82" s="157"/>
      <c r="I82" s="157"/>
      <c r="J82" s="157"/>
      <c r="K82" s="158"/>
    </row>
    <row r="83" spans="2:24" s="129" customFormat="1" ht="13.5" customHeight="1">
      <c r="C83" s="155"/>
      <c r="D83" s="156"/>
      <c r="E83" s="156"/>
      <c r="F83" s="157"/>
      <c r="G83" s="157"/>
      <c r="H83" s="157"/>
      <c r="I83" s="157"/>
      <c r="J83" s="157"/>
      <c r="Q83" s="159"/>
    </row>
    <row r="84" spans="2:24" s="129" customFormat="1" ht="13.5" customHeight="1">
      <c r="D84" s="127"/>
      <c r="E84" s="127"/>
      <c r="F84" s="127"/>
      <c r="G84" s="127"/>
      <c r="H84" s="127"/>
      <c r="I84" s="127"/>
      <c r="J84" s="127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</row>
    <row r="85" spans="2:24" s="129" customFormat="1" ht="13.5" customHeight="1">
      <c r="D85" s="127"/>
      <c r="E85" s="127"/>
      <c r="F85" s="127"/>
      <c r="G85" s="127"/>
      <c r="H85" s="127"/>
      <c r="I85" s="127"/>
      <c r="J85" s="127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</row>
    <row r="86" spans="2:24" s="129" customFormat="1" ht="13.5" customHeight="1">
      <c r="D86" s="127"/>
      <c r="E86" s="127"/>
      <c r="F86" s="127"/>
      <c r="G86" s="127"/>
      <c r="H86" s="127"/>
      <c r="I86" s="127"/>
      <c r="J86" s="127"/>
      <c r="L86" s="161"/>
      <c r="M86" s="161"/>
      <c r="N86" s="160"/>
      <c r="O86" s="161"/>
      <c r="P86" s="161"/>
      <c r="Q86" s="160"/>
      <c r="R86" s="160"/>
      <c r="S86" s="160"/>
      <c r="T86" s="160"/>
      <c r="U86" s="160"/>
      <c r="V86" s="160"/>
      <c r="W86" s="160"/>
      <c r="X86" s="160"/>
    </row>
    <row r="87" spans="2:24" s="129" customFormat="1" ht="13.5" customHeight="1">
      <c r="C87" s="162"/>
      <c r="D87" s="127"/>
      <c r="E87" s="127"/>
      <c r="F87" s="127"/>
      <c r="G87" s="127"/>
      <c r="H87" s="127"/>
      <c r="I87" s="127"/>
      <c r="J87" s="127"/>
      <c r="L87" s="161"/>
      <c r="M87" s="160"/>
      <c r="N87" s="160"/>
      <c r="O87" s="161"/>
      <c r="P87" s="160"/>
      <c r="Q87" s="160"/>
      <c r="R87" s="160"/>
      <c r="S87" s="160"/>
      <c r="T87" s="160"/>
      <c r="U87" s="160"/>
      <c r="V87" s="160"/>
      <c r="W87" s="160"/>
      <c r="X87" s="160"/>
    </row>
    <row r="88" spans="2:24" s="129" customFormat="1" ht="13.5" customHeight="1">
      <c r="D88" s="127"/>
      <c r="E88" s="127"/>
      <c r="F88" s="127"/>
      <c r="G88" s="127"/>
      <c r="H88" s="127"/>
      <c r="I88" s="127"/>
      <c r="J88" s="127"/>
      <c r="L88" s="161"/>
      <c r="M88" s="160"/>
      <c r="N88" s="160"/>
      <c r="O88" s="161"/>
      <c r="P88" s="160"/>
      <c r="Q88" s="160"/>
      <c r="R88" s="160"/>
      <c r="S88" s="160"/>
      <c r="T88" s="160"/>
      <c r="U88" s="160"/>
      <c r="V88" s="160"/>
      <c r="W88" s="160"/>
      <c r="X88" s="160"/>
    </row>
    <row r="89" spans="2:24" s="129" customFormat="1" ht="13.5" customHeight="1">
      <c r="D89" s="127"/>
      <c r="E89" s="127"/>
      <c r="F89" s="127"/>
      <c r="G89" s="127"/>
      <c r="H89" s="127"/>
      <c r="I89" s="127"/>
      <c r="J89" s="127"/>
      <c r="L89" s="161"/>
      <c r="M89" s="161"/>
      <c r="N89" s="160"/>
      <c r="O89" s="161"/>
      <c r="P89" s="161"/>
      <c r="Q89" s="160"/>
      <c r="R89" s="160"/>
      <c r="S89" s="160"/>
      <c r="T89" s="160"/>
      <c r="U89" s="160"/>
      <c r="V89" s="160"/>
      <c r="W89" s="160"/>
      <c r="X89" s="160"/>
    </row>
    <row r="90" spans="2:24" s="129" customFormat="1" ht="13.5" customHeight="1">
      <c r="F90" s="127"/>
      <c r="G90" s="127"/>
      <c r="H90" s="127"/>
      <c r="I90" s="127"/>
      <c r="J90" s="127"/>
      <c r="L90" s="161"/>
      <c r="M90" s="160"/>
      <c r="N90" s="160"/>
      <c r="O90" s="161"/>
      <c r="P90" s="160"/>
      <c r="Q90" s="160"/>
      <c r="R90" s="160"/>
      <c r="S90" s="160"/>
      <c r="T90" s="160"/>
      <c r="U90" s="160"/>
      <c r="V90" s="160"/>
      <c r="W90" s="160"/>
      <c r="X90" s="160"/>
    </row>
    <row r="91" spans="2:24" s="129" customFormat="1" ht="13.5" customHeight="1">
      <c r="F91" s="127"/>
      <c r="G91" s="127"/>
      <c r="H91" s="127"/>
      <c r="I91" s="127"/>
      <c r="J91" s="127"/>
      <c r="L91" s="161"/>
      <c r="M91" s="160"/>
      <c r="N91" s="160"/>
      <c r="O91" s="161"/>
      <c r="P91" s="160"/>
      <c r="Q91" s="160"/>
      <c r="R91" s="160"/>
      <c r="S91" s="160"/>
      <c r="T91" s="160"/>
      <c r="U91" s="160"/>
      <c r="V91" s="160"/>
      <c r="W91" s="160"/>
      <c r="X91" s="160"/>
    </row>
    <row r="92" spans="2:24" s="129" customFormat="1" ht="13.5" customHeight="1">
      <c r="F92" s="127"/>
      <c r="G92" s="127"/>
      <c r="H92" s="127"/>
      <c r="I92" s="127"/>
      <c r="J92" s="127"/>
      <c r="L92" s="161"/>
      <c r="M92" s="160"/>
      <c r="N92" s="160"/>
      <c r="O92" s="161"/>
      <c r="P92" s="160"/>
      <c r="Q92" s="160"/>
      <c r="R92" s="160"/>
      <c r="S92" s="160"/>
      <c r="T92" s="160"/>
      <c r="U92" s="160"/>
      <c r="V92" s="160"/>
      <c r="W92" s="160"/>
      <c r="X92" s="160"/>
    </row>
    <row r="93" spans="2:24" s="129" customFormat="1" ht="13.5" customHeight="1">
      <c r="F93" s="127"/>
      <c r="G93" s="127"/>
      <c r="H93" s="127"/>
      <c r="I93" s="127"/>
      <c r="J93" s="127"/>
      <c r="L93" s="161"/>
      <c r="M93" s="160"/>
      <c r="N93" s="160"/>
      <c r="O93" s="161"/>
      <c r="P93" s="160"/>
      <c r="Q93" s="160"/>
      <c r="R93" s="160"/>
      <c r="S93" s="160"/>
      <c r="T93" s="160"/>
      <c r="U93" s="160"/>
      <c r="V93" s="160"/>
      <c r="W93" s="160"/>
      <c r="X93" s="160"/>
    </row>
    <row r="94" spans="2:24" s="129" customFormat="1" ht="13.5" customHeight="1">
      <c r="F94" s="127"/>
      <c r="G94" s="127"/>
      <c r="H94" s="127"/>
      <c r="I94" s="127"/>
      <c r="J94" s="127"/>
      <c r="L94" s="161"/>
      <c r="M94" s="160"/>
      <c r="N94" s="160"/>
      <c r="O94" s="161"/>
      <c r="P94" s="160"/>
      <c r="Q94" s="160"/>
      <c r="R94" s="160"/>
      <c r="S94" s="160"/>
      <c r="T94" s="160"/>
      <c r="U94" s="160"/>
      <c r="V94" s="160"/>
      <c r="W94" s="160"/>
      <c r="X94" s="160"/>
    </row>
    <row r="95" spans="2:24" s="129" customFormat="1" ht="13.5" customHeight="1">
      <c r="F95" s="127"/>
      <c r="G95" s="127"/>
      <c r="H95" s="127"/>
      <c r="I95" s="127"/>
      <c r="J95" s="127"/>
      <c r="L95" s="161"/>
      <c r="M95" s="160"/>
      <c r="N95" s="160"/>
      <c r="O95" s="161"/>
      <c r="P95" s="160"/>
      <c r="Q95" s="160"/>
      <c r="R95" s="160"/>
      <c r="S95" s="160"/>
      <c r="T95" s="160"/>
      <c r="U95" s="160"/>
      <c r="V95" s="160"/>
      <c r="W95" s="160"/>
      <c r="X95" s="160"/>
    </row>
    <row r="96" spans="2:24" s="129" customFormat="1" ht="13.5" customHeight="1">
      <c r="F96" s="127"/>
      <c r="G96" s="127"/>
      <c r="H96" s="127"/>
      <c r="I96" s="127"/>
      <c r="J96" s="127"/>
      <c r="L96" s="161"/>
      <c r="M96" s="160"/>
      <c r="N96" s="160"/>
      <c r="O96" s="161"/>
      <c r="P96" s="160"/>
      <c r="Q96" s="160"/>
      <c r="R96" s="160"/>
      <c r="S96" s="160"/>
      <c r="T96" s="160"/>
      <c r="U96" s="160"/>
      <c r="V96" s="160"/>
      <c r="W96" s="160"/>
      <c r="X96" s="160"/>
    </row>
    <row r="97" spans="3:24" s="129" customFormat="1" ht="13.5" customHeight="1">
      <c r="F97" s="127"/>
      <c r="G97" s="127"/>
      <c r="H97" s="127"/>
      <c r="I97" s="127"/>
      <c r="J97" s="127"/>
      <c r="L97" s="161"/>
      <c r="M97" s="160"/>
      <c r="N97" s="160"/>
      <c r="O97" s="161"/>
      <c r="P97" s="160"/>
      <c r="Q97" s="160"/>
      <c r="R97" s="160"/>
      <c r="S97" s="160"/>
      <c r="T97" s="160"/>
      <c r="U97" s="160"/>
      <c r="V97" s="160"/>
      <c r="W97" s="160"/>
      <c r="X97" s="160"/>
    </row>
    <row r="98" spans="3:24" s="129" customFormat="1" ht="13.5" customHeight="1">
      <c r="F98" s="127"/>
      <c r="G98" s="127"/>
      <c r="H98" s="127"/>
      <c r="I98" s="127"/>
      <c r="J98" s="127"/>
      <c r="L98" s="161"/>
      <c r="M98" s="160"/>
      <c r="N98" s="160"/>
      <c r="O98" s="161"/>
      <c r="P98" s="160"/>
      <c r="Q98" s="160"/>
      <c r="R98" s="160"/>
      <c r="S98" s="160"/>
      <c r="T98" s="160"/>
      <c r="U98" s="160"/>
      <c r="V98" s="160"/>
      <c r="W98" s="160"/>
      <c r="X98" s="160"/>
    </row>
    <row r="99" spans="3:24" s="129" customFormat="1" ht="13.5" customHeight="1">
      <c r="F99" s="127"/>
      <c r="G99" s="127"/>
      <c r="H99" s="127"/>
      <c r="I99" s="127"/>
      <c r="J99" s="127"/>
      <c r="L99" s="161"/>
      <c r="M99" s="160"/>
      <c r="N99" s="160"/>
      <c r="O99" s="161"/>
      <c r="P99" s="160"/>
      <c r="Q99" s="160"/>
      <c r="R99" s="160"/>
      <c r="S99" s="160"/>
      <c r="T99" s="160"/>
      <c r="U99" s="160"/>
      <c r="V99" s="160"/>
      <c r="W99" s="160"/>
      <c r="X99" s="160"/>
    </row>
    <row r="100" spans="3:24" s="129" customFormat="1" ht="13.5" customHeight="1">
      <c r="F100" s="127"/>
      <c r="G100" s="127"/>
      <c r="H100" s="127"/>
      <c r="I100" s="127"/>
      <c r="J100" s="127"/>
      <c r="L100" s="161"/>
      <c r="M100" s="160"/>
      <c r="N100" s="160"/>
      <c r="O100" s="161"/>
      <c r="P100" s="160"/>
      <c r="Q100" s="160"/>
      <c r="R100" s="160"/>
      <c r="S100" s="160"/>
      <c r="T100" s="160"/>
      <c r="U100" s="160"/>
      <c r="V100" s="160"/>
      <c r="W100" s="160"/>
      <c r="X100" s="160"/>
    </row>
    <row r="101" spans="3:24" s="129" customFormat="1" ht="10.5" customHeight="1">
      <c r="C101" s="154"/>
      <c r="F101" s="127"/>
      <c r="G101" s="127"/>
      <c r="H101" s="127"/>
      <c r="I101" s="127"/>
      <c r="J101" s="127"/>
      <c r="L101" s="161"/>
      <c r="M101" s="160"/>
      <c r="N101" s="160"/>
      <c r="O101" s="161"/>
      <c r="P101" s="160"/>
      <c r="Q101" s="160"/>
      <c r="R101" s="160"/>
      <c r="S101" s="160"/>
      <c r="T101" s="160"/>
      <c r="U101" s="160"/>
      <c r="V101" s="160"/>
      <c r="W101" s="160"/>
      <c r="X101" s="160"/>
    </row>
    <row r="102" spans="3:24" s="129" customFormat="1" ht="13.5" customHeight="1">
      <c r="F102" s="127"/>
      <c r="G102" s="127"/>
      <c r="H102" s="127"/>
      <c r="I102" s="127"/>
      <c r="J102" s="127"/>
      <c r="L102" s="161"/>
      <c r="M102" s="163"/>
      <c r="O102" s="163"/>
      <c r="P102" s="163"/>
    </row>
    <row r="103" spans="3:24" s="129" customFormat="1" ht="13.5" customHeight="1">
      <c r="F103" s="127"/>
      <c r="G103" s="127"/>
      <c r="H103" s="127"/>
      <c r="I103" s="127"/>
      <c r="J103" s="127"/>
      <c r="L103" s="161"/>
      <c r="O103" s="163"/>
    </row>
    <row r="104" spans="3:24" s="129" customFormat="1" ht="13.5" customHeight="1">
      <c r="F104" s="127"/>
      <c r="G104" s="127"/>
      <c r="H104" s="127"/>
      <c r="I104" s="127"/>
      <c r="J104" s="127"/>
      <c r="L104" s="161"/>
    </row>
    <row r="105" spans="3:24" s="129" customFormat="1" ht="13.5" customHeight="1">
      <c r="F105" s="127"/>
      <c r="G105" s="127"/>
      <c r="H105" s="127"/>
      <c r="I105" s="127"/>
      <c r="J105" s="127"/>
      <c r="L105" s="161"/>
    </row>
    <row r="106" spans="3:24" s="129" customFormat="1" ht="13.5" customHeight="1">
      <c r="F106" s="127"/>
      <c r="G106" s="127"/>
      <c r="H106" s="127"/>
      <c r="I106" s="127"/>
      <c r="J106" s="127"/>
      <c r="L106" s="161"/>
    </row>
    <row r="107" spans="3:24" s="129" customFormat="1" ht="13.5" customHeight="1">
      <c r="F107" s="127"/>
      <c r="G107" s="127"/>
      <c r="H107" s="127"/>
      <c r="I107" s="127"/>
      <c r="J107" s="127"/>
      <c r="L107" s="161"/>
    </row>
    <row r="108" spans="3:24" s="129" customFormat="1" ht="13.5" customHeight="1">
      <c r="F108" s="127"/>
      <c r="G108" s="127"/>
      <c r="H108" s="127"/>
      <c r="I108" s="127"/>
      <c r="J108" s="127"/>
      <c r="L108" s="161"/>
    </row>
    <row r="109" spans="3:24" s="129" customFormat="1" ht="13.5" customHeight="1">
      <c r="F109" s="127"/>
      <c r="G109" s="127"/>
      <c r="H109" s="127"/>
      <c r="I109" s="127"/>
      <c r="J109" s="127"/>
      <c r="L109" s="161"/>
    </row>
    <row r="110" spans="3:24" s="129" customFormat="1" ht="13.5" customHeight="1">
      <c r="F110" s="127"/>
      <c r="G110" s="127"/>
      <c r="H110" s="127"/>
      <c r="I110" s="127"/>
      <c r="J110" s="127"/>
    </row>
    <row r="111" spans="3:24" s="129" customFormat="1" ht="13.5" customHeight="1">
      <c r="F111" s="127"/>
      <c r="G111" s="127"/>
      <c r="H111" s="127"/>
      <c r="I111" s="127"/>
      <c r="J111" s="127"/>
    </row>
    <row r="112" spans="3:24" s="129" customFormat="1" ht="13.5" customHeight="1">
      <c r="F112" s="127"/>
      <c r="G112" s="127"/>
      <c r="H112" s="127"/>
      <c r="I112" s="127"/>
      <c r="J112" s="127"/>
    </row>
    <row r="113" spans="4:10" s="129" customFormat="1" ht="13.5" customHeight="1">
      <c r="F113" s="127"/>
      <c r="G113" s="127"/>
      <c r="H113" s="127"/>
      <c r="I113" s="127"/>
      <c r="J113" s="127"/>
    </row>
    <row r="114" spans="4:10" s="129" customFormat="1" ht="13.5" customHeight="1">
      <c r="F114" s="127"/>
      <c r="G114" s="127"/>
      <c r="H114" s="127"/>
      <c r="I114" s="127"/>
      <c r="J114" s="127"/>
    </row>
    <row r="115" spans="4:10" s="129" customFormat="1" ht="13.5" customHeight="1">
      <c r="F115" s="127"/>
      <c r="G115" s="127"/>
      <c r="H115" s="127"/>
      <c r="I115" s="127"/>
      <c r="J115" s="127"/>
    </row>
    <row r="116" spans="4:10" s="129" customFormat="1" ht="13.5" customHeight="1">
      <c r="D116" s="162"/>
      <c r="E116" s="162"/>
      <c r="F116" s="127"/>
      <c r="G116" s="127"/>
      <c r="H116" s="127"/>
      <c r="I116" s="127"/>
      <c r="J116" s="127"/>
    </row>
    <row r="117" spans="4:10" s="129" customFormat="1" ht="13.5" customHeight="1">
      <c r="D117" s="162"/>
      <c r="E117" s="162"/>
      <c r="F117" s="127"/>
      <c r="G117" s="127"/>
      <c r="H117" s="127"/>
      <c r="I117" s="127"/>
      <c r="J117" s="127"/>
    </row>
    <row r="118" spans="4:10" s="129" customFormat="1" ht="13.5" customHeight="1">
      <c r="F118" s="127"/>
      <c r="G118" s="127"/>
      <c r="H118" s="127"/>
      <c r="I118" s="127"/>
      <c r="J118" s="127"/>
    </row>
    <row r="119" spans="4:10" s="129" customFormat="1" ht="13.5" customHeight="1">
      <c r="F119" s="127"/>
      <c r="G119" s="127"/>
      <c r="H119" s="127"/>
      <c r="I119" s="127"/>
      <c r="J119" s="127"/>
    </row>
    <row r="120" spans="4:10" s="129" customFormat="1" ht="13.5" customHeight="1">
      <c r="F120" s="127"/>
      <c r="G120" s="127"/>
      <c r="H120" s="127"/>
      <c r="I120" s="127"/>
      <c r="J120" s="127"/>
    </row>
    <row r="121" spans="4:10" s="129" customFormat="1" ht="13.5" customHeight="1">
      <c r="D121" s="127"/>
      <c r="E121" s="127"/>
      <c r="F121" s="127"/>
      <c r="G121" s="127"/>
      <c r="H121" s="127"/>
      <c r="I121" s="127"/>
      <c r="J121" s="127"/>
    </row>
    <row r="122" spans="4:10" s="129" customFormat="1" ht="13.5" customHeight="1">
      <c r="D122" s="127"/>
      <c r="E122" s="127"/>
      <c r="F122" s="127"/>
      <c r="G122" s="127"/>
      <c r="H122" s="127"/>
      <c r="I122" s="127"/>
      <c r="J122" s="127"/>
    </row>
    <row r="123" spans="4:10" s="129" customFormat="1" ht="13.5" customHeight="1">
      <c r="D123" s="127"/>
      <c r="E123" s="127"/>
      <c r="F123" s="127"/>
      <c r="G123" s="127"/>
      <c r="H123" s="127"/>
      <c r="I123" s="127"/>
      <c r="J123" s="127"/>
    </row>
    <row r="124" spans="4:10" s="129" customFormat="1" ht="13.5" customHeight="1">
      <c r="D124" s="127"/>
      <c r="E124" s="127"/>
      <c r="F124" s="127"/>
      <c r="G124" s="127"/>
      <c r="H124" s="127"/>
      <c r="I124" s="127"/>
      <c r="J124" s="127"/>
    </row>
    <row r="125" spans="4:10" s="129" customFormat="1" ht="13.5" customHeight="1">
      <c r="D125" s="127"/>
      <c r="E125" s="127"/>
      <c r="F125" s="127"/>
      <c r="G125" s="127"/>
      <c r="H125" s="127"/>
      <c r="I125" s="127"/>
      <c r="J125" s="127"/>
    </row>
    <row r="126" spans="4:10" s="129" customFormat="1" ht="13.5" customHeight="1">
      <c r="D126" s="127"/>
      <c r="E126" s="127"/>
      <c r="F126" s="127"/>
      <c r="G126" s="127"/>
      <c r="H126" s="127"/>
      <c r="I126" s="127"/>
      <c r="J126" s="127"/>
    </row>
    <row r="127" spans="4:10" s="129" customFormat="1" ht="13.5" customHeight="1">
      <c r="D127" s="127"/>
      <c r="E127" s="127"/>
      <c r="F127" s="127"/>
      <c r="G127" s="127"/>
      <c r="H127" s="127"/>
      <c r="I127" s="127"/>
      <c r="J127" s="127"/>
    </row>
    <row r="128" spans="4:10" s="129" customFormat="1" ht="13.5" customHeight="1">
      <c r="D128" s="127"/>
      <c r="E128" s="127"/>
      <c r="F128" s="127"/>
      <c r="G128" s="127"/>
      <c r="H128" s="127"/>
      <c r="I128" s="127"/>
      <c r="J128" s="127"/>
    </row>
    <row r="129" spans="4:10" s="129" customFormat="1" ht="13.5" customHeight="1">
      <c r="D129" s="127"/>
      <c r="E129" s="127"/>
      <c r="F129" s="127"/>
      <c r="G129" s="127"/>
      <c r="H129" s="127"/>
      <c r="I129" s="127"/>
      <c r="J129" s="127"/>
    </row>
    <row r="130" spans="4:10" s="129" customFormat="1" ht="13.5" customHeight="1">
      <c r="D130" s="127"/>
      <c r="E130" s="127"/>
      <c r="F130" s="127"/>
      <c r="G130" s="127"/>
      <c r="H130" s="127"/>
      <c r="I130" s="127"/>
      <c r="J130" s="127"/>
    </row>
    <row r="131" spans="4:10" s="129" customFormat="1" ht="13.5" customHeight="1">
      <c r="D131" s="127"/>
      <c r="E131" s="127"/>
      <c r="F131" s="127"/>
      <c r="G131" s="127"/>
      <c r="H131" s="127"/>
      <c r="I131" s="127"/>
      <c r="J131" s="127"/>
    </row>
    <row r="132" spans="4:10" s="129" customFormat="1" ht="13.5" customHeight="1">
      <c r="D132" s="127"/>
      <c r="E132" s="127"/>
      <c r="F132" s="127"/>
      <c r="G132" s="127"/>
      <c r="H132" s="127"/>
      <c r="I132" s="127"/>
      <c r="J132" s="127"/>
    </row>
    <row r="133" spans="4:10" s="129" customFormat="1" ht="13.5" customHeight="1">
      <c r="D133" s="127"/>
      <c r="E133" s="127"/>
      <c r="F133" s="127"/>
      <c r="G133" s="127"/>
      <c r="H133" s="127"/>
      <c r="I133" s="127"/>
      <c r="J133" s="127"/>
    </row>
    <row r="134" spans="4:10" s="129" customFormat="1" ht="13.5" customHeight="1">
      <c r="D134" s="127"/>
      <c r="E134" s="127"/>
      <c r="F134" s="127"/>
      <c r="G134" s="127"/>
      <c r="H134" s="127"/>
      <c r="I134" s="127"/>
      <c r="J134" s="127"/>
    </row>
    <row r="135" spans="4:10" s="129" customFormat="1" ht="13.5" customHeight="1">
      <c r="D135" s="127"/>
      <c r="E135" s="127"/>
      <c r="F135" s="127"/>
      <c r="G135" s="127"/>
      <c r="H135" s="127"/>
      <c r="I135" s="127"/>
      <c r="J135" s="127"/>
    </row>
    <row r="136" spans="4:10" s="129" customFormat="1" ht="13.5" customHeight="1">
      <c r="D136" s="127"/>
      <c r="E136" s="127"/>
      <c r="F136" s="127"/>
      <c r="G136" s="127"/>
      <c r="H136" s="127"/>
      <c r="I136" s="127"/>
      <c r="J136" s="127"/>
    </row>
    <row r="137" spans="4:10" s="129" customFormat="1" ht="13.5" customHeight="1">
      <c r="D137" s="127"/>
      <c r="E137" s="127"/>
      <c r="F137" s="127"/>
      <c r="G137" s="127"/>
      <c r="H137" s="127"/>
      <c r="I137" s="127"/>
      <c r="J137" s="127"/>
    </row>
    <row r="138" spans="4:10" s="129" customFormat="1" ht="13.5" customHeight="1">
      <c r="D138" s="127"/>
      <c r="E138" s="127"/>
      <c r="F138" s="127"/>
      <c r="G138" s="127"/>
      <c r="H138" s="127"/>
      <c r="I138" s="127"/>
      <c r="J138" s="127"/>
    </row>
    <row r="139" spans="4:10" s="129" customFormat="1" ht="13.5" customHeight="1">
      <c r="D139" s="127"/>
      <c r="E139" s="127"/>
      <c r="F139" s="127"/>
      <c r="G139" s="127"/>
      <c r="H139" s="127"/>
      <c r="I139" s="127"/>
      <c r="J139" s="127"/>
    </row>
    <row r="140" spans="4:10" s="129" customFormat="1" ht="13.5" customHeight="1">
      <c r="D140" s="127"/>
      <c r="E140" s="127"/>
      <c r="F140" s="127"/>
      <c r="G140" s="127"/>
      <c r="H140" s="127"/>
      <c r="I140" s="127"/>
      <c r="J140" s="127"/>
    </row>
    <row r="141" spans="4:10" s="129" customFormat="1" ht="13.5" customHeight="1">
      <c r="D141" s="127"/>
      <c r="E141" s="127"/>
      <c r="F141" s="127"/>
      <c r="G141" s="127"/>
      <c r="H141" s="127"/>
      <c r="I141" s="127"/>
      <c r="J141" s="127"/>
    </row>
    <row r="142" spans="4:10" s="129" customFormat="1" ht="13.5" customHeight="1">
      <c r="D142" s="127"/>
      <c r="E142" s="127"/>
      <c r="F142" s="127"/>
      <c r="G142" s="127"/>
      <c r="H142" s="127"/>
      <c r="I142" s="127"/>
      <c r="J142" s="127"/>
    </row>
    <row r="143" spans="4:10" s="129" customFormat="1" ht="13.5" customHeight="1">
      <c r="D143" s="127"/>
      <c r="E143" s="127"/>
      <c r="F143" s="127"/>
      <c r="G143" s="127"/>
      <c r="H143" s="127"/>
      <c r="I143" s="127"/>
      <c r="J143" s="127"/>
    </row>
    <row r="144" spans="4:10" s="129" customFormat="1" ht="13.5" customHeight="1">
      <c r="D144" s="127"/>
      <c r="E144" s="127"/>
      <c r="F144" s="127"/>
      <c r="G144" s="127"/>
      <c r="H144" s="127"/>
      <c r="I144" s="127"/>
      <c r="J144" s="127"/>
    </row>
    <row r="145" spans="4:10" s="129" customFormat="1" ht="13.5" customHeight="1">
      <c r="D145" s="127"/>
      <c r="E145" s="127"/>
      <c r="F145" s="127"/>
      <c r="G145" s="127"/>
      <c r="H145" s="127"/>
      <c r="I145" s="127"/>
      <c r="J145" s="127"/>
    </row>
    <row r="146" spans="4:10" s="129" customFormat="1" ht="13.5" customHeight="1">
      <c r="D146" s="127"/>
      <c r="E146" s="127"/>
      <c r="F146" s="127"/>
      <c r="G146" s="127"/>
      <c r="H146" s="127"/>
      <c r="I146" s="127"/>
      <c r="J146" s="127"/>
    </row>
    <row r="147" spans="4:10" s="129" customFormat="1" ht="13.5" customHeight="1">
      <c r="D147" s="127"/>
      <c r="E147" s="127"/>
      <c r="F147" s="127"/>
      <c r="G147" s="127"/>
      <c r="H147" s="127"/>
      <c r="I147" s="127"/>
      <c r="J147" s="127"/>
    </row>
    <row r="148" spans="4:10" s="129" customFormat="1" ht="13.5" customHeight="1">
      <c r="D148" s="127"/>
      <c r="E148" s="127"/>
      <c r="F148" s="127"/>
      <c r="G148" s="127"/>
      <c r="H148" s="127"/>
      <c r="I148" s="127"/>
      <c r="J148" s="127"/>
    </row>
    <row r="149" spans="4:10" s="129" customFormat="1" ht="13.5" customHeight="1">
      <c r="D149" s="127"/>
      <c r="E149" s="127"/>
      <c r="F149" s="127"/>
      <c r="G149" s="127"/>
      <c r="H149" s="127"/>
      <c r="I149" s="127"/>
      <c r="J149" s="127"/>
    </row>
    <row r="150" spans="4:10" s="129" customFormat="1" ht="13.5" customHeight="1">
      <c r="D150" s="127"/>
      <c r="E150" s="127"/>
      <c r="F150" s="127"/>
      <c r="G150" s="127"/>
      <c r="H150" s="127"/>
      <c r="I150" s="127"/>
      <c r="J150" s="127"/>
    </row>
    <row r="151" spans="4:10" s="129" customFormat="1" ht="13.5" customHeight="1">
      <c r="D151" s="127"/>
      <c r="E151" s="127"/>
      <c r="F151" s="127"/>
      <c r="G151" s="127"/>
      <c r="H151" s="127"/>
      <c r="I151" s="127"/>
      <c r="J151" s="127"/>
    </row>
    <row r="152" spans="4:10" s="129" customFormat="1" ht="13.5" customHeight="1">
      <c r="D152" s="127"/>
      <c r="E152" s="127"/>
      <c r="F152" s="127"/>
      <c r="G152" s="127"/>
      <c r="H152" s="127"/>
      <c r="I152" s="127"/>
      <c r="J152" s="127"/>
    </row>
    <row r="153" spans="4:10" s="129" customFormat="1" ht="13.5" customHeight="1">
      <c r="D153" s="127"/>
      <c r="E153" s="127"/>
      <c r="F153" s="127"/>
      <c r="G153" s="127"/>
      <c r="H153" s="127"/>
      <c r="I153" s="127"/>
      <c r="J153" s="127"/>
    </row>
    <row r="154" spans="4:10" s="129" customFormat="1" ht="13.5" customHeight="1">
      <c r="D154" s="127"/>
      <c r="E154" s="127"/>
      <c r="F154" s="127"/>
      <c r="G154" s="127"/>
      <c r="H154" s="127"/>
      <c r="I154" s="127"/>
      <c r="J154" s="127"/>
    </row>
    <row r="155" spans="4:10" s="129" customFormat="1" ht="13.5" customHeight="1">
      <c r="D155" s="127"/>
      <c r="E155" s="127"/>
      <c r="F155" s="127"/>
      <c r="G155" s="127"/>
      <c r="H155" s="127"/>
      <c r="I155" s="127"/>
      <c r="J155" s="127"/>
    </row>
    <row r="156" spans="4:10" s="129" customFormat="1" ht="13.5" customHeight="1">
      <c r="D156" s="127"/>
      <c r="E156" s="127"/>
      <c r="F156" s="127"/>
      <c r="G156" s="127"/>
      <c r="H156" s="127"/>
      <c r="I156" s="127"/>
      <c r="J156" s="127"/>
    </row>
    <row r="157" spans="4:10" s="129" customFormat="1" ht="13.5" customHeight="1">
      <c r="D157" s="127"/>
      <c r="E157" s="127"/>
      <c r="F157" s="127"/>
      <c r="G157" s="127"/>
      <c r="H157" s="127"/>
      <c r="I157" s="127"/>
      <c r="J157" s="127"/>
    </row>
    <row r="158" spans="4:10" s="129" customFormat="1" ht="13.5" customHeight="1">
      <c r="D158" s="127"/>
      <c r="E158" s="127"/>
      <c r="F158" s="127"/>
      <c r="G158" s="127"/>
      <c r="H158" s="127"/>
      <c r="I158" s="127"/>
      <c r="J158" s="127"/>
    </row>
    <row r="159" spans="4:10" s="129" customFormat="1" ht="13.5" customHeight="1">
      <c r="D159" s="127"/>
      <c r="E159" s="127"/>
      <c r="F159" s="127"/>
      <c r="G159" s="127"/>
      <c r="H159" s="127"/>
      <c r="I159" s="127"/>
      <c r="J159" s="127"/>
    </row>
    <row r="160" spans="4:10" s="129" customFormat="1" ht="13.5" customHeight="1">
      <c r="D160" s="127"/>
      <c r="E160" s="127"/>
      <c r="F160" s="127"/>
      <c r="G160" s="127"/>
      <c r="H160" s="127"/>
      <c r="I160" s="127"/>
      <c r="J160" s="127"/>
    </row>
    <row r="161" spans="4:10" s="129" customFormat="1" ht="13.5" customHeight="1">
      <c r="D161" s="127"/>
      <c r="E161" s="127"/>
      <c r="F161" s="127"/>
      <c r="G161" s="127"/>
      <c r="H161" s="127"/>
      <c r="I161" s="127"/>
      <c r="J161" s="127"/>
    </row>
    <row r="162" spans="4:10" s="129" customFormat="1" ht="13.5" customHeight="1">
      <c r="D162" s="127"/>
      <c r="E162" s="127"/>
      <c r="F162" s="127"/>
      <c r="G162" s="127"/>
      <c r="H162" s="127"/>
      <c r="I162" s="127"/>
      <c r="J162" s="127"/>
    </row>
    <row r="163" spans="4:10" s="129" customFormat="1" ht="13.5" customHeight="1">
      <c r="D163" s="127"/>
      <c r="E163" s="127"/>
      <c r="F163" s="127"/>
      <c r="G163" s="127"/>
      <c r="H163" s="127"/>
      <c r="I163" s="127"/>
      <c r="J163" s="127"/>
    </row>
    <row r="164" spans="4:10" s="129" customFormat="1" ht="13.5" customHeight="1">
      <c r="D164" s="127"/>
      <c r="E164" s="127"/>
      <c r="F164" s="127"/>
      <c r="G164" s="127"/>
      <c r="H164" s="127"/>
      <c r="I164" s="127"/>
      <c r="J164" s="127"/>
    </row>
    <row r="165" spans="4:10" s="129" customFormat="1" ht="13.5" customHeight="1">
      <c r="D165" s="127"/>
      <c r="E165" s="127"/>
      <c r="F165" s="127"/>
      <c r="G165" s="127"/>
      <c r="H165" s="127"/>
      <c r="I165" s="127"/>
      <c r="J165" s="127"/>
    </row>
    <row r="166" spans="4:10" s="129" customFormat="1" ht="13.5" customHeight="1">
      <c r="D166" s="127"/>
      <c r="E166" s="127"/>
      <c r="F166" s="127"/>
      <c r="G166" s="127"/>
      <c r="H166" s="127"/>
      <c r="I166" s="127"/>
      <c r="J166" s="127"/>
    </row>
    <row r="167" spans="4:10" s="129" customFormat="1" ht="13.5" customHeight="1">
      <c r="D167" s="127"/>
      <c r="E167" s="127"/>
      <c r="F167" s="127"/>
      <c r="G167" s="127"/>
      <c r="H167" s="127"/>
      <c r="I167" s="127"/>
      <c r="J167" s="127"/>
    </row>
    <row r="168" spans="4:10" s="129" customFormat="1" ht="13.5" customHeight="1">
      <c r="D168" s="127"/>
      <c r="E168" s="127"/>
      <c r="F168" s="127"/>
      <c r="G168" s="127"/>
      <c r="H168" s="127"/>
      <c r="I168" s="127"/>
      <c r="J168" s="127"/>
    </row>
    <row r="169" spans="4:10" s="129" customFormat="1" ht="13.5" customHeight="1">
      <c r="D169" s="127"/>
      <c r="E169" s="127"/>
      <c r="F169" s="127"/>
      <c r="G169" s="127"/>
      <c r="H169" s="127"/>
      <c r="I169" s="127"/>
      <c r="J169" s="127"/>
    </row>
    <row r="170" spans="4:10" s="129" customFormat="1" ht="13.5" customHeight="1">
      <c r="D170" s="127"/>
      <c r="E170" s="127"/>
      <c r="F170" s="127"/>
      <c r="G170" s="127"/>
      <c r="H170" s="127"/>
      <c r="I170" s="127"/>
      <c r="J170" s="127"/>
    </row>
    <row r="171" spans="4:10" s="129" customFormat="1" ht="13.5" customHeight="1">
      <c r="D171" s="127"/>
      <c r="E171" s="127"/>
      <c r="F171" s="127"/>
      <c r="G171" s="127"/>
      <c r="H171" s="127"/>
      <c r="I171" s="127"/>
      <c r="J171" s="127"/>
    </row>
    <row r="172" spans="4:10" s="129" customFormat="1" ht="13.5" customHeight="1">
      <c r="D172" s="127"/>
      <c r="E172" s="127"/>
      <c r="F172" s="127"/>
      <c r="G172" s="127"/>
      <c r="H172" s="127"/>
      <c r="I172" s="127"/>
      <c r="J172" s="127"/>
    </row>
    <row r="173" spans="4:10" s="129" customFormat="1" ht="13.5" customHeight="1">
      <c r="D173" s="127"/>
      <c r="E173" s="127"/>
      <c r="F173" s="127"/>
      <c r="G173" s="127"/>
      <c r="H173" s="127"/>
      <c r="I173" s="127"/>
      <c r="J173" s="127"/>
    </row>
    <row r="174" spans="4:10" s="129" customFormat="1" ht="13.5" customHeight="1">
      <c r="D174" s="127"/>
      <c r="E174" s="127"/>
      <c r="F174" s="127"/>
      <c r="G174" s="127"/>
      <c r="H174" s="127"/>
      <c r="I174" s="127"/>
      <c r="J174" s="127"/>
    </row>
    <row r="175" spans="4:10" s="129" customFormat="1" ht="13.5" customHeight="1">
      <c r="D175" s="127"/>
      <c r="E175" s="127"/>
      <c r="F175" s="127"/>
      <c r="G175" s="127"/>
      <c r="H175" s="127"/>
      <c r="I175" s="127"/>
      <c r="J175" s="127"/>
    </row>
    <row r="176" spans="4:10" s="129" customFormat="1" ht="13.5" customHeight="1">
      <c r="D176" s="127"/>
      <c r="E176" s="127"/>
      <c r="F176" s="127"/>
      <c r="G176" s="127"/>
      <c r="H176" s="127"/>
      <c r="I176" s="127"/>
      <c r="J176" s="127"/>
    </row>
    <row r="177" spans="4:10" s="129" customFormat="1" ht="13.5" customHeight="1">
      <c r="D177" s="127"/>
      <c r="E177" s="127"/>
      <c r="F177" s="127"/>
      <c r="G177" s="127"/>
      <c r="H177" s="127"/>
      <c r="I177" s="127"/>
      <c r="J177" s="127"/>
    </row>
    <row r="178" spans="4:10" s="129" customFormat="1" ht="13.5" customHeight="1">
      <c r="D178" s="127"/>
      <c r="E178" s="127"/>
      <c r="F178" s="127"/>
      <c r="G178" s="127"/>
      <c r="H178" s="127"/>
      <c r="I178" s="127"/>
      <c r="J178" s="127"/>
    </row>
    <row r="179" spans="4:10" s="129" customFormat="1" ht="13.5" customHeight="1">
      <c r="D179" s="127"/>
      <c r="E179" s="127"/>
      <c r="F179" s="127"/>
      <c r="G179" s="127"/>
      <c r="H179" s="127"/>
      <c r="I179" s="127"/>
      <c r="J179" s="127"/>
    </row>
    <row r="180" spans="4:10" s="129" customFormat="1" ht="13.5" customHeight="1">
      <c r="D180" s="127"/>
      <c r="E180" s="127"/>
      <c r="F180" s="127"/>
      <c r="G180" s="127"/>
      <c r="H180" s="127"/>
      <c r="I180" s="127"/>
      <c r="J180" s="127"/>
    </row>
    <row r="181" spans="4:10" s="129" customFormat="1" ht="13.5" customHeight="1">
      <c r="D181" s="127"/>
      <c r="E181" s="127"/>
      <c r="F181" s="127"/>
      <c r="G181" s="127"/>
      <c r="H181" s="127"/>
      <c r="I181" s="127"/>
      <c r="J181" s="127"/>
    </row>
    <row r="182" spans="4:10" s="129" customFormat="1" ht="13.5" customHeight="1">
      <c r="D182" s="127"/>
      <c r="E182" s="127"/>
      <c r="F182" s="127"/>
      <c r="G182" s="127"/>
      <c r="H182" s="127"/>
      <c r="I182" s="127"/>
      <c r="J182" s="127"/>
    </row>
    <row r="183" spans="4:10" s="129" customFormat="1" ht="13.5" customHeight="1">
      <c r="D183" s="127"/>
      <c r="E183" s="127"/>
      <c r="F183" s="127"/>
      <c r="G183" s="127"/>
      <c r="H183" s="127"/>
      <c r="I183" s="127"/>
      <c r="J183" s="127"/>
    </row>
    <row r="184" spans="4:10" s="129" customFormat="1" ht="13.5" customHeight="1">
      <c r="D184" s="127"/>
      <c r="E184" s="127"/>
      <c r="F184" s="127"/>
      <c r="G184" s="127"/>
      <c r="H184" s="127"/>
      <c r="I184" s="127"/>
      <c r="J184" s="127"/>
    </row>
    <row r="185" spans="4:10" s="129" customFormat="1" ht="13.5" customHeight="1">
      <c r="D185" s="127"/>
      <c r="E185" s="127"/>
      <c r="F185" s="127"/>
      <c r="G185" s="127"/>
      <c r="H185" s="127"/>
      <c r="I185" s="127"/>
      <c r="J185" s="127"/>
    </row>
    <row r="186" spans="4:10" s="129" customFormat="1" ht="13.5" customHeight="1">
      <c r="D186" s="127"/>
      <c r="E186" s="127"/>
      <c r="F186" s="127"/>
      <c r="G186" s="127"/>
      <c r="H186" s="127"/>
      <c r="I186" s="127"/>
      <c r="J186" s="127"/>
    </row>
    <row r="187" spans="4:10" s="129" customFormat="1" ht="13.5" customHeight="1">
      <c r="D187" s="127"/>
      <c r="E187" s="127"/>
      <c r="F187" s="127"/>
      <c r="G187" s="127"/>
      <c r="H187" s="127"/>
      <c r="I187" s="127"/>
      <c r="J187" s="127"/>
    </row>
    <row r="188" spans="4:10" s="129" customFormat="1" ht="13.5" customHeight="1">
      <c r="D188" s="127"/>
      <c r="E188" s="127"/>
      <c r="F188" s="127"/>
      <c r="G188" s="127"/>
      <c r="H188" s="127"/>
      <c r="I188" s="127"/>
      <c r="J188" s="127"/>
    </row>
    <row r="189" spans="4:10" s="129" customFormat="1" ht="13.5" customHeight="1">
      <c r="D189" s="127"/>
      <c r="E189" s="127"/>
      <c r="F189" s="127"/>
      <c r="G189" s="127"/>
      <c r="H189" s="127"/>
      <c r="I189" s="127"/>
      <c r="J189" s="127"/>
    </row>
    <row r="190" spans="4:10" s="129" customFormat="1" ht="13.5" customHeight="1">
      <c r="D190" s="127"/>
      <c r="E190" s="127"/>
      <c r="F190" s="127"/>
      <c r="G190" s="127"/>
      <c r="H190" s="127"/>
      <c r="I190" s="127"/>
      <c r="J190" s="127"/>
    </row>
    <row r="191" spans="4:10" s="129" customFormat="1" ht="13.5" customHeight="1">
      <c r="D191" s="127"/>
      <c r="E191" s="127"/>
      <c r="F191" s="127"/>
      <c r="G191" s="127"/>
      <c r="H191" s="127"/>
      <c r="I191" s="127"/>
      <c r="J191" s="127"/>
    </row>
    <row r="192" spans="4:10" s="129" customFormat="1" ht="13.5" customHeight="1">
      <c r="D192" s="127"/>
      <c r="E192" s="127"/>
      <c r="F192" s="127"/>
      <c r="G192" s="127"/>
      <c r="H192" s="127"/>
      <c r="I192" s="127"/>
      <c r="J192" s="127"/>
    </row>
    <row r="193" spans="4:10" s="129" customFormat="1" ht="13.5" customHeight="1">
      <c r="D193" s="127"/>
      <c r="E193" s="127"/>
      <c r="F193" s="127"/>
      <c r="G193" s="127"/>
      <c r="H193" s="127"/>
      <c r="I193" s="127"/>
      <c r="J193" s="127"/>
    </row>
    <row r="194" spans="4:10" s="129" customFormat="1" ht="13.5" customHeight="1">
      <c r="D194" s="127"/>
      <c r="E194" s="127"/>
      <c r="F194" s="127"/>
      <c r="G194" s="127"/>
      <c r="H194" s="127"/>
      <c r="I194" s="127"/>
      <c r="J194" s="127"/>
    </row>
    <row r="195" spans="4:10" s="129" customFormat="1" ht="13.5" customHeight="1">
      <c r="D195" s="127"/>
      <c r="E195" s="127"/>
      <c r="F195" s="127"/>
      <c r="G195" s="127"/>
      <c r="H195" s="127"/>
      <c r="I195" s="127"/>
      <c r="J195" s="127"/>
    </row>
    <row r="196" spans="4:10" s="129" customFormat="1" ht="13.5" customHeight="1">
      <c r="D196" s="127"/>
      <c r="E196" s="127"/>
      <c r="F196" s="127"/>
      <c r="G196" s="127"/>
      <c r="H196" s="127"/>
      <c r="I196" s="127"/>
      <c r="J196" s="127"/>
    </row>
    <row r="197" spans="4:10" s="129" customFormat="1" ht="13.5" customHeight="1">
      <c r="D197" s="127"/>
      <c r="E197" s="127"/>
      <c r="F197" s="127"/>
      <c r="G197" s="127"/>
      <c r="H197" s="127"/>
      <c r="I197" s="127"/>
      <c r="J197" s="127"/>
    </row>
    <row r="198" spans="4:10" s="129" customFormat="1" ht="13.5" customHeight="1">
      <c r="D198" s="127"/>
      <c r="E198" s="127"/>
      <c r="F198" s="127"/>
      <c r="G198" s="127"/>
      <c r="H198" s="127"/>
      <c r="I198" s="127"/>
      <c r="J198" s="127"/>
    </row>
    <row r="199" spans="4:10" s="129" customFormat="1" ht="13.5" customHeight="1">
      <c r="D199" s="127"/>
      <c r="E199" s="127"/>
      <c r="F199" s="127"/>
      <c r="G199" s="127"/>
      <c r="H199" s="127"/>
      <c r="I199" s="127"/>
      <c r="J199" s="127"/>
    </row>
    <row r="200" spans="4:10" s="129" customFormat="1" ht="13.5" customHeight="1">
      <c r="D200" s="127"/>
      <c r="E200" s="127"/>
      <c r="F200" s="127"/>
      <c r="G200" s="127"/>
      <c r="H200" s="127"/>
      <c r="I200" s="127"/>
      <c r="J200" s="127"/>
    </row>
    <row r="201" spans="4:10" s="129" customFormat="1" ht="13.5" customHeight="1">
      <c r="D201" s="127"/>
      <c r="E201" s="127"/>
      <c r="F201" s="127"/>
      <c r="G201" s="127"/>
      <c r="H201" s="127"/>
      <c r="I201" s="127"/>
      <c r="J201" s="127"/>
    </row>
    <row r="202" spans="4:10" s="129" customFormat="1" ht="13.5" customHeight="1">
      <c r="D202" s="127"/>
      <c r="E202" s="127"/>
      <c r="F202" s="127"/>
      <c r="G202" s="127"/>
      <c r="H202" s="127"/>
      <c r="I202" s="127"/>
      <c r="J202" s="127"/>
    </row>
    <row r="203" spans="4:10" s="129" customFormat="1" ht="13.5" customHeight="1">
      <c r="D203" s="127"/>
      <c r="E203" s="127"/>
      <c r="F203" s="127"/>
      <c r="G203" s="127"/>
      <c r="H203" s="127"/>
      <c r="I203" s="127"/>
      <c r="J203" s="127"/>
    </row>
    <row r="204" spans="4:10" s="129" customFormat="1" ht="13.5" customHeight="1">
      <c r="D204" s="127"/>
      <c r="E204" s="127"/>
      <c r="F204" s="127"/>
      <c r="G204" s="127"/>
      <c r="H204" s="127"/>
      <c r="I204" s="127"/>
      <c r="J204" s="127"/>
    </row>
    <row r="205" spans="4:10" s="129" customFormat="1" ht="13.5" customHeight="1">
      <c r="D205" s="127"/>
      <c r="E205" s="127"/>
      <c r="F205" s="127"/>
      <c r="G205" s="127"/>
      <c r="H205" s="127"/>
      <c r="I205" s="127"/>
      <c r="J205" s="127"/>
    </row>
    <row r="206" spans="4:10" s="129" customFormat="1" ht="13.5" customHeight="1">
      <c r="D206" s="127"/>
      <c r="E206" s="127"/>
      <c r="F206" s="127"/>
      <c r="G206" s="127"/>
      <c r="H206" s="127"/>
      <c r="I206" s="127"/>
      <c r="J206" s="127"/>
    </row>
    <row r="207" spans="4:10" s="129" customFormat="1" ht="13.5" customHeight="1">
      <c r="D207" s="127"/>
      <c r="E207" s="127"/>
      <c r="F207" s="127"/>
      <c r="G207" s="127"/>
      <c r="H207" s="127"/>
      <c r="I207" s="127"/>
      <c r="J207" s="127"/>
    </row>
    <row r="208" spans="4:10" s="129" customFormat="1" ht="13.5" customHeight="1">
      <c r="D208" s="127"/>
      <c r="E208" s="127"/>
      <c r="F208" s="127"/>
      <c r="G208" s="127"/>
      <c r="H208" s="127"/>
      <c r="I208" s="127"/>
      <c r="J208" s="127"/>
    </row>
    <row r="209" spans="4:10" s="129" customFormat="1" ht="13.5" customHeight="1">
      <c r="D209" s="127"/>
      <c r="E209" s="127"/>
      <c r="F209" s="127"/>
      <c r="G209" s="127"/>
      <c r="H209" s="127"/>
      <c r="I209" s="127"/>
      <c r="J209" s="127"/>
    </row>
    <row r="210" spans="4:10" s="129" customFormat="1" ht="13.5" customHeight="1">
      <c r="D210" s="127"/>
      <c r="E210" s="127"/>
      <c r="F210" s="127"/>
      <c r="G210" s="127"/>
      <c r="H210" s="127"/>
      <c r="I210" s="127"/>
      <c r="J210" s="127"/>
    </row>
    <row r="211" spans="4:10" s="129" customFormat="1" ht="13.5" customHeight="1">
      <c r="D211" s="127"/>
      <c r="E211" s="127"/>
      <c r="F211" s="127"/>
      <c r="G211" s="127"/>
      <c r="H211" s="127"/>
      <c r="I211" s="127"/>
      <c r="J211" s="127"/>
    </row>
    <row r="212" spans="4:10" s="129" customFormat="1" ht="13.5" customHeight="1">
      <c r="D212" s="127"/>
      <c r="E212" s="127"/>
      <c r="F212" s="127"/>
      <c r="G212" s="127"/>
      <c r="H212" s="127"/>
      <c r="I212" s="127"/>
      <c r="J212" s="127"/>
    </row>
    <row r="213" spans="4:10" s="129" customFormat="1" ht="13.5" customHeight="1">
      <c r="D213" s="127"/>
      <c r="E213" s="127"/>
      <c r="F213" s="127"/>
      <c r="G213" s="127"/>
      <c r="H213" s="127"/>
      <c r="I213" s="127"/>
      <c r="J213" s="127"/>
    </row>
    <row r="214" spans="4:10" s="129" customFormat="1" ht="13.5" customHeight="1">
      <c r="D214" s="127"/>
      <c r="E214" s="127"/>
      <c r="F214" s="127"/>
      <c r="G214" s="127"/>
      <c r="H214" s="127"/>
      <c r="I214" s="127"/>
      <c r="J214" s="127"/>
    </row>
    <row r="215" spans="4:10" s="129" customFormat="1" ht="13.5" customHeight="1">
      <c r="D215" s="127"/>
      <c r="E215" s="127"/>
      <c r="F215" s="127"/>
      <c r="G215" s="127"/>
      <c r="H215" s="127"/>
      <c r="I215" s="127"/>
      <c r="J215" s="127"/>
    </row>
    <row r="216" spans="4:10" s="129" customFormat="1" ht="13.5" customHeight="1">
      <c r="D216" s="127"/>
      <c r="E216" s="127"/>
      <c r="F216" s="127"/>
      <c r="G216" s="127"/>
      <c r="H216" s="127"/>
      <c r="I216" s="127"/>
      <c r="J216" s="127"/>
    </row>
    <row r="217" spans="4:10" s="129" customFormat="1" ht="13.5" customHeight="1">
      <c r="D217" s="127"/>
      <c r="E217" s="127"/>
      <c r="F217" s="127"/>
      <c r="G217" s="127"/>
      <c r="H217" s="127"/>
      <c r="I217" s="127"/>
      <c r="J217" s="127"/>
    </row>
    <row r="218" spans="4:10" s="129" customFormat="1" ht="13.5" customHeight="1">
      <c r="D218" s="127"/>
      <c r="E218" s="127"/>
      <c r="F218" s="127"/>
      <c r="G218" s="127"/>
      <c r="H218" s="127"/>
      <c r="I218" s="127"/>
      <c r="J218" s="127"/>
    </row>
    <row r="219" spans="4:10" s="129" customFormat="1" ht="13.5" customHeight="1">
      <c r="D219" s="127"/>
      <c r="E219" s="127"/>
      <c r="F219" s="127"/>
      <c r="G219" s="127"/>
      <c r="H219" s="127"/>
      <c r="I219" s="127"/>
      <c r="J219" s="127"/>
    </row>
    <row r="220" spans="4:10" s="129" customFormat="1" ht="13.5" customHeight="1">
      <c r="D220" s="127"/>
      <c r="E220" s="127"/>
      <c r="F220" s="127"/>
      <c r="G220" s="127"/>
      <c r="H220" s="127"/>
      <c r="I220" s="127"/>
      <c r="J220" s="127"/>
    </row>
    <row r="221" spans="4:10" s="129" customFormat="1" ht="13.5" customHeight="1">
      <c r="D221" s="127"/>
      <c r="E221" s="127"/>
      <c r="F221" s="127"/>
      <c r="G221" s="127"/>
      <c r="H221" s="127"/>
      <c r="I221" s="127"/>
      <c r="J221" s="127"/>
    </row>
    <row r="222" spans="4:10" s="129" customFormat="1" ht="13.5" customHeight="1">
      <c r="D222" s="127"/>
      <c r="E222" s="127"/>
      <c r="F222" s="127"/>
      <c r="G222" s="127"/>
      <c r="H222" s="127"/>
      <c r="I222" s="127"/>
      <c r="J222" s="127"/>
    </row>
    <row r="223" spans="4:10" s="129" customFormat="1" ht="13.5" customHeight="1">
      <c r="D223" s="127"/>
      <c r="E223" s="127"/>
      <c r="F223" s="127"/>
      <c r="G223" s="127"/>
      <c r="H223" s="127"/>
      <c r="I223" s="127"/>
      <c r="J223" s="127"/>
    </row>
    <row r="224" spans="4:10" s="129" customFormat="1" ht="13.5" customHeight="1">
      <c r="D224" s="127"/>
      <c r="E224" s="127"/>
      <c r="F224" s="127"/>
      <c r="G224" s="127"/>
      <c r="H224" s="127"/>
      <c r="I224" s="127"/>
      <c r="J224" s="127"/>
    </row>
    <row r="225" spans="4:10" s="129" customFormat="1" ht="13.5" customHeight="1">
      <c r="D225" s="127"/>
      <c r="E225" s="127"/>
      <c r="F225" s="127"/>
      <c r="G225" s="127"/>
      <c r="H225" s="127"/>
      <c r="I225" s="127"/>
      <c r="J225" s="127"/>
    </row>
    <row r="226" spans="4:10" s="129" customFormat="1" ht="13.5" customHeight="1">
      <c r="D226" s="127"/>
      <c r="E226" s="127"/>
      <c r="F226" s="127"/>
      <c r="G226" s="127"/>
      <c r="H226" s="127"/>
      <c r="I226" s="127"/>
      <c r="J226" s="127"/>
    </row>
    <row r="227" spans="4:10" s="129" customFormat="1" ht="13.5" customHeight="1">
      <c r="D227" s="127"/>
      <c r="E227" s="127"/>
      <c r="F227" s="127"/>
      <c r="G227" s="127"/>
      <c r="H227" s="127"/>
      <c r="I227" s="127"/>
      <c r="J227" s="127"/>
    </row>
    <row r="228" spans="4:10" s="129" customFormat="1" ht="13.5" customHeight="1">
      <c r="D228" s="127"/>
      <c r="E228" s="127"/>
      <c r="F228" s="127"/>
      <c r="G228" s="127"/>
      <c r="H228" s="127"/>
      <c r="I228" s="127"/>
      <c r="J228" s="127"/>
    </row>
    <row r="229" spans="4:10" s="129" customFormat="1" ht="13.5" customHeight="1">
      <c r="D229" s="127"/>
      <c r="E229" s="127"/>
      <c r="F229" s="127"/>
      <c r="G229" s="127"/>
      <c r="H229" s="127"/>
      <c r="I229" s="127"/>
      <c r="J229" s="127"/>
    </row>
    <row r="230" spans="4:10" s="129" customFormat="1" ht="13.5" customHeight="1">
      <c r="D230" s="127"/>
      <c r="E230" s="127"/>
      <c r="F230" s="127"/>
      <c r="G230" s="127"/>
      <c r="H230" s="127"/>
      <c r="I230" s="127"/>
      <c r="J230" s="127"/>
    </row>
    <row r="231" spans="4:10" s="129" customFormat="1" ht="13.5" customHeight="1">
      <c r="D231" s="127"/>
      <c r="E231" s="127"/>
      <c r="F231" s="127"/>
      <c r="G231" s="127"/>
      <c r="H231" s="127"/>
      <c r="I231" s="127"/>
      <c r="J231" s="127"/>
    </row>
    <row r="232" spans="4:10" s="129" customFormat="1" ht="13.5" customHeight="1">
      <c r="D232" s="127"/>
      <c r="E232" s="127"/>
      <c r="F232" s="127"/>
      <c r="G232" s="127"/>
      <c r="H232" s="127"/>
      <c r="I232" s="127"/>
      <c r="J232" s="127"/>
    </row>
    <row r="233" spans="4:10" s="129" customFormat="1" ht="13.5" customHeight="1">
      <c r="D233" s="127"/>
      <c r="E233" s="127"/>
      <c r="F233" s="127"/>
      <c r="G233" s="127"/>
      <c r="H233" s="127"/>
      <c r="I233" s="127"/>
      <c r="J233" s="127"/>
    </row>
    <row r="234" spans="4:10" s="129" customFormat="1" ht="13.5" customHeight="1">
      <c r="D234" s="127"/>
      <c r="E234" s="127"/>
      <c r="F234" s="127"/>
      <c r="G234" s="127"/>
      <c r="H234" s="127"/>
      <c r="I234" s="127"/>
      <c r="J234" s="127"/>
    </row>
    <row r="235" spans="4:10" s="129" customFormat="1" ht="13.5" customHeight="1">
      <c r="D235" s="127"/>
      <c r="E235" s="127"/>
      <c r="F235" s="127"/>
      <c r="G235" s="127"/>
      <c r="H235" s="127"/>
      <c r="I235" s="127"/>
      <c r="J235" s="127"/>
    </row>
    <row r="236" spans="4:10" s="129" customFormat="1" ht="13.5" customHeight="1">
      <c r="D236" s="127"/>
      <c r="E236" s="127"/>
      <c r="F236" s="127"/>
      <c r="G236" s="127"/>
      <c r="H236" s="127"/>
      <c r="I236" s="127"/>
      <c r="J236" s="127"/>
    </row>
    <row r="237" spans="4:10" s="129" customFormat="1" ht="13.5" customHeight="1">
      <c r="D237" s="127"/>
      <c r="E237" s="127"/>
      <c r="F237" s="127"/>
      <c r="G237" s="127"/>
      <c r="H237" s="127"/>
      <c r="I237" s="127"/>
      <c r="J237" s="127"/>
    </row>
    <row r="238" spans="4:10" s="129" customFormat="1" ht="13.5" customHeight="1">
      <c r="D238" s="127"/>
      <c r="E238" s="127"/>
      <c r="F238" s="127"/>
      <c r="G238" s="127"/>
      <c r="H238" s="127"/>
      <c r="I238" s="127"/>
      <c r="J238" s="127"/>
    </row>
    <row r="239" spans="4:10" s="129" customFormat="1" ht="13.5" customHeight="1">
      <c r="D239" s="127"/>
      <c r="E239" s="127"/>
      <c r="F239" s="127"/>
      <c r="G239" s="127"/>
      <c r="H239" s="127"/>
      <c r="I239" s="127"/>
      <c r="J239" s="127"/>
    </row>
    <row r="240" spans="4:10" s="129" customFormat="1" ht="13.5" customHeight="1">
      <c r="D240" s="127"/>
      <c r="E240" s="127"/>
      <c r="F240" s="127"/>
      <c r="G240" s="127"/>
      <c r="H240" s="127"/>
      <c r="I240" s="127"/>
      <c r="J240" s="127"/>
    </row>
    <row r="241" spans="4:10" s="129" customFormat="1" ht="13.5" customHeight="1">
      <c r="D241" s="127"/>
      <c r="E241" s="127"/>
      <c r="F241" s="127"/>
      <c r="G241" s="127"/>
      <c r="H241" s="127"/>
      <c r="I241" s="127"/>
      <c r="J241" s="127"/>
    </row>
    <row r="242" spans="4:10" s="129" customFormat="1" ht="13.5" customHeight="1">
      <c r="D242" s="127"/>
      <c r="E242" s="127"/>
      <c r="F242" s="127"/>
      <c r="G242" s="127"/>
      <c r="H242" s="127"/>
      <c r="I242" s="127"/>
      <c r="J242" s="127"/>
    </row>
    <row r="243" spans="4:10" s="129" customFormat="1" ht="13.5" customHeight="1">
      <c r="D243" s="127"/>
      <c r="E243" s="127"/>
      <c r="F243" s="127"/>
      <c r="G243" s="127"/>
      <c r="H243" s="127"/>
      <c r="I243" s="127"/>
      <c r="J243" s="127"/>
    </row>
    <row r="244" spans="4:10" s="129" customFormat="1" ht="13.5" customHeight="1">
      <c r="D244" s="127"/>
      <c r="E244" s="127"/>
      <c r="F244" s="127"/>
      <c r="G244" s="127"/>
      <c r="H244" s="127"/>
      <c r="I244" s="127"/>
      <c r="J244" s="127"/>
    </row>
    <row r="245" spans="4:10" s="129" customFormat="1" ht="13.5" customHeight="1">
      <c r="D245" s="127"/>
      <c r="E245" s="127"/>
      <c r="F245" s="127"/>
      <c r="G245" s="127"/>
      <c r="H245" s="127"/>
      <c r="I245" s="127"/>
      <c r="J245" s="127"/>
    </row>
    <row r="246" spans="4:10" s="129" customFormat="1" ht="13.5" customHeight="1">
      <c r="D246" s="127"/>
      <c r="E246" s="127"/>
      <c r="F246" s="127"/>
      <c r="G246" s="127"/>
      <c r="H246" s="127"/>
      <c r="I246" s="127"/>
      <c r="J246" s="127"/>
    </row>
    <row r="247" spans="4:10" s="129" customFormat="1" ht="13.5" customHeight="1">
      <c r="D247" s="127"/>
      <c r="E247" s="127"/>
      <c r="F247" s="127"/>
      <c r="G247" s="127"/>
      <c r="H247" s="127"/>
      <c r="I247" s="127"/>
      <c r="J247" s="127"/>
    </row>
    <row r="248" spans="4:10" s="129" customFormat="1" ht="13.5" customHeight="1">
      <c r="D248" s="127"/>
      <c r="E248" s="127"/>
      <c r="F248" s="127"/>
      <c r="G248" s="127"/>
      <c r="H248" s="127"/>
      <c r="I248" s="127"/>
      <c r="J248" s="127"/>
    </row>
    <row r="249" spans="4:10" s="129" customFormat="1" ht="13.5" customHeight="1">
      <c r="D249" s="127"/>
      <c r="E249" s="127"/>
      <c r="F249" s="127"/>
      <c r="G249" s="127"/>
      <c r="H249" s="127"/>
      <c r="I249" s="127"/>
      <c r="J249" s="127"/>
    </row>
    <row r="250" spans="4:10" s="129" customFormat="1" ht="13.5" customHeight="1">
      <c r="D250" s="127"/>
      <c r="E250" s="127"/>
      <c r="F250" s="127"/>
      <c r="G250" s="127"/>
      <c r="H250" s="127"/>
      <c r="I250" s="127"/>
      <c r="J250" s="127"/>
    </row>
    <row r="251" spans="4:10" s="129" customFormat="1" ht="13.5" customHeight="1">
      <c r="D251" s="127"/>
      <c r="E251" s="127"/>
      <c r="F251" s="127"/>
      <c r="G251" s="127"/>
      <c r="H251" s="127"/>
      <c r="I251" s="127"/>
      <c r="J251" s="127"/>
    </row>
    <row r="252" spans="4:10" s="129" customFormat="1" ht="13.5" customHeight="1">
      <c r="D252" s="127"/>
      <c r="E252" s="127"/>
      <c r="F252" s="127"/>
      <c r="G252" s="127"/>
      <c r="H252" s="127"/>
      <c r="I252" s="127"/>
      <c r="J252" s="127"/>
    </row>
    <row r="253" spans="4:10" s="129" customFormat="1" ht="13.5" customHeight="1">
      <c r="D253" s="127"/>
      <c r="E253" s="127"/>
      <c r="F253" s="127"/>
      <c r="G253" s="127"/>
      <c r="H253" s="127"/>
      <c r="I253" s="127"/>
      <c r="J253" s="127"/>
    </row>
    <row r="254" spans="4:10" s="129" customFormat="1" ht="13.5" customHeight="1">
      <c r="D254" s="127"/>
      <c r="E254" s="127"/>
      <c r="F254" s="127"/>
      <c r="G254" s="127"/>
      <c r="H254" s="127"/>
      <c r="I254" s="127"/>
      <c r="J254" s="127"/>
    </row>
    <row r="255" spans="4:10" s="129" customFormat="1" ht="13.5" customHeight="1">
      <c r="D255" s="127"/>
      <c r="E255" s="127"/>
      <c r="F255" s="127"/>
      <c r="G255" s="127"/>
      <c r="H255" s="127"/>
      <c r="I255" s="127"/>
      <c r="J255" s="127"/>
    </row>
    <row r="256" spans="4:10" s="129" customFormat="1" ht="13.5" customHeight="1">
      <c r="D256" s="127"/>
      <c r="E256" s="127"/>
      <c r="F256" s="127"/>
      <c r="G256" s="127"/>
      <c r="H256" s="127"/>
      <c r="I256" s="127"/>
      <c r="J256" s="127"/>
    </row>
    <row r="257" spans="4:10" s="129" customFormat="1" ht="13.5" customHeight="1">
      <c r="D257" s="127"/>
      <c r="E257" s="127"/>
      <c r="F257" s="127"/>
      <c r="G257" s="127"/>
      <c r="H257" s="127"/>
      <c r="I257" s="127"/>
      <c r="J257" s="127"/>
    </row>
    <row r="258" spans="4:10" s="129" customFormat="1" ht="13.5" customHeight="1">
      <c r="D258" s="127"/>
      <c r="E258" s="127"/>
      <c r="F258" s="127"/>
      <c r="G258" s="127"/>
      <c r="H258" s="127"/>
      <c r="I258" s="127"/>
      <c r="J258" s="127"/>
    </row>
    <row r="259" spans="4:10" s="129" customFormat="1" ht="13.5" customHeight="1">
      <c r="D259" s="127"/>
      <c r="E259" s="127"/>
      <c r="F259" s="127"/>
      <c r="G259" s="127"/>
      <c r="H259" s="127"/>
      <c r="I259" s="127"/>
      <c r="J259" s="127"/>
    </row>
    <row r="260" spans="4:10" s="129" customFormat="1" ht="13.5" customHeight="1">
      <c r="D260" s="127"/>
      <c r="E260" s="127"/>
      <c r="F260" s="127"/>
      <c r="G260" s="127"/>
      <c r="H260" s="127"/>
      <c r="I260" s="127"/>
      <c r="J260" s="127"/>
    </row>
    <row r="261" spans="4:10" s="129" customFormat="1" ht="13.5" customHeight="1">
      <c r="D261" s="127"/>
      <c r="E261" s="127"/>
      <c r="F261" s="127"/>
      <c r="G261" s="127"/>
      <c r="H261" s="127"/>
      <c r="I261" s="127"/>
      <c r="J261" s="127"/>
    </row>
    <row r="262" spans="4:10" s="129" customFormat="1" ht="13.5" customHeight="1">
      <c r="D262" s="127"/>
      <c r="E262" s="127"/>
      <c r="F262" s="127"/>
      <c r="G262" s="127"/>
      <c r="H262" s="127"/>
      <c r="I262" s="127"/>
      <c r="J262" s="127"/>
    </row>
    <row r="263" spans="4:10" s="129" customFormat="1" ht="13.5" customHeight="1">
      <c r="D263" s="127"/>
      <c r="E263" s="127"/>
      <c r="F263" s="127"/>
      <c r="G263" s="127"/>
      <c r="H263" s="127"/>
      <c r="I263" s="127"/>
      <c r="J263" s="127"/>
    </row>
    <row r="264" spans="4:10" s="129" customFormat="1" ht="13.5" customHeight="1">
      <c r="D264" s="127"/>
      <c r="E264" s="127"/>
      <c r="F264" s="127"/>
      <c r="G264" s="127"/>
      <c r="H264" s="127"/>
      <c r="I264" s="127"/>
      <c r="J264" s="127"/>
    </row>
    <row r="265" spans="4:10" s="129" customFormat="1" ht="13.5" customHeight="1">
      <c r="D265" s="127"/>
      <c r="E265" s="127"/>
      <c r="F265" s="127"/>
      <c r="G265" s="127"/>
      <c r="H265" s="127"/>
      <c r="I265" s="127"/>
      <c r="J265" s="127"/>
    </row>
    <row r="266" spans="4:10" s="129" customFormat="1" ht="13.5" customHeight="1">
      <c r="D266" s="127"/>
      <c r="E266" s="127"/>
      <c r="F266" s="127"/>
      <c r="G266" s="127"/>
      <c r="H266" s="127"/>
      <c r="I266" s="127"/>
      <c r="J266" s="127"/>
    </row>
    <row r="267" spans="4:10" s="129" customFormat="1" ht="13.5" customHeight="1">
      <c r="D267" s="127"/>
      <c r="E267" s="127"/>
      <c r="F267" s="127"/>
      <c r="G267" s="127"/>
      <c r="H267" s="127"/>
      <c r="I267" s="127"/>
      <c r="J267" s="127"/>
    </row>
    <row r="268" spans="4:10" s="129" customFormat="1" ht="13.5" customHeight="1">
      <c r="D268" s="127"/>
      <c r="E268" s="127"/>
      <c r="F268" s="127"/>
      <c r="G268" s="127"/>
      <c r="H268" s="127"/>
      <c r="I268" s="127"/>
      <c r="J268" s="127"/>
    </row>
    <row r="269" spans="4:10" s="129" customFormat="1" ht="13.5" customHeight="1">
      <c r="D269" s="127"/>
      <c r="E269" s="127"/>
      <c r="F269" s="127"/>
      <c r="G269" s="127"/>
      <c r="H269" s="127"/>
      <c r="I269" s="127"/>
      <c r="J269" s="127"/>
    </row>
    <row r="270" spans="4:10" s="129" customFormat="1" ht="13.5" customHeight="1">
      <c r="D270" s="127"/>
      <c r="E270" s="127"/>
      <c r="F270" s="127"/>
      <c r="G270" s="127"/>
      <c r="H270" s="127"/>
      <c r="I270" s="127"/>
      <c r="J270" s="127"/>
    </row>
    <row r="271" spans="4:10" s="129" customFormat="1" ht="13.5" customHeight="1">
      <c r="D271" s="127"/>
      <c r="E271" s="127"/>
      <c r="F271" s="127"/>
      <c r="G271" s="127"/>
      <c r="H271" s="127"/>
      <c r="I271" s="127"/>
      <c r="J271" s="127"/>
    </row>
    <row r="272" spans="4:10" s="129" customFormat="1" ht="13.5" customHeight="1">
      <c r="D272" s="127"/>
      <c r="E272" s="127"/>
      <c r="F272" s="127"/>
      <c r="G272" s="127"/>
      <c r="H272" s="127"/>
      <c r="I272" s="127"/>
      <c r="J272" s="127"/>
    </row>
    <row r="273" spans="4:10" s="129" customFormat="1" ht="13.5" customHeight="1">
      <c r="D273" s="127"/>
      <c r="E273" s="127"/>
      <c r="F273" s="127"/>
      <c r="G273" s="127"/>
      <c r="H273" s="127"/>
      <c r="I273" s="127"/>
      <c r="J273" s="127"/>
    </row>
    <row r="274" spans="4:10" s="129" customFormat="1" ht="13.5" customHeight="1">
      <c r="D274" s="127"/>
      <c r="E274" s="127"/>
      <c r="F274" s="127"/>
      <c r="G274" s="127"/>
      <c r="H274" s="127"/>
      <c r="I274" s="127"/>
      <c r="J274" s="127"/>
    </row>
    <row r="275" spans="4:10" s="129" customFormat="1" ht="13.5" customHeight="1">
      <c r="D275" s="127"/>
      <c r="E275" s="127"/>
      <c r="F275" s="127"/>
      <c r="G275" s="127"/>
      <c r="H275" s="127"/>
      <c r="I275" s="127"/>
      <c r="J275" s="127"/>
    </row>
    <row r="276" spans="4:10" s="129" customFormat="1" ht="13.5" customHeight="1">
      <c r="D276" s="127"/>
      <c r="E276" s="127"/>
      <c r="F276" s="127"/>
      <c r="G276" s="127"/>
      <c r="H276" s="127"/>
      <c r="I276" s="127"/>
      <c r="J276" s="127"/>
    </row>
    <row r="277" spans="4:10" s="129" customFormat="1" ht="13.5" customHeight="1">
      <c r="D277" s="127"/>
      <c r="E277" s="127"/>
      <c r="F277" s="127"/>
      <c r="G277" s="127"/>
      <c r="H277" s="127"/>
      <c r="I277" s="127"/>
      <c r="J277" s="127"/>
    </row>
    <row r="278" spans="4:10" s="129" customFormat="1" ht="13.5" customHeight="1">
      <c r="D278" s="127"/>
      <c r="E278" s="127"/>
      <c r="F278" s="127"/>
      <c r="G278" s="127"/>
      <c r="H278" s="127"/>
      <c r="I278" s="127"/>
      <c r="J278" s="127"/>
    </row>
    <row r="279" spans="4:10" s="129" customFormat="1" ht="13.5" customHeight="1">
      <c r="D279" s="127"/>
      <c r="E279" s="127"/>
      <c r="F279" s="127"/>
      <c r="G279" s="127"/>
      <c r="H279" s="127"/>
      <c r="I279" s="127"/>
      <c r="J279" s="127"/>
    </row>
    <row r="280" spans="4:10" s="129" customFormat="1" ht="13.5" customHeight="1">
      <c r="D280" s="127"/>
      <c r="E280" s="127"/>
      <c r="F280" s="127"/>
      <c r="G280" s="127"/>
      <c r="H280" s="127"/>
      <c r="I280" s="127"/>
      <c r="J280" s="127"/>
    </row>
    <row r="281" spans="4:10" s="129" customFormat="1" ht="13.5" customHeight="1">
      <c r="D281" s="127"/>
      <c r="E281" s="127"/>
      <c r="F281" s="127"/>
      <c r="G281" s="127"/>
      <c r="H281" s="127"/>
      <c r="I281" s="127"/>
      <c r="J281" s="127"/>
    </row>
    <row r="282" spans="4:10" s="129" customFormat="1" ht="13.5" customHeight="1">
      <c r="D282" s="127"/>
      <c r="E282" s="127"/>
      <c r="F282" s="127"/>
      <c r="G282" s="127"/>
      <c r="H282" s="127"/>
      <c r="I282" s="127"/>
      <c r="J282" s="127"/>
    </row>
    <row r="283" spans="4:10" s="129" customFormat="1" ht="13.5" customHeight="1">
      <c r="D283" s="127"/>
      <c r="E283" s="127"/>
      <c r="F283" s="127"/>
      <c r="G283" s="127"/>
      <c r="H283" s="127"/>
      <c r="I283" s="127"/>
      <c r="J283" s="127"/>
    </row>
    <row r="284" spans="4:10" s="129" customFormat="1" ht="13.5" customHeight="1">
      <c r="D284" s="127"/>
      <c r="E284" s="127"/>
      <c r="F284" s="127"/>
      <c r="G284" s="127"/>
      <c r="H284" s="127"/>
      <c r="I284" s="127"/>
      <c r="J284" s="127"/>
    </row>
    <row r="285" spans="4:10" s="129" customFormat="1" ht="13.5" customHeight="1">
      <c r="D285" s="127"/>
      <c r="E285" s="127"/>
      <c r="F285" s="127"/>
      <c r="G285" s="127"/>
      <c r="H285" s="127"/>
      <c r="I285" s="127"/>
      <c r="J285" s="127"/>
    </row>
    <row r="286" spans="4:10" s="129" customFormat="1" ht="13.5" customHeight="1">
      <c r="D286" s="127"/>
      <c r="E286" s="127"/>
      <c r="F286" s="127"/>
      <c r="G286" s="127"/>
      <c r="H286" s="127"/>
      <c r="I286" s="127"/>
      <c r="J286" s="127"/>
    </row>
    <row r="287" spans="4:10" s="129" customFormat="1" ht="13.5" customHeight="1">
      <c r="D287" s="127"/>
      <c r="E287" s="127"/>
      <c r="F287" s="127"/>
      <c r="G287" s="127"/>
      <c r="H287" s="127"/>
      <c r="I287" s="127"/>
      <c r="J287" s="127"/>
    </row>
    <row r="288" spans="4:10" s="129" customFormat="1" ht="13.5" customHeight="1">
      <c r="D288" s="127"/>
      <c r="E288" s="127"/>
      <c r="F288" s="127"/>
      <c r="G288" s="127"/>
      <c r="H288" s="127"/>
      <c r="I288" s="127"/>
      <c r="J288" s="127"/>
    </row>
    <row r="289" spans="4:10" s="129" customFormat="1" ht="13.5" customHeight="1">
      <c r="D289" s="127"/>
      <c r="E289" s="127"/>
      <c r="F289" s="127"/>
      <c r="G289" s="127"/>
      <c r="H289" s="127"/>
      <c r="I289" s="127"/>
      <c r="J289" s="127"/>
    </row>
    <row r="290" spans="4:10" s="129" customFormat="1" ht="13.5" customHeight="1">
      <c r="D290" s="127"/>
      <c r="E290" s="127"/>
      <c r="F290" s="127"/>
      <c r="G290" s="127"/>
      <c r="H290" s="127"/>
      <c r="I290" s="127"/>
      <c r="J290" s="127"/>
    </row>
    <row r="291" spans="4:10" s="129" customFormat="1" ht="13.5" customHeight="1">
      <c r="D291" s="127"/>
      <c r="E291" s="127"/>
      <c r="F291" s="127"/>
      <c r="G291" s="127"/>
      <c r="H291" s="127"/>
      <c r="I291" s="127"/>
      <c r="J291" s="127"/>
    </row>
    <row r="292" spans="4:10" s="129" customFormat="1" ht="13.5" customHeight="1">
      <c r="D292" s="127"/>
      <c r="E292" s="127"/>
      <c r="F292" s="127"/>
      <c r="G292" s="127"/>
      <c r="H292" s="127"/>
      <c r="I292" s="127"/>
      <c r="J292" s="127"/>
    </row>
    <row r="293" spans="4:10" s="129" customFormat="1" ht="13.5" customHeight="1">
      <c r="D293" s="127"/>
      <c r="E293" s="127"/>
      <c r="F293" s="127"/>
      <c r="G293" s="127"/>
      <c r="H293" s="127"/>
      <c r="I293" s="127"/>
      <c r="J293" s="127"/>
    </row>
    <row r="294" spans="4:10" s="129" customFormat="1" ht="13.5" customHeight="1">
      <c r="D294" s="127"/>
      <c r="E294" s="127"/>
      <c r="F294" s="127"/>
      <c r="G294" s="127"/>
      <c r="H294" s="127"/>
      <c r="I294" s="127"/>
      <c r="J294" s="127"/>
    </row>
    <row r="295" spans="4:10" s="129" customFormat="1" ht="13.5" customHeight="1">
      <c r="D295" s="127"/>
      <c r="E295" s="127"/>
      <c r="F295" s="127"/>
      <c r="G295" s="127"/>
      <c r="H295" s="127"/>
      <c r="I295" s="127"/>
      <c r="J295" s="127"/>
    </row>
    <row r="296" spans="4:10" s="129" customFormat="1" ht="13.5" customHeight="1">
      <c r="D296" s="127"/>
      <c r="E296" s="127"/>
      <c r="F296" s="127"/>
      <c r="G296" s="127"/>
      <c r="H296" s="127"/>
      <c r="I296" s="127"/>
      <c r="J296" s="127"/>
    </row>
    <row r="297" spans="4:10" s="129" customFormat="1" ht="13.5" customHeight="1">
      <c r="D297" s="127"/>
      <c r="E297" s="127"/>
      <c r="F297" s="127"/>
      <c r="G297" s="127"/>
      <c r="H297" s="127"/>
      <c r="I297" s="127"/>
      <c r="J297" s="127"/>
    </row>
    <row r="298" spans="4:10" s="129" customFormat="1" ht="13.5" customHeight="1">
      <c r="D298" s="127"/>
      <c r="E298" s="127"/>
      <c r="F298" s="127"/>
      <c r="G298" s="127"/>
      <c r="H298" s="127"/>
      <c r="I298" s="127"/>
      <c r="J298" s="127"/>
    </row>
    <row r="299" spans="4:10" s="129" customFormat="1" ht="13.5" customHeight="1">
      <c r="D299" s="127"/>
      <c r="E299" s="127"/>
      <c r="F299" s="127"/>
      <c r="G299" s="127"/>
      <c r="H299" s="127"/>
      <c r="I299" s="127"/>
      <c r="J299" s="127"/>
    </row>
    <row r="300" spans="4:10" s="129" customFormat="1" ht="13.5" customHeight="1">
      <c r="D300" s="127"/>
      <c r="E300" s="127"/>
      <c r="F300" s="127"/>
      <c r="G300" s="127"/>
      <c r="H300" s="127"/>
      <c r="I300" s="127"/>
      <c r="J300" s="127"/>
    </row>
    <row r="301" spans="4:10" s="129" customFormat="1" ht="13.5" customHeight="1">
      <c r="D301" s="127"/>
      <c r="E301" s="127"/>
      <c r="F301" s="127"/>
      <c r="G301" s="127"/>
      <c r="H301" s="127"/>
      <c r="I301" s="127"/>
      <c r="J301" s="127"/>
    </row>
    <row r="302" spans="4:10" s="129" customFormat="1" ht="13.5" customHeight="1">
      <c r="D302" s="127"/>
      <c r="E302" s="127"/>
      <c r="F302" s="127"/>
      <c r="G302" s="127"/>
      <c r="H302" s="127"/>
      <c r="I302" s="127"/>
      <c r="J302" s="127"/>
    </row>
    <row r="303" spans="4:10" s="129" customFormat="1" ht="13.5" customHeight="1">
      <c r="D303" s="127"/>
      <c r="E303" s="127"/>
      <c r="F303" s="127"/>
      <c r="G303" s="127"/>
      <c r="H303" s="127"/>
      <c r="I303" s="127"/>
      <c r="J303" s="127"/>
    </row>
    <row r="304" spans="4:10" s="129" customFormat="1" ht="13.5" customHeight="1">
      <c r="D304" s="127"/>
      <c r="E304" s="127"/>
      <c r="F304" s="127"/>
      <c r="G304" s="127"/>
      <c r="H304" s="127"/>
      <c r="I304" s="127"/>
      <c r="J304" s="127"/>
    </row>
    <row r="305" spans="4:11" s="129" customFormat="1" ht="13.5" customHeight="1">
      <c r="D305" s="127"/>
      <c r="E305" s="127"/>
      <c r="F305" s="127"/>
      <c r="G305" s="127"/>
      <c r="H305" s="127"/>
      <c r="I305" s="127"/>
      <c r="J305" s="127"/>
    </row>
    <row r="306" spans="4:11" s="129" customFormat="1" ht="13.5" customHeight="1">
      <c r="D306" s="127"/>
      <c r="E306" s="127"/>
      <c r="F306" s="127"/>
      <c r="G306" s="127"/>
      <c r="H306" s="127"/>
      <c r="I306" s="127"/>
      <c r="J306" s="127"/>
    </row>
    <row r="307" spans="4:11" s="129" customFormat="1" ht="13.5" customHeight="1">
      <c r="D307" s="127"/>
      <c r="E307" s="127"/>
      <c r="F307" s="127"/>
      <c r="G307" s="127"/>
      <c r="H307" s="127"/>
      <c r="I307" s="127"/>
      <c r="J307" s="127"/>
    </row>
    <row r="308" spans="4:11" s="129" customFormat="1" ht="13.5" customHeight="1">
      <c r="D308" s="127"/>
      <c r="E308" s="127"/>
      <c r="F308" s="127"/>
      <c r="G308" s="127"/>
      <c r="H308" s="127"/>
      <c r="I308" s="127"/>
      <c r="J308" s="127"/>
    </row>
    <row r="309" spans="4:11" s="129" customFormat="1" ht="13.5" customHeight="1">
      <c r="D309" s="127"/>
      <c r="E309" s="127"/>
      <c r="F309" s="127"/>
      <c r="G309" s="127"/>
      <c r="H309" s="127"/>
      <c r="I309" s="127"/>
      <c r="J309" s="127"/>
    </row>
    <row r="310" spans="4:11" s="129" customFormat="1" ht="13.5" customHeight="1">
      <c r="D310" s="127"/>
      <c r="E310" s="127"/>
      <c r="F310" s="127"/>
      <c r="G310" s="127"/>
      <c r="H310" s="127"/>
      <c r="I310" s="127"/>
      <c r="J310" s="127"/>
    </row>
    <row r="311" spans="4:11" s="129" customFormat="1" ht="13.5" customHeight="1">
      <c r="D311" s="127"/>
      <c r="E311" s="127"/>
      <c r="F311" s="127"/>
      <c r="G311" s="127"/>
      <c r="H311" s="127"/>
      <c r="I311" s="127"/>
      <c r="J311" s="127"/>
    </row>
    <row r="312" spans="4:11" s="129" customFormat="1" ht="13.5" customHeight="1">
      <c r="D312" s="127"/>
      <c r="E312" s="127"/>
      <c r="F312" s="127"/>
      <c r="G312" s="127"/>
      <c r="H312" s="127"/>
      <c r="I312" s="127"/>
      <c r="J312" s="127"/>
    </row>
    <row r="313" spans="4:11" s="129" customFormat="1" ht="13.5" customHeight="1">
      <c r="D313" s="127"/>
      <c r="E313" s="127"/>
      <c r="F313" s="127"/>
      <c r="G313" s="127"/>
      <c r="H313" s="127"/>
      <c r="I313" s="127"/>
      <c r="J313" s="127"/>
    </row>
    <row r="314" spans="4:11" s="129" customFormat="1" ht="13.5" customHeight="1">
      <c r="D314" s="127"/>
      <c r="E314" s="127"/>
      <c r="F314" s="127"/>
      <c r="G314" s="127"/>
      <c r="H314" s="127"/>
      <c r="I314" s="127"/>
      <c r="J314" s="127"/>
    </row>
    <row r="315" spans="4:11" s="129" customFormat="1" ht="13.5" customHeight="1">
      <c r="D315" s="127"/>
      <c r="E315" s="127"/>
      <c r="F315" s="127"/>
      <c r="G315" s="127"/>
      <c r="H315" s="127"/>
      <c r="I315" s="127"/>
      <c r="J315" s="127"/>
    </row>
    <row r="316" spans="4:11" s="129" customFormat="1" ht="13.5" customHeight="1">
      <c r="D316" s="127"/>
      <c r="E316" s="127"/>
      <c r="F316" s="127"/>
      <c r="G316" s="127"/>
      <c r="H316" s="127"/>
      <c r="I316" s="127"/>
      <c r="J316" s="127"/>
    </row>
    <row r="317" spans="4:11" s="129" customFormat="1" ht="13.5" customHeight="1">
      <c r="D317" s="127"/>
      <c r="E317" s="127"/>
      <c r="F317" s="127"/>
      <c r="G317" s="127"/>
      <c r="H317" s="127"/>
      <c r="I317" s="127"/>
      <c r="J317" s="127"/>
    </row>
    <row r="318" spans="4:11" s="129" customFormat="1" ht="13.5" customHeight="1">
      <c r="D318" s="127"/>
      <c r="E318" s="127"/>
      <c r="F318" s="127"/>
      <c r="G318" s="127"/>
      <c r="H318" s="127"/>
      <c r="I318" s="127"/>
      <c r="J318" s="127"/>
    </row>
    <row r="319" spans="4:11" s="129" customFormat="1" ht="13.5" customHeight="1">
      <c r="D319" s="127"/>
      <c r="E319" s="127"/>
      <c r="F319" s="127"/>
      <c r="G319" s="127"/>
      <c r="H319" s="127"/>
      <c r="I319" s="127"/>
      <c r="J319" s="127"/>
    </row>
    <row r="320" spans="4:11" s="129" customFormat="1" ht="13.5" customHeight="1">
      <c r="D320" s="127"/>
      <c r="E320" s="127"/>
      <c r="F320" s="127"/>
      <c r="G320" s="127"/>
      <c r="H320" s="127"/>
      <c r="I320" s="127"/>
      <c r="J320" s="127"/>
      <c r="K320" s="126"/>
    </row>
    <row r="321" spans="4:11" s="129" customFormat="1" ht="13.5" customHeight="1">
      <c r="D321" s="127"/>
      <c r="E321" s="127"/>
      <c r="F321" s="127"/>
      <c r="G321" s="127"/>
      <c r="H321" s="127"/>
      <c r="I321" s="127"/>
      <c r="J321" s="127"/>
      <c r="K321" s="126"/>
    </row>
    <row r="322" spans="4:11" s="129" customFormat="1" ht="13.5" customHeight="1">
      <c r="D322" s="127"/>
      <c r="E322" s="127"/>
      <c r="F322" s="127"/>
      <c r="G322" s="127"/>
      <c r="H322" s="127"/>
      <c r="I322" s="127"/>
      <c r="J322" s="127"/>
      <c r="K322" s="126"/>
    </row>
    <row r="323" spans="4:11" s="129" customFormat="1" ht="13.5" customHeight="1">
      <c r="D323" s="127"/>
      <c r="E323" s="127"/>
      <c r="F323" s="127"/>
      <c r="G323" s="127"/>
      <c r="H323" s="127"/>
      <c r="I323" s="127"/>
      <c r="J323" s="127"/>
      <c r="K323" s="126"/>
    </row>
    <row r="324" spans="4:11" s="129" customFormat="1" ht="13.5" customHeight="1">
      <c r="D324" s="127"/>
      <c r="E324" s="127"/>
      <c r="F324" s="127"/>
      <c r="G324" s="127"/>
      <c r="H324" s="127"/>
      <c r="I324" s="127"/>
      <c r="J324" s="127"/>
      <c r="K324" s="126"/>
    </row>
    <row r="325" spans="4:11" s="129" customFormat="1" ht="13.5" customHeight="1">
      <c r="D325" s="127"/>
      <c r="E325" s="127"/>
      <c r="F325" s="127"/>
      <c r="G325" s="127"/>
      <c r="H325" s="127"/>
      <c r="I325" s="127"/>
      <c r="J325" s="127"/>
      <c r="K325" s="126"/>
    </row>
    <row r="326" spans="4:11" s="129" customFormat="1" ht="13.5" customHeight="1">
      <c r="D326" s="127"/>
      <c r="E326" s="127"/>
      <c r="F326" s="127"/>
      <c r="G326" s="127"/>
      <c r="H326" s="127"/>
      <c r="I326" s="127"/>
      <c r="J326" s="127"/>
      <c r="K326" s="126"/>
    </row>
    <row r="327" spans="4:11" s="129" customFormat="1" ht="13.5" customHeight="1">
      <c r="D327" s="127"/>
      <c r="E327" s="127"/>
      <c r="F327" s="127"/>
      <c r="G327" s="127"/>
      <c r="H327" s="127"/>
      <c r="I327" s="127"/>
      <c r="J327" s="127"/>
      <c r="K327" s="126"/>
    </row>
    <row r="328" spans="4:11" s="129" customFormat="1" ht="13.5" customHeight="1">
      <c r="D328" s="127"/>
      <c r="E328" s="127"/>
      <c r="F328" s="127"/>
      <c r="G328" s="127"/>
      <c r="H328" s="127"/>
      <c r="I328" s="127"/>
      <c r="J328" s="127"/>
      <c r="K328" s="126"/>
    </row>
    <row r="329" spans="4:11" s="129" customFormat="1" ht="13.5" customHeight="1">
      <c r="D329" s="127"/>
      <c r="E329" s="127"/>
      <c r="F329" s="127"/>
      <c r="G329" s="127"/>
      <c r="H329" s="127"/>
      <c r="I329" s="127"/>
      <c r="J329" s="127"/>
      <c r="K329" s="126"/>
    </row>
    <row r="330" spans="4:11" s="129" customFormat="1" ht="13.5" customHeight="1">
      <c r="D330" s="127"/>
      <c r="E330" s="127"/>
      <c r="F330" s="127"/>
      <c r="G330" s="127"/>
      <c r="H330" s="127"/>
      <c r="I330" s="127"/>
      <c r="J330" s="127"/>
      <c r="K330" s="126"/>
    </row>
    <row r="331" spans="4:11" s="129" customFormat="1" ht="13.5" customHeight="1">
      <c r="D331" s="127"/>
      <c r="E331" s="127"/>
      <c r="F331" s="127"/>
      <c r="G331" s="127"/>
      <c r="H331" s="127"/>
      <c r="I331" s="127"/>
      <c r="J331" s="127"/>
      <c r="K331" s="126"/>
    </row>
    <row r="332" spans="4:11" s="129" customFormat="1" ht="13.5" customHeight="1">
      <c r="D332" s="127"/>
      <c r="E332" s="127"/>
      <c r="F332" s="127"/>
      <c r="G332" s="127"/>
      <c r="H332" s="127"/>
      <c r="I332" s="127"/>
      <c r="J332" s="127"/>
      <c r="K332" s="126"/>
    </row>
    <row r="333" spans="4:11" s="129" customFormat="1" ht="13.5" customHeight="1">
      <c r="D333" s="127"/>
      <c r="E333" s="127"/>
      <c r="F333" s="127"/>
      <c r="G333" s="127"/>
      <c r="H333" s="127"/>
      <c r="I333" s="127"/>
      <c r="J333" s="127"/>
      <c r="K333" s="126"/>
    </row>
    <row r="334" spans="4:11" s="129" customFormat="1" ht="13.5" customHeight="1">
      <c r="D334" s="127"/>
      <c r="E334" s="127"/>
      <c r="F334" s="127"/>
      <c r="G334" s="127"/>
      <c r="H334" s="127"/>
      <c r="I334" s="127"/>
      <c r="J334" s="127"/>
      <c r="K334" s="126"/>
    </row>
    <row r="335" spans="4:11" s="129" customFormat="1" ht="13.5" customHeight="1">
      <c r="D335" s="127"/>
      <c r="E335" s="127"/>
      <c r="F335" s="127"/>
      <c r="G335" s="127"/>
      <c r="H335" s="127"/>
      <c r="I335" s="127"/>
      <c r="J335" s="127"/>
      <c r="K335" s="126"/>
    </row>
    <row r="336" spans="4:11" s="129" customFormat="1" ht="13.5" customHeight="1">
      <c r="D336" s="127"/>
      <c r="E336" s="127"/>
      <c r="F336" s="127"/>
      <c r="G336" s="127"/>
      <c r="H336" s="127"/>
      <c r="I336" s="127"/>
      <c r="J336" s="127"/>
      <c r="K336" s="126"/>
    </row>
    <row r="337" spans="4:11" s="129" customFormat="1" ht="13.5" customHeight="1">
      <c r="D337" s="127"/>
      <c r="E337" s="127"/>
      <c r="F337" s="127"/>
      <c r="G337" s="127"/>
      <c r="H337" s="127"/>
      <c r="I337" s="127"/>
      <c r="J337" s="127"/>
      <c r="K337" s="126"/>
    </row>
    <row r="338" spans="4:11" s="129" customFormat="1" ht="13.5" customHeight="1">
      <c r="D338" s="127"/>
      <c r="E338" s="127"/>
      <c r="F338" s="127"/>
      <c r="G338" s="127"/>
      <c r="H338" s="127"/>
      <c r="I338" s="127"/>
      <c r="J338" s="127"/>
      <c r="K338" s="126"/>
    </row>
    <row r="339" spans="4:11" s="129" customFormat="1" ht="13.5" customHeight="1">
      <c r="D339" s="127"/>
      <c r="E339" s="127"/>
      <c r="F339" s="127"/>
      <c r="G339" s="127"/>
      <c r="H339" s="127"/>
      <c r="I339" s="127"/>
      <c r="J339" s="127"/>
      <c r="K339" s="126"/>
    </row>
    <row r="340" spans="4:11" s="129" customFormat="1" ht="13.5" customHeight="1">
      <c r="D340" s="127"/>
      <c r="E340" s="127"/>
      <c r="F340" s="127"/>
      <c r="G340" s="127"/>
      <c r="H340" s="127"/>
      <c r="I340" s="127"/>
      <c r="J340" s="127"/>
      <c r="K340" s="126"/>
    </row>
    <row r="341" spans="4:11" s="129" customFormat="1" ht="13.5" customHeight="1">
      <c r="D341" s="127"/>
      <c r="E341" s="127"/>
      <c r="F341" s="127"/>
      <c r="G341" s="127"/>
      <c r="H341" s="127"/>
      <c r="I341" s="127"/>
      <c r="J341" s="127"/>
      <c r="K341" s="126"/>
    </row>
    <row r="342" spans="4:11" s="129" customFormat="1" ht="13.5" customHeight="1">
      <c r="D342" s="127"/>
      <c r="E342" s="127"/>
      <c r="F342" s="127"/>
      <c r="G342" s="127"/>
      <c r="H342" s="127"/>
      <c r="I342" s="127"/>
      <c r="J342" s="127"/>
      <c r="K342" s="126"/>
    </row>
    <row r="343" spans="4:11" s="129" customFormat="1" ht="13.5" customHeight="1">
      <c r="D343" s="127"/>
      <c r="E343" s="127"/>
      <c r="F343" s="127"/>
      <c r="G343" s="127"/>
      <c r="H343" s="127"/>
      <c r="I343" s="127"/>
      <c r="J343" s="127"/>
      <c r="K343" s="126"/>
    </row>
    <row r="344" spans="4:11" s="129" customFormat="1" ht="13.5" customHeight="1">
      <c r="D344" s="127"/>
      <c r="E344" s="127"/>
      <c r="F344" s="127"/>
      <c r="G344" s="127"/>
      <c r="H344" s="127"/>
      <c r="I344" s="127"/>
      <c r="J344" s="127"/>
      <c r="K344" s="126"/>
    </row>
    <row r="345" spans="4:11" s="129" customFormat="1" ht="13.5" customHeight="1">
      <c r="D345" s="127"/>
      <c r="E345" s="127"/>
      <c r="F345" s="127"/>
      <c r="G345" s="127"/>
      <c r="H345" s="127"/>
      <c r="I345" s="127"/>
      <c r="J345" s="127"/>
      <c r="K345" s="126"/>
    </row>
    <row r="346" spans="4:11" s="129" customFormat="1" ht="13.5" customHeight="1">
      <c r="D346" s="127"/>
      <c r="E346" s="127"/>
      <c r="F346" s="127"/>
      <c r="G346" s="127"/>
      <c r="H346" s="127"/>
      <c r="I346" s="127"/>
      <c r="J346" s="127"/>
      <c r="K346" s="126"/>
    </row>
    <row r="347" spans="4:11" s="129" customFormat="1" ht="13.5" customHeight="1">
      <c r="D347" s="127"/>
      <c r="E347" s="127"/>
      <c r="F347" s="127"/>
      <c r="G347" s="127"/>
      <c r="H347" s="127"/>
      <c r="I347" s="127"/>
      <c r="J347" s="127"/>
      <c r="K347" s="126"/>
    </row>
    <row r="348" spans="4:11" s="129" customFormat="1" ht="13.5" customHeight="1">
      <c r="D348" s="127"/>
      <c r="E348" s="127"/>
      <c r="F348" s="127"/>
      <c r="G348" s="127"/>
      <c r="H348" s="127"/>
      <c r="I348" s="127"/>
      <c r="J348" s="127"/>
      <c r="K348" s="126"/>
    </row>
    <row r="349" spans="4:11" s="129" customFormat="1" ht="13.5" customHeight="1">
      <c r="D349" s="127"/>
      <c r="E349" s="127"/>
      <c r="F349" s="127"/>
      <c r="G349" s="127"/>
      <c r="H349" s="127"/>
      <c r="I349" s="127"/>
      <c r="J349" s="127"/>
      <c r="K349" s="126"/>
    </row>
    <row r="350" spans="4:11" s="129" customFormat="1" ht="13.5" customHeight="1">
      <c r="D350" s="127"/>
      <c r="E350" s="127"/>
      <c r="F350" s="127"/>
      <c r="G350" s="127"/>
      <c r="H350" s="127"/>
      <c r="I350" s="127"/>
      <c r="J350" s="127"/>
      <c r="K350" s="126"/>
    </row>
    <row r="351" spans="4:11" s="129" customFormat="1" ht="13.5" customHeight="1">
      <c r="D351" s="127"/>
      <c r="E351" s="127"/>
      <c r="F351" s="127"/>
      <c r="G351" s="127"/>
      <c r="H351" s="127"/>
      <c r="I351" s="127"/>
      <c r="J351" s="127"/>
      <c r="K351" s="126"/>
    </row>
    <row r="352" spans="4:11" s="129" customFormat="1" ht="13.5" customHeight="1">
      <c r="D352" s="127"/>
      <c r="E352" s="127"/>
      <c r="F352" s="127"/>
      <c r="G352" s="127"/>
      <c r="H352" s="127"/>
      <c r="I352" s="127"/>
      <c r="J352" s="127"/>
      <c r="K352" s="126"/>
    </row>
    <row r="353" spans="4:11" s="129" customFormat="1" ht="13.5" customHeight="1">
      <c r="D353" s="127"/>
      <c r="E353" s="127"/>
      <c r="F353" s="127"/>
      <c r="G353" s="127"/>
      <c r="H353" s="127"/>
      <c r="I353" s="127"/>
      <c r="J353" s="127"/>
      <c r="K353" s="126"/>
    </row>
    <row r="354" spans="4:11" s="129" customFormat="1" ht="13.5" customHeight="1">
      <c r="D354" s="127"/>
      <c r="E354" s="127"/>
      <c r="F354" s="127"/>
      <c r="G354" s="127"/>
      <c r="H354" s="127"/>
      <c r="I354" s="127"/>
      <c r="J354" s="127"/>
      <c r="K354" s="126"/>
    </row>
    <row r="355" spans="4:11" s="129" customFormat="1" ht="13.5" customHeight="1">
      <c r="D355" s="127"/>
      <c r="E355" s="127"/>
      <c r="F355" s="127"/>
      <c r="G355" s="127"/>
      <c r="H355" s="127"/>
      <c r="I355" s="127"/>
      <c r="J355" s="127"/>
      <c r="K355" s="126"/>
    </row>
    <row r="356" spans="4:11" s="129" customFormat="1" ht="13.5" customHeight="1">
      <c r="D356" s="127"/>
      <c r="E356" s="127"/>
      <c r="F356" s="127"/>
      <c r="G356" s="127"/>
      <c r="H356" s="127"/>
      <c r="I356" s="127"/>
      <c r="J356" s="127"/>
      <c r="K356" s="126"/>
    </row>
    <row r="357" spans="4:11" s="129" customFormat="1" ht="13.5" customHeight="1">
      <c r="D357" s="127"/>
      <c r="E357" s="127"/>
      <c r="F357" s="127"/>
      <c r="G357" s="127"/>
      <c r="H357" s="127"/>
      <c r="I357" s="127"/>
      <c r="J357" s="127"/>
      <c r="K357" s="126"/>
    </row>
    <row r="358" spans="4:11" s="129" customFormat="1" ht="13.5" customHeight="1">
      <c r="D358" s="127"/>
      <c r="E358" s="127"/>
      <c r="F358" s="127"/>
      <c r="G358" s="127"/>
      <c r="H358" s="127"/>
      <c r="I358" s="127"/>
      <c r="J358" s="127"/>
      <c r="K358" s="126"/>
    </row>
    <row r="359" spans="4:11" s="129" customFormat="1" ht="13.5" customHeight="1">
      <c r="D359" s="127"/>
      <c r="E359" s="127"/>
      <c r="F359" s="127"/>
      <c r="G359" s="127"/>
      <c r="H359" s="127"/>
      <c r="I359" s="127"/>
      <c r="J359" s="127"/>
      <c r="K359" s="126"/>
    </row>
    <row r="360" spans="4:11" s="129" customFormat="1" ht="13.5" customHeight="1">
      <c r="D360" s="127"/>
      <c r="E360" s="127"/>
      <c r="F360" s="127"/>
      <c r="G360" s="127"/>
      <c r="H360" s="127"/>
      <c r="I360" s="127"/>
      <c r="J360" s="127"/>
      <c r="K360" s="126"/>
    </row>
    <row r="361" spans="4:11" s="129" customFormat="1" ht="13.5" customHeight="1">
      <c r="D361" s="127"/>
      <c r="E361" s="127"/>
      <c r="F361" s="127"/>
      <c r="G361" s="127"/>
      <c r="H361" s="127"/>
      <c r="I361" s="127"/>
      <c r="J361" s="127"/>
      <c r="K361" s="126"/>
    </row>
    <row r="362" spans="4:11" s="129" customFormat="1" ht="13.5" customHeight="1">
      <c r="D362" s="127"/>
      <c r="E362" s="127"/>
      <c r="F362" s="127"/>
      <c r="G362" s="127"/>
      <c r="H362" s="127"/>
      <c r="I362" s="127"/>
      <c r="J362" s="127"/>
      <c r="K362" s="126"/>
    </row>
    <row r="363" spans="4:11" s="129" customFormat="1" ht="13.5" customHeight="1">
      <c r="D363" s="127"/>
      <c r="E363" s="127"/>
      <c r="F363" s="127"/>
      <c r="G363" s="127"/>
      <c r="H363" s="127"/>
      <c r="I363" s="127"/>
      <c r="J363" s="127"/>
      <c r="K363" s="126"/>
    </row>
  </sheetData>
  <mergeCells count="7">
    <mergeCell ref="F3:G3"/>
    <mergeCell ref="H3:I3"/>
    <mergeCell ref="B79:C79"/>
    <mergeCell ref="B80:C80"/>
    <mergeCell ref="B3:B4"/>
    <mergeCell ref="C3:C4"/>
    <mergeCell ref="D3:E3"/>
  </mergeCells>
  <phoneticPr fontId="3"/>
  <pageMargins left="0.70866141732283472" right="0.19685039370078741" top="0.59055118110236227" bottom="0.59055118110236227" header="0.31496062992125984" footer="0.31496062992125984"/>
  <pageSetup paperSize="8" scale="75" orientation="landscape" r:id="rId1"/>
  <headerFooter>
    <oddHeader>&amp;R&amp;"ＭＳ 明朝,標準"&amp;12基礎統計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C7BE-439B-4BA2-B137-2F5F01758C85}">
  <sheetPr codeName="Sheet10"/>
  <dimension ref="B1:V80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.625" style="1" customWidth="1"/>
    <col min="3" max="3" width="10.625" style="1" customWidth="1"/>
    <col min="4" max="5" width="9.625" style="1" customWidth="1"/>
    <col min="6" max="6" width="3.625" style="1" customWidth="1"/>
    <col min="7" max="10" width="9.625" style="1" customWidth="1"/>
    <col min="11" max="11" width="3.625" style="1" customWidth="1"/>
    <col min="12" max="15" width="9.625" style="1" customWidth="1"/>
    <col min="16" max="16" width="3.625" style="1" customWidth="1"/>
    <col min="17" max="17" width="9.625" style="1" customWidth="1"/>
    <col min="18" max="20" width="9.625" style="2" customWidth="1"/>
    <col min="21" max="16384" width="9" style="1"/>
  </cols>
  <sheetData>
    <row r="1" spans="2:22" ht="16.5" customHeight="1">
      <c r="B1" s="1" t="s">
        <v>179</v>
      </c>
    </row>
    <row r="2" spans="2:22" ht="16.5" customHeight="1">
      <c r="B2" s="1" t="s">
        <v>180</v>
      </c>
    </row>
    <row r="3" spans="2:22" ht="16.5" customHeight="1">
      <c r="B3" s="225"/>
      <c r="C3" s="233" t="s">
        <v>164</v>
      </c>
      <c r="D3" s="245" t="s">
        <v>58</v>
      </c>
      <c r="E3" s="247" t="s">
        <v>59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2" t="s">
        <v>108</v>
      </c>
      <c r="V3" s="2" t="s">
        <v>166</v>
      </c>
    </row>
    <row r="4" spans="2:22">
      <c r="B4" s="226"/>
      <c r="C4" s="234"/>
      <c r="D4" s="245"/>
      <c r="E4" s="248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246" t="s">
        <v>170</v>
      </c>
      <c r="S4" s="246"/>
      <c r="T4" s="246"/>
      <c r="V4" s="2" t="s">
        <v>157</v>
      </c>
    </row>
    <row r="5" spans="2:22">
      <c r="B5" s="44">
        <v>1</v>
      </c>
      <c r="C5" s="52" t="s">
        <v>50</v>
      </c>
      <c r="D5" s="200">
        <v>121.6</v>
      </c>
      <c r="E5" s="200">
        <v>107.5</v>
      </c>
      <c r="F5" s="79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103">
        <f>$D$79</f>
        <v>106.6</v>
      </c>
      <c r="S5" s="103">
        <f t="shared" ref="S5:S68" si="0">$E$79</f>
        <v>102.7</v>
      </c>
      <c r="T5" s="104">
        <v>0</v>
      </c>
      <c r="V5" s="2" t="s">
        <v>158</v>
      </c>
    </row>
    <row r="6" spans="2:22">
      <c r="B6" s="44">
        <v>2</v>
      </c>
      <c r="C6" s="52" t="s">
        <v>111</v>
      </c>
      <c r="D6" s="200">
        <v>113.3</v>
      </c>
      <c r="E6" s="200">
        <v>101.6</v>
      </c>
      <c r="F6" s="79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103">
        <f t="shared" ref="R6:R68" si="1">$D$79</f>
        <v>106.6</v>
      </c>
      <c r="S6" s="103">
        <f t="shared" si="0"/>
        <v>102.7</v>
      </c>
      <c r="T6" s="104">
        <v>0</v>
      </c>
      <c r="V6" s="2" t="s">
        <v>159</v>
      </c>
    </row>
    <row r="7" spans="2:22">
      <c r="B7" s="44">
        <v>3</v>
      </c>
      <c r="C7" s="52" t="s">
        <v>112</v>
      </c>
      <c r="D7" s="200">
        <v>104.8</v>
      </c>
      <c r="E7" s="200">
        <v>102.9</v>
      </c>
      <c r="F7" s="79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103">
        <f t="shared" si="1"/>
        <v>106.6</v>
      </c>
      <c r="S7" s="103">
        <f t="shared" si="0"/>
        <v>102.7</v>
      </c>
      <c r="T7" s="104">
        <v>0</v>
      </c>
      <c r="V7" s="2" t="str">
        <f>V6&amp;CHAR(10)&amp;D79</f>
        <v>広域連合全体
106.6</v>
      </c>
    </row>
    <row r="8" spans="2:22">
      <c r="B8" s="44">
        <v>4</v>
      </c>
      <c r="C8" s="52" t="s">
        <v>113</v>
      </c>
      <c r="D8" s="200">
        <v>121.8</v>
      </c>
      <c r="E8" s="200">
        <v>107.2</v>
      </c>
      <c r="F8" s="79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103">
        <f t="shared" si="1"/>
        <v>106.6</v>
      </c>
      <c r="S8" s="103">
        <f t="shared" si="0"/>
        <v>102.7</v>
      </c>
      <c r="T8" s="104">
        <v>0</v>
      </c>
      <c r="V8" s="2" t="str">
        <f>V6&amp;CHAR(10)&amp;E79</f>
        <v>広域連合全体
102.7</v>
      </c>
    </row>
    <row r="9" spans="2:22">
      <c r="B9" s="44">
        <v>5</v>
      </c>
      <c r="C9" s="52" t="s">
        <v>114</v>
      </c>
      <c r="D9" s="200">
        <v>111.9</v>
      </c>
      <c r="E9" s="200">
        <v>101.6</v>
      </c>
      <c r="F9" s="79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103">
        <f t="shared" si="1"/>
        <v>106.6</v>
      </c>
      <c r="S9" s="103">
        <f t="shared" si="0"/>
        <v>102.7</v>
      </c>
      <c r="T9" s="104">
        <v>0</v>
      </c>
    </row>
    <row r="10" spans="2:22">
      <c r="B10" s="44">
        <v>6</v>
      </c>
      <c r="C10" s="52" t="s">
        <v>115</v>
      </c>
      <c r="D10" s="200">
        <v>120.5</v>
      </c>
      <c r="E10" s="200">
        <v>110.8</v>
      </c>
      <c r="F10" s="79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103">
        <f t="shared" si="1"/>
        <v>106.6</v>
      </c>
      <c r="S10" s="103">
        <f t="shared" si="0"/>
        <v>102.7</v>
      </c>
      <c r="T10" s="104">
        <v>0</v>
      </c>
    </row>
    <row r="11" spans="2:22">
      <c r="B11" s="44">
        <v>7</v>
      </c>
      <c r="C11" s="52" t="s">
        <v>116</v>
      </c>
      <c r="D11" s="200">
        <v>130.9</v>
      </c>
      <c r="E11" s="200">
        <v>111.9</v>
      </c>
      <c r="F11" s="79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103">
        <f t="shared" si="1"/>
        <v>106.6</v>
      </c>
      <c r="S11" s="103">
        <f t="shared" si="0"/>
        <v>102.7</v>
      </c>
      <c r="T11" s="104">
        <v>0</v>
      </c>
    </row>
    <row r="12" spans="2:22">
      <c r="B12" s="44">
        <v>8</v>
      </c>
      <c r="C12" s="52" t="s">
        <v>51</v>
      </c>
      <c r="D12" s="200">
        <v>97</v>
      </c>
      <c r="E12" s="200">
        <v>101.2</v>
      </c>
      <c r="F12" s="79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103">
        <f t="shared" si="1"/>
        <v>106.6</v>
      </c>
      <c r="S12" s="103">
        <f t="shared" si="0"/>
        <v>102.7</v>
      </c>
      <c r="T12" s="104">
        <v>0</v>
      </c>
    </row>
    <row r="13" spans="2:22">
      <c r="B13" s="44">
        <v>9</v>
      </c>
      <c r="C13" s="52" t="s">
        <v>117</v>
      </c>
      <c r="D13" s="200">
        <v>141.19999999999999</v>
      </c>
      <c r="E13" s="200">
        <v>122.1</v>
      </c>
      <c r="F13" s="79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103">
        <f t="shared" si="1"/>
        <v>106.6</v>
      </c>
      <c r="S13" s="103">
        <f t="shared" si="0"/>
        <v>102.7</v>
      </c>
      <c r="T13" s="104">
        <v>0</v>
      </c>
    </row>
    <row r="14" spans="2:22">
      <c r="B14" s="44">
        <v>10</v>
      </c>
      <c r="C14" s="52" t="s">
        <v>52</v>
      </c>
      <c r="D14" s="200">
        <v>117.6</v>
      </c>
      <c r="E14" s="200">
        <v>110.8</v>
      </c>
      <c r="F14" s="79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103">
        <f t="shared" si="1"/>
        <v>106.6</v>
      </c>
      <c r="S14" s="103">
        <f t="shared" si="0"/>
        <v>102.7</v>
      </c>
      <c r="T14" s="104">
        <v>0</v>
      </c>
    </row>
    <row r="15" spans="2:22">
      <c r="B15" s="44">
        <v>11</v>
      </c>
      <c r="C15" s="52" t="s">
        <v>53</v>
      </c>
      <c r="D15" s="200">
        <v>121.5</v>
      </c>
      <c r="E15" s="200">
        <v>103.4</v>
      </c>
      <c r="F15" s="79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103">
        <f t="shared" si="1"/>
        <v>106.6</v>
      </c>
      <c r="S15" s="103">
        <f t="shared" si="0"/>
        <v>102.7</v>
      </c>
      <c r="T15" s="104">
        <v>0</v>
      </c>
    </row>
    <row r="16" spans="2:22">
      <c r="B16" s="44">
        <v>12</v>
      </c>
      <c r="C16" s="52" t="s">
        <v>118</v>
      </c>
      <c r="D16" s="200">
        <v>112.5</v>
      </c>
      <c r="E16" s="200">
        <v>103.2</v>
      </c>
      <c r="F16" s="79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103">
        <f t="shared" si="1"/>
        <v>106.6</v>
      </c>
      <c r="S16" s="103">
        <f t="shared" si="0"/>
        <v>102.7</v>
      </c>
      <c r="T16" s="104">
        <v>0</v>
      </c>
    </row>
    <row r="17" spans="2:20">
      <c r="B17" s="44">
        <v>13</v>
      </c>
      <c r="C17" s="52" t="s">
        <v>119</v>
      </c>
      <c r="D17" s="200">
        <v>130.6</v>
      </c>
      <c r="E17" s="200">
        <v>107.7</v>
      </c>
      <c r="F17" s="79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103">
        <f t="shared" si="1"/>
        <v>106.6</v>
      </c>
      <c r="S17" s="103">
        <f t="shared" si="0"/>
        <v>102.7</v>
      </c>
      <c r="T17" s="104">
        <v>0</v>
      </c>
    </row>
    <row r="18" spans="2:20">
      <c r="B18" s="44">
        <v>14</v>
      </c>
      <c r="C18" s="52" t="s">
        <v>120</v>
      </c>
      <c r="D18" s="200">
        <v>115.4</v>
      </c>
      <c r="E18" s="200">
        <v>103.3</v>
      </c>
      <c r="F18" s="79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103">
        <f t="shared" si="1"/>
        <v>106.6</v>
      </c>
      <c r="S18" s="103">
        <f t="shared" si="0"/>
        <v>102.7</v>
      </c>
      <c r="T18" s="104">
        <v>0</v>
      </c>
    </row>
    <row r="19" spans="2:20">
      <c r="B19" s="44">
        <v>15</v>
      </c>
      <c r="C19" s="52" t="s">
        <v>121</v>
      </c>
      <c r="D19" s="200">
        <v>113.5</v>
      </c>
      <c r="E19" s="200">
        <v>108.7</v>
      </c>
      <c r="F19" s="79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103">
        <f t="shared" si="1"/>
        <v>106.6</v>
      </c>
      <c r="S19" s="103">
        <f t="shared" si="0"/>
        <v>102.7</v>
      </c>
      <c r="T19" s="104">
        <v>0</v>
      </c>
    </row>
    <row r="20" spans="2:20">
      <c r="B20" s="44">
        <v>16</v>
      </c>
      <c r="C20" s="52" t="s">
        <v>54</v>
      </c>
      <c r="D20" s="200">
        <v>101.9</v>
      </c>
      <c r="E20" s="200">
        <v>95.9</v>
      </c>
      <c r="F20" s="79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103">
        <f t="shared" si="1"/>
        <v>106.6</v>
      </c>
      <c r="S20" s="103">
        <f t="shared" si="0"/>
        <v>102.7</v>
      </c>
      <c r="T20" s="104">
        <v>0</v>
      </c>
    </row>
    <row r="21" spans="2:20">
      <c r="B21" s="44">
        <v>17</v>
      </c>
      <c r="C21" s="52" t="s">
        <v>122</v>
      </c>
      <c r="D21" s="200">
        <v>110.3</v>
      </c>
      <c r="E21" s="200">
        <v>98</v>
      </c>
      <c r="F21" s="79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103">
        <f t="shared" si="1"/>
        <v>106.6</v>
      </c>
      <c r="S21" s="103">
        <f t="shared" si="0"/>
        <v>102.7</v>
      </c>
      <c r="T21" s="104">
        <v>0</v>
      </c>
    </row>
    <row r="22" spans="2:20">
      <c r="B22" s="44">
        <v>18</v>
      </c>
      <c r="C22" s="52" t="s">
        <v>55</v>
      </c>
      <c r="D22" s="200">
        <v>122</v>
      </c>
      <c r="E22" s="200">
        <v>113</v>
      </c>
      <c r="F22" s="79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103">
        <f t="shared" si="1"/>
        <v>106.6</v>
      </c>
      <c r="S22" s="103">
        <f t="shared" si="0"/>
        <v>102.7</v>
      </c>
      <c r="T22" s="104">
        <v>0</v>
      </c>
    </row>
    <row r="23" spans="2:20">
      <c r="B23" s="44">
        <v>19</v>
      </c>
      <c r="C23" s="52" t="s">
        <v>123</v>
      </c>
      <c r="D23" s="200">
        <v>193.6</v>
      </c>
      <c r="E23" s="200">
        <v>135.69999999999999</v>
      </c>
      <c r="F23" s="79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103">
        <f t="shared" si="1"/>
        <v>106.6</v>
      </c>
      <c r="S23" s="103">
        <f t="shared" si="0"/>
        <v>102.7</v>
      </c>
      <c r="T23" s="104">
        <v>0</v>
      </c>
    </row>
    <row r="24" spans="2:20">
      <c r="B24" s="44">
        <v>20</v>
      </c>
      <c r="C24" s="52" t="s">
        <v>124</v>
      </c>
      <c r="D24" s="200">
        <v>108.1</v>
      </c>
      <c r="E24" s="200">
        <v>104.9</v>
      </c>
      <c r="F24" s="79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103">
        <f t="shared" si="1"/>
        <v>106.6</v>
      </c>
      <c r="S24" s="103">
        <f t="shared" si="0"/>
        <v>102.7</v>
      </c>
      <c r="T24" s="104">
        <v>0</v>
      </c>
    </row>
    <row r="25" spans="2:20">
      <c r="B25" s="44">
        <v>21</v>
      </c>
      <c r="C25" s="52" t="s">
        <v>125</v>
      </c>
      <c r="D25" s="200">
        <v>110</v>
      </c>
      <c r="E25" s="200">
        <v>103.3</v>
      </c>
      <c r="F25" s="79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103">
        <f t="shared" si="1"/>
        <v>106.6</v>
      </c>
      <c r="S25" s="103">
        <f t="shared" si="0"/>
        <v>102.7</v>
      </c>
      <c r="T25" s="104">
        <v>0</v>
      </c>
    </row>
    <row r="26" spans="2:20">
      <c r="B26" s="44">
        <v>22</v>
      </c>
      <c r="C26" s="52" t="s">
        <v>56</v>
      </c>
      <c r="D26" s="200">
        <v>117.8</v>
      </c>
      <c r="E26" s="200">
        <v>110.1</v>
      </c>
      <c r="F26" s="79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103">
        <f t="shared" si="1"/>
        <v>106.6</v>
      </c>
      <c r="S26" s="103">
        <f t="shared" si="0"/>
        <v>102.7</v>
      </c>
      <c r="T26" s="104">
        <v>0</v>
      </c>
    </row>
    <row r="27" spans="2:20">
      <c r="B27" s="44">
        <v>23</v>
      </c>
      <c r="C27" s="52" t="s">
        <v>126</v>
      </c>
      <c r="D27" s="200">
        <v>126.6</v>
      </c>
      <c r="E27" s="200">
        <v>110</v>
      </c>
      <c r="F27" s="79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103">
        <f t="shared" si="1"/>
        <v>106.6</v>
      </c>
      <c r="S27" s="103">
        <f t="shared" si="0"/>
        <v>102.7</v>
      </c>
      <c r="T27" s="104">
        <v>0</v>
      </c>
    </row>
    <row r="28" spans="2:20">
      <c r="B28" s="44">
        <v>24</v>
      </c>
      <c r="C28" s="52" t="s">
        <v>127</v>
      </c>
      <c r="D28" s="200">
        <v>100.7</v>
      </c>
      <c r="E28" s="200">
        <v>105.5</v>
      </c>
      <c r="F28" s="79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103">
        <f t="shared" si="1"/>
        <v>106.6</v>
      </c>
      <c r="S28" s="103">
        <f t="shared" si="0"/>
        <v>102.7</v>
      </c>
      <c r="T28" s="104">
        <v>0</v>
      </c>
    </row>
    <row r="29" spans="2:20">
      <c r="B29" s="44">
        <v>25</v>
      </c>
      <c r="C29" s="52" t="s">
        <v>128</v>
      </c>
      <c r="D29" s="200">
        <v>99.8</v>
      </c>
      <c r="E29" s="200">
        <v>108.2</v>
      </c>
      <c r="F29" s="79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103">
        <f t="shared" si="1"/>
        <v>106.6</v>
      </c>
      <c r="S29" s="103">
        <f t="shared" si="0"/>
        <v>102.7</v>
      </c>
      <c r="T29" s="104">
        <v>0</v>
      </c>
    </row>
    <row r="30" spans="2:20">
      <c r="B30" s="44">
        <v>26</v>
      </c>
      <c r="C30" s="52" t="s">
        <v>30</v>
      </c>
      <c r="D30" s="200">
        <v>103.6</v>
      </c>
      <c r="E30" s="200">
        <v>101.4</v>
      </c>
      <c r="F30" s="79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103">
        <f t="shared" si="1"/>
        <v>106.6</v>
      </c>
      <c r="S30" s="103">
        <f t="shared" si="0"/>
        <v>102.7</v>
      </c>
      <c r="T30" s="104">
        <v>0</v>
      </c>
    </row>
    <row r="31" spans="2:20">
      <c r="B31" s="44">
        <v>27</v>
      </c>
      <c r="C31" s="52" t="s">
        <v>31</v>
      </c>
      <c r="D31" s="200">
        <v>112.2</v>
      </c>
      <c r="E31" s="200">
        <v>107.1</v>
      </c>
      <c r="F31" s="79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03">
        <f t="shared" si="1"/>
        <v>106.6</v>
      </c>
      <c r="S31" s="103">
        <f t="shared" si="0"/>
        <v>102.7</v>
      </c>
      <c r="T31" s="104">
        <v>0</v>
      </c>
    </row>
    <row r="32" spans="2:20">
      <c r="B32" s="44">
        <v>28</v>
      </c>
      <c r="C32" s="52" t="s">
        <v>32</v>
      </c>
      <c r="D32" s="200">
        <v>106.4</v>
      </c>
      <c r="E32" s="200">
        <v>101.8</v>
      </c>
      <c r="F32" s="79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103">
        <f t="shared" si="1"/>
        <v>106.6</v>
      </c>
      <c r="S32" s="103">
        <f t="shared" si="0"/>
        <v>102.7</v>
      </c>
      <c r="T32" s="104">
        <v>0</v>
      </c>
    </row>
    <row r="33" spans="2:20">
      <c r="B33" s="44">
        <v>29</v>
      </c>
      <c r="C33" s="52" t="s">
        <v>33</v>
      </c>
      <c r="D33" s="200">
        <v>98.4</v>
      </c>
      <c r="E33" s="200">
        <v>103.8</v>
      </c>
      <c r="F33" s="79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103">
        <f t="shared" si="1"/>
        <v>106.6</v>
      </c>
      <c r="S33" s="103">
        <f t="shared" si="0"/>
        <v>102.7</v>
      </c>
      <c r="T33" s="104">
        <v>0</v>
      </c>
    </row>
    <row r="34" spans="2:20">
      <c r="B34" s="44">
        <v>30</v>
      </c>
      <c r="C34" s="52" t="s">
        <v>34</v>
      </c>
      <c r="D34" s="200">
        <v>111.2</v>
      </c>
      <c r="E34" s="200">
        <v>104.1</v>
      </c>
      <c r="F34" s="79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103">
        <f t="shared" si="1"/>
        <v>106.6</v>
      </c>
      <c r="S34" s="103">
        <f t="shared" si="0"/>
        <v>102.7</v>
      </c>
      <c r="T34" s="104">
        <v>0</v>
      </c>
    </row>
    <row r="35" spans="2:20">
      <c r="B35" s="44">
        <v>31</v>
      </c>
      <c r="C35" s="52" t="s">
        <v>35</v>
      </c>
      <c r="D35" s="200">
        <v>91.4</v>
      </c>
      <c r="E35" s="200">
        <v>91.4</v>
      </c>
      <c r="F35" s="79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103">
        <f t="shared" si="1"/>
        <v>106.6</v>
      </c>
      <c r="S35" s="103">
        <f t="shared" si="0"/>
        <v>102.7</v>
      </c>
      <c r="T35" s="104">
        <v>0</v>
      </c>
    </row>
    <row r="36" spans="2:20">
      <c r="B36" s="44">
        <v>32</v>
      </c>
      <c r="C36" s="52" t="s">
        <v>36</v>
      </c>
      <c r="D36" s="200">
        <v>103.5</v>
      </c>
      <c r="E36" s="200">
        <v>99.6</v>
      </c>
      <c r="F36" s="79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103">
        <f t="shared" si="1"/>
        <v>106.6</v>
      </c>
      <c r="S36" s="103">
        <f t="shared" si="0"/>
        <v>102.7</v>
      </c>
      <c r="T36" s="104">
        <v>0</v>
      </c>
    </row>
    <row r="37" spans="2:20">
      <c r="B37" s="44">
        <v>33</v>
      </c>
      <c r="C37" s="52" t="s">
        <v>37</v>
      </c>
      <c r="D37" s="200">
        <v>102</v>
      </c>
      <c r="E37" s="200">
        <v>109.6</v>
      </c>
      <c r="F37" s="79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103">
        <f t="shared" si="1"/>
        <v>106.6</v>
      </c>
      <c r="S37" s="103">
        <f t="shared" si="0"/>
        <v>102.7</v>
      </c>
      <c r="T37" s="104">
        <v>0</v>
      </c>
    </row>
    <row r="38" spans="2:20">
      <c r="B38" s="44">
        <v>34</v>
      </c>
      <c r="C38" s="52" t="s">
        <v>38</v>
      </c>
      <c r="D38" s="200">
        <v>115.7</v>
      </c>
      <c r="E38" s="200">
        <v>105.3</v>
      </c>
      <c r="F38" s="79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103">
        <f t="shared" si="1"/>
        <v>106.6</v>
      </c>
      <c r="S38" s="103">
        <f t="shared" si="0"/>
        <v>102.7</v>
      </c>
      <c r="T38" s="104">
        <v>0</v>
      </c>
    </row>
    <row r="39" spans="2:20">
      <c r="B39" s="44">
        <v>35</v>
      </c>
      <c r="C39" s="52" t="s">
        <v>1</v>
      </c>
      <c r="D39" s="200">
        <v>95.1</v>
      </c>
      <c r="E39" s="200">
        <v>97</v>
      </c>
      <c r="F39" s="79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103">
        <f t="shared" si="1"/>
        <v>106.6</v>
      </c>
      <c r="S39" s="103">
        <f t="shared" si="0"/>
        <v>102.7</v>
      </c>
      <c r="T39" s="104">
        <v>0</v>
      </c>
    </row>
    <row r="40" spans="2:20">
      <c r="B40" s="44">
        <v>36</v>
      </c>
      <c r="C40" s="52" t="s">
        <v>2</v>
      </c>
      <c r="D40" s="200">
        <v>88</v>
      </c>
      <c r="E40" s="200">
        <v>88.3</v>
      </c>
      <c r="F40" s="79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103">
        <f t="shared" si="1"/>
        <v>106.6</v>
      </c>
      <c r="S40" s="103">
        <f t="shared" si="0"/>
        <v>102.7</v>
      </c>
      <c r="T40" s="104">
        <v>0</v>
      </c>
    </row>
    <row r="41" spans="2:20">
      <c r="B41" s="44">
        <v>37</v>
      </c>
      <c r="C41" s="52" t="s">
        <v>3</v>
      </c>
      <c r="D41" s="200">
        <v>89.1</v>
      </c>
      <c r="E41" s="200">
        <v>91.6</v>
      </c>
      <c r="F41" s="79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103">
        <f t="shared" si="1"/>
        <v>106.6</v>
      </c>
      <c r="S41" s="103">
        <f t="shared" si="0"/>
        <v>102.7</v>
      </c>
      <c r="T41" s="104">
        <v>0</v>
      </c>
    </row>
    <row r="42" spans="2:20">
      <c r="B42" s="44">
        <v>38</v>
      </c>
      <c r="C42" s="70" t="s">
        <v>39</v>
      </c>
      <c r="D42" s="200">
        <v>108.8</v>
      </c>
      <c r="E42" s="200">
        <v>105.6</v>
      </c>
      <c r="F42" s="79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103">
        <f t="shared" si="1"/>
        <v>106.6</v>
      </c>
      <c r="S42" s="103">
        <f t="shared" si="0"/>
        <v>102.7</v>
      </c>
      <c r="T42" s="104">
        <v>0</v>
      </c>
    </row>
    <row r="43" spans="2:20">
      <c r="B43" s="44">
        <v>39</v>
      </c>
      <c r="C43" s="70" t="s">
        <v>7</v>
      </c>
      <c r="D43" s="200">
        <v>88.1</v>
      </c>
      <c r="E43" s="200">
        <v>91.3</v>
      </c>
      <c r="F43" s="79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103">
        <f t="shared" si="1"/>
        <v>106.6</v>
      </c>
      <c r="S43" s="103">
        <f t="shared" si="0"/>
        <v>102.7</v>
      </c>
      <c r="T43" s="104">
        <v>0</v>
      </c>
    </row>
    <row r="44" spans="2:20">
      <c r="B44" s="44">
        <v>40</v>
      </c>
      <c r="C44" s="70" t="s">
        <v>40</v>
      </c>
      <c r="D44" s="200">
        <v>107.8</v>
      </c>
      <c r="E44" s="200">
        <v>108.7</v>
      </c>
      <c r="F44" s="79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103">
        <f t="shared" si="1"/>
        <v>106.6</v>
      </c>
      <c r="S44" s="103">
        <f t="shared" si="0"/>
        <v>102.7</v>
      </c>
      <c r="T44" s="104">
        <v>0</v>
      </c>
    </row>
    <row r="45" spans="2:20">
      <c r="B45" s="44">
        <v>41</v>
      </c>
      <c r="C45" s="70" t="s">
        <v>11</v>
      </c>
      <c r="D45" s="200">
        <v>111.8</v>
      </c>
      <c r="E45" s="200">
        <v>110.5</v>
      </c>
      <c r="F45" s="79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103">
        <f t="shared" si="1"/>
        <v>106.6</v>
      </c>
      <c r="S45" s="103">
        <f t="shared" si="0"/>
        <v>102.7</v>
      </c>
      <c r="T45" s="104">
        <v>0</v>
      </c>
    </row>
    <row r="46" spans="2:20">
      <c r="B46" s="44">
        <v>42</v>
      </c>
      <c r="C46" s="70" t="s">
        <v>12</v>
      </c>
      <c r="D46" s="200">
        <v>91</v>
      </c>
      <c r="E46" s="200">
        <v>93.1</v>
      </c>
      <c r="F46" s="79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103">
        <f t="shared" si="1"/>
        <v>106.6</v>
      </c>
      <c r="S46" s="103">
        <f t="shared" si="0"/>
        <v>102.7</v>
      </c>
      <c r="T46" s="104">
        <v>0</v>
      </c>
    </row>
    <row r="47" spans="2:20">
      <c r="B47" s="44">
        <v>43</v>
      </c>
      <c r="C47" s="70" t="s">
        <v>8</v>
      </c>
      <c r="D47" s="200">
        <v>91.3</v>
      </c>
      <c r="E47" s="200">
        <v>90.6</v>
      </c>
      <c r="F47" s="79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103">
        <f t="shared" si="1"/>
        <v>106.6</v>
      </c>
      <c r="S47" s="103">
        <f t="shared" si="0"/>
        <v>102.7</v>
      </c>
      <c r="T47" s="104">
        <v>0</v>
      </c>
    </row>
    <row r="48" spans="2:20">
      <c r="B48" s="44">
        <v>44</v>
      </c>
      <c r="C48" s="70" t="s">
        <v>18</v>
      </c>
      <c r="D48" s="200">
        <v>109</v>
      </c>
      <c r="E48" s="200">
        <v>107.2</v>
      </c>
      <c r="F48" s="79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103">
        <f t="shared" si="1"/>
        <v>106.6</v>
      </c>
      <c r="S48" s="103">
        <f t="shared" si="0"/>
        <v>102.7</v>
      </c>
      <c r="T48" s="104">
        <v>0</v>
      </c>
    </row>
    <row r="49" spans="2:20">
      <c r="B49" s="44">
        <v>45</v>
      </c>
      <c r="C49" s="70" t="s">
        <v>41</v>
      </c>
      <c r="D49" s="200">
        <v>109.8</v>
      </c>
      <c r="E49" s="200">
        <v>108.5</v>
      </c>
      <c r="F49" s="7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103">
        <f t="shared" si="1"/>
        <v>106.6</v>
      </c>
      <c r="S49" s="103">
        <f t="shared" si="0"/>
        <v>102.7</v>
      </c>
      <c r="T49" s="104">
        <v>0</v>
      </c>
    </row>
    <row r="50" spans="2:20">
      <c r="B50" s="44">
        <v>46</v>
      </c>
      <c r="C50" s="70" t="s">
        <v>21</v>
      </c>
      <c r="D50" s="200">
        <v>103.5</v>
      </c>
      <c r="E50" s="200">
        <v>102.9</v>
      </c>
      <c r="F50" s="7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103">
        <f t="shared" si="1"/>
        <v>106.6</v>
      </c>
      <c r="S50" s="103">
        <f t="shared" si="0"/>
        <v>102.7</v>
      </c>
      <c r="T50" s="104">
        <v>0</v>
      </c>
    </row>
    <row r="51" spans="2:20">
      <c r="B51" s="44">
        <v>47</v>
      </c>
      <c r="C51" s="70" t="s">
        <v>13</v>
      </c>
      <c r="D51" s="200">
        <v>107.2</v>
      </c>
      <c r="E51" s="200">
        <v>106.8</v>
      </c>
      <c r="F51" s="7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103">
        <f t="shared" si="1"/>
        <v>106.6</v>
      </c>
      <c r="S51" s="103">
        <f t="shared" si="0"/>
        <v>102.7</v>
      </c>
      <c r="T51" s="104">
        <v>0</v>
      </c>
    </row>
    <row r="52" spans="2:20">
      <c r="B52" s="44">
        <v>48</v>
      </c>
      <c r="C52" s="70" t="s">
        <v>22</v>
      </c>
      <c r="D52" s="200">
        <v>92.7</v>
      </c>
      <c r="E52" s="200">
        <v>96.4</v>
      </c>
      <c r="F52" s="7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103">
        <f t="shared" si="1"/>
        <v>106.6</v>
      </c>
      <c r="S52" s="103">
        <f t="shared" si="0"/>
        <v>102.7</v>
      </c>
      <c r="T52" s="104">
        <v>0</v>
      </c>
    </row>
    <row r="53" spans="2:20">
      <c r="B53" s="44">
        <v>49</v>
      </c>
      <c r="C53" s="70" t="s">
        <v>23</v>
      </c>
      <c r="D53" s="200">
        <v>108</v>
      </c>
      <c r="E53" s="200">
        <v>112.3</v>
      </c>
      <c r="F53" s="79"/>
      <c r="R53" s="103">
        <f t="shared" si="1"/>
        <v>106.6</v>
      </c>
      <c r="S53" s="103">
        <f t="shared" si="0"/>
        <v>102.7</v>
      </c>
      <c r="T53" s="104">
        <v>0</v>
      </c>
    </row>
    <row r="54" spans="2:20">
      <c r="B54" s="44">
        <v>50</v>
      </c>
      <c r="C54" s="70" t="s">
        <v>14</v>
      </c>
      <c r="D54" s="200">
        <v>109.7</v>
      </c>
      <c r="E54" s="200">
        <v>111.6</v>
      </c>
      <c r="F54" s="79"/>
      <c r="R54" s="103">
        <f t="shared" si="1"/>
        <v>106.6</v>
      </c>
      <c r="S54" s="103">
        <f t="shared" si="0"/>
        <v>102.7</v>
      </c>
      <c r="T54" s="104">
        <v>0</v>
      </c>
    </row>
    <row r="55" spans="2:20">
      <c r="B55" s="44">
        <v>51</v>
      </c>
      <c r="C55" s="70" t="s">
        <v>42</v>
      </c>
      <c r="D55" s="200">
        <v>96.3</v>
      </c>
      <c r="E55" s="200">
        <v>98.4</v>
      </c>
      <c r="F55" s="79"/>
      <c r="R55" s="103">
        <f t="shared" si="1"/>
        <v>106.6</v>
      </c>
      <c r="S55" s="103">
        <f t="shared" si="0"/>
        <v>102.7</v>
      </c>
      <c r="T55" s="104">
        <v>0</v>
      </c>
    </row>
    <row r="56" spans="2:20">
      <c r="B56" s="44">
        <v>52</v>
      </c>
      <c r="C56" s="70" t="s">
        <v>4</v>
      </c>
      <c r="D56" s="200">
        <v>81.5</v>
      </c>
      <c r="E56" s="200">
        <v>89.6</v>
      </c>
      <c r="F56" s="79"/>
      <c r="R56" s="103">
        <f t="shared" si="1"/>
        <v>106.6</v>
      </c>
      <c r="S56" s="103">
        <f t="shared" si="0"/>
        <v>102.7</v>
      </c>
      <c r="T56" s="104">
        <v>0</v>
      </c>
    </row>
    <row r="57" spans="2:20">
      <c r="B57" s="44">
        <v>53</v>
      </c>
      <c r="C57" s="70" t="s">
        <v>19</v>
      </c>
      <c r="D57" s="200">
        <v>104.2</v>
      </c>
      <c r="E57" s="200">
        <v>105.5</v>
      </c>
      <c r="F57" s="79"/>
      <c r="R57" s="103">
        <f t="shared" si="1"/>
        <v>106.6</v>
      </c>
      <c r="S57" s="103">
        <f t="shared" si="0"/>
        <v>102.7</v>
      </c>
      <c r="T57" s="104">
        <v>0</v>
      </c>
    </row>
    <row r="58" spans="2:20">
      <c r="B58" s="44">
        <v>54</v>
      </c>
      <c r="C58" s="70" t="s">
        <v>24</v>
      </c>
      <c r="D58" s="200">
        <v>109.4</v>
      </c>
      <c r="E58" s="200">
        <v>104.6</v>
      </c>
      <c r="F58" s="79"/>
      <c r="R58" s="103">
        <f t="shared" si="1"/>
        <v>106.6</v>
      </c>
      <c r="S58" s="103">
        <f t="shared" si="0"/>
        <v>102.7</v>
      </c>
      <c r="T58" s="104">
        <v>0</v>
      </c>
    </row>
    <row r="59" spans="2:20">
      <c r="B59" s="44">
        <v>55</v>
      </c>
      <c r="C59" s="70" t="s">
        <v>15</v>
      </c>
      <c r="D59" s="200">
        <v>118.6</v>
      </c>
      <c r="E59" s="200">
        <v>114.5</v>
      </c>
      <c r="F59" s="79"/>
      <c r="R59" s="103">
        <f t="shared" si="1"/>
        <v>106.6</v>
      </c>
      <c r="S59" s="103">
        <f t="shared" si="0"/>
        <v>102.7</v>
      </c>
      <c r="T59" s="104">
        <v>0</v>
      </c>
    </row>
    <row r="60" spans="2:20">
      <c r="B60" s="44">
        <v>56</v>
      </c>
      <c r="C60" s="70" t="s">
        <v>9</v>
      </c>
      <c r="D60" s="200">
        <v>101.9</v>
      </c>
      <c r="E60" s="200">
        <v>101.8</v>
      </c>
      <c r="F60" s="79"/>
      <c r="R60" s="103">
        <f t="shared" si="1"/>
        <v>106.6</v>
      </c>
      <c r="S60" s="103">
        <f t="shared" si="0"/>
        <v>102.7</v>
      </c>
      <c r="T60" s="104">
        <v>0</v>
      </c>
    </row>
    <row r="61" spans="2:20">
      <c r="B61" s="44">
        <v>57</v>
      </c>
      <c r="C61" s="70" t="s">
        <v>43</v>
      </c>
      <c r="D61" s="200">
        <v>110.3</v>
      </c>
      <c r="E61" s="200">
        <v>108.5</v>
      </c>
      <c r="F61" s="79"/>
      <c r="R61" s="103">
        <f t="shared" si="1"/>
        <v>106.6</v>
      </c>
      <c r="S61" s="103">
        <f t="shared" si="0"/>
        <v>102.7</v>
      </c>
      <c r="T61" s="104">
        <v>0</v>
      </c>
    </row>
    <row r="62" spans="2:20">
      <c r="B62" s="44">
        <v>58</v>
      </c>
      <c r="C62" s="70" t="s">
        <v>25</v>
      </c>
      <c r="D62" s="200">
        <v>101.4</v>
      </c>
      <c r="E62" s="200">
        <v>104.6</v>
      </c>
      <c r="F62" s="79"/>
      <c r="R62" s="103">
        <f t="shared" si="1"/>
        <v>106.6</v>
      </c>
      <c r="S62" s="103">
        <f t="shared" si="0"/>
        <v>102.7</v>
      </c>
      <c r="T62" s="104">
        <v>0</v>
      </c>
    </row>
    <row r="63" spans="2:20">
      <c r="B63" s="44">
        <v>59</v>
      </c>
      <c r="C63" s="70" t="s">
        <v>20</v>
      </c>
      <c r="D63" s="200">
        <v>110.7</v>
      </c>
      <c r="E63" s="200">
        <v>109.2</v>
      </c>
      <c r="F63" s="79"/>
      <c r="R63" s="103">
        <f t="shared" si="1"/>
        <v>106.6</v>
      </c>
      <c r="S63" s="103">
        <f t="shared" si="0"/>
        <v>102.7</v>
      </c>
      <c r="T63" s="104">
        <v>0</v>
      </c>
    </row>
    <row r="64" spans="2:20">
      <c r="B64" s="44">
        <v>60</v>
      </c>
      <c r="C64" s="70" t="s">
        <v>44</v>
      </c>
      <c r="D64" s="200">
        <v>105.6</v>
      </c>
      <c r="E64" s="200">
        <v>102.3</v>
      </c>
      <c r="F64" s="79"/>
      <c r="R64" s="103">
        <f>$D$79</f>
        <v>106.6</v>
      </c>
      <c r="S64" s="103">
        <f>$E$79</f>
        <v>102.7</v>
      </c>
      <c r="T64" s="104">
        <v>0</v>
      </c>
    </row>
    <row r="65" spans="2:20">
      <c r="B65" s="44">
        <v>61</v>
      </c>
      <c r="C65" s="70" t="s">
        <v>16</v>
      </c>
      <c r="D65" s="200">
        <v>104.4</v>
      </c>
      <c r="E65" s="200">
        <v>100</v>
      </c>
      <c r="F65" s="79"/>
      <c r="R65" s="103">
        <f t="shared" si="1"/>
        <v>106.6</v>
      </c>
      <c r="S65" s="103">
        <f t="shared" si="0"/>
        <v>102.7</v>
      </c>
      <c r="T65" s="104">
        <v>0</v>
      </c>
    </row>
    <row r="66" spans="2:20">
      <c r="B66" s="44">
        <v>62</v>
      </c>
      <c r="C66" s="70" t="s">
        <v>17</v>
      </c>
      <c r="D66" s="200">
        <v>88.8</v>
      </c>
      <c r="E66" s="200">
        <v>93.6</v>
      </c>
      <c r="F66" s="79"/>
      <c r="R66" s="103">
        <f t="shared" si="1"/>
        <v>106.6</v>
      </c>
      <c r="S66" s="103">
        <f t="shared" si="0"/>
        <v>102.7</v>
      </c>
      <c r="T66" s="104">
        <v>0</v>
      </c>
    </row>
    <row r="67" spans="2:20">
      <c r="B67" s="44">
        <v>63</v>
      </c>
      <c r="C67" s="70" t="s">
        <v>26</v>
      </c>
      <c r="D67" s="200">
        <v>90.8</v>
      </c>
      <c r="E67" s="200">
        <v>90.7</v>
      </c>
      <c r="F67" s="79"/>
      <c r="R67" s="103">
        <f t="shared" si="1"/>
        <v>106.6</v>
      </c>
      <c r="S67" s="103">
        <f t="shared" si="0"/>
        <v>102.7</v>
      </c>
      <c r="T67" s="104">
        <v>0</v>
      </c>
    </row>
    <row r="68" spans="2:20">
      <c r="B68" s="44">
        <v>64</v>
      </c>
      <c r="C68" s="70" t="s">
        <v>45</v>
      </c>
      <c r="D68" s="200">
        <v>101.5</v>
      </c>
      <c r="E68" s="200">
        <v>105.5</v>
      </c>
      <c r="F68" s="79"/>
      <c r="R68" s="103">
        <f t="shared" si="1"/>
        <v>106.6</v>
      </c>
      <c r="S68" s="103">
        <f t="shared" si="0"/>
        <v>102.7</v>
      </c>
      <c r="T68" s="104">
        <v>0</v>
      </c>
    </row>
    <row r="69" spans="2:20">
      <c r="B69" s="44">
        <v>65</v>
      </c>
      <c r="C69" s="70" t="s">
        <v>10</v>
      </c>
      <c r="D69" s="200">
        <v>93.6</v>
      </c>
      <c r="E69" s="200">
        <v>95.8</v>
      </c>
      <c r="F69" s="79"/>
      <c r="R69" s="103">
        <f t="shared" ref="R69:R78" si="2">$D$79</f>
        <v>106.6</v>
      </c>
      <c r="S69" s="103">
        <f t="shared" ref="S69:S78" si="3">$E$79</f>
        <v>102.7</v>
      </c>
      <c r="T69" s="104">
        <v>0</v>
      </c>
    </row>
    <row r="70" spans="2:20">
      <c r="B70" s="44">
        <v>66</v>
      </c>
      <c r="C70" s="70" t="s">
        <v>5</v>
      </c>
      <c r="D70" s="200">
        <v>76.7</v>
      </c>
      <c r="E70" s="200">
        <v>91.8</v>
      </c>
      <c r="F70" s="79"/>
      <c r="R70" s="103">
        <f t="shared" si="2"/>
        <v>106.6</v>
      </c>
      <c r="S70" s="103">
        <f t="shared" si="3"/>
        <v>102.7</v>
      </c>
      <c r="T70" s="104">
        <v>0</v>
      </c>
    </row>
    <row r="71" spans="2:20">
      <c r="B71" s="44">
        <v>67</v>
      </c>
      <c r="C71" s="70" t="s">
        <v>6</v>
      </c>
      <c r="D71" s="200">
        <v>104.3</v>
      </c>
      <c r="E71" s="200">
        <v>119.1</v>
      </c>
      <c r="F71" s="79"/>
      <c r="R71" s="103">
        <f t="shared" si="2"/>
        <v>106.6</v>
      </c>
      <c r="S71" s="103">
        <f t="shared" si="3"/>
        <v>102.7</v>
      </c>
      <c r="T71" s="104">
        <v>0</v>
      </c>
    </row>
    <row r="72" spans="2:20">
      <c r="B72" s="44">
        <v>68</v>
      </c>
      <c r="C72" s="70" t="s">
        <v>46</v>
      </c>
      <c r="D72" s="200">
        <v>118.6</v>
      </c>
      <c r="E72" s="200">
        <v>102.7</v>
      </c>
      <c r="F72" s="79"/>
      <c r="R72" s="103">
        <f t="shared" si="2"/>
        <v>106.6</v>
      </c>
      <c r="S72" s="103">
        <f t="shared" si="3"/>
        <v>102.7</v>
      </c>
      <c r="T72" s="104">
        <v>0</v>
      </c>
    </row>
    <row r="73" spans="2:20">
      <c r="B73" s="44">
        <v>69</v>
      </c>
      <c r="C73" s="70" t="s">
        <v>47</v>
      </c>
      <c r="D73" s="200">
        <v>93.8</v>
      </c>
      <c r="E73" s="200">
        <v>102.8</v>
      </c>
      <c r="F73" s="79"/>
      <c r="R73" s="103">
        <f t="shared" si="2"/>
        <v>106.6</v>
      </c>
      <c r="S73" s="103">
        <f t="shared" si="3"/>
        <v>102.7</v>
      </c>
      <c r="T73" s="104">
        <v>0</v>
      </c>
    </row>
    <row r="74" spans="2:20">
      <c r="B74" s="44">
        <v>70</v>
      </c>
      <c r="C74" s="70" t="s">
        <v>48</v>
      </c>
      <c r="D74" s="200">
        <v>96.9</v>
      </c>
      <c r="E74" s="200">
        <v>104.8</v>
      </c>
      <c r="F74" s="79"/>
      <c r="R74" s="103">
        <f t="shared" si="2"/>
        <v>106.6</v>
      </c>
      <c r="S74" s="103">
        <f t="shared" si="3"/>
        <v>102.7</v>
      </c>
      <c r="T74" s="104">
        <v>0</v>
      </c>
    </row>
    <row r="75" spans="2:20">
      <c r="B75" s="44">
        <v>71</v>
      </c>
      <c r="C75" s="70" t="s">
        <v>49</v>
      </c>
      <c r="D75" s="200">
        <v>107.2</v>
      </c>
      <c r="E75" s="200">
        <v>100.5</v>
      </c>
      <c r="F75" s="79"/>
      <c r="R75" s="103">
        <f t="shared" si="2"/>
        <v>106.6</v>
      </c>
      <c r="S75" s="103">
        <f t="shared" si="3"/>
        <v>102.7</v>
      </c>
      <c r="T75" s="104">
        <v>0</v>
      </c>
    </row>
    <row r="76" spans="2:20">
      <c r="B76" s="44">
        <v>72</v>
      </c>
      <c r="C76" s="70" t="s">
        <v>27</v>
      </c>
      <c r="D76" s="200">
        <v>90.2</v>
      </c>
      <c r="E76" s="200">
        <v>94.6</v>
      </c>
      <c r="F76" s="79"/>
      <c r="R76" s="103">
        <f t="shared" si="2"/>
        <v>106.6</v>
      </c>
      <c r="S76" s="103">
        <f t="shared" si="3"/>
        <v>102.7</v>
      </c>
      <c r="T76" s="104">
        <v>0</v>
      </c>
    </row>
    <row r="77" spans="2:20">
      <c r="B77" s="44">
        <v>73</v>
      </c>
      <c r="C77" s="70" t="s">
        <v>28</v>
      </c>
      <c r="D77" s="200">
        <v>88.4</v>
      </c>
      <c r="E77" s="200">
        <v>95.6</v>
      </c>
      <c r="F77" s="79"/>
      <c r="R77" s="103">
        <f t="shared" si="2"/>
        <v>106.6</v>
      </c>
      <c r="S77" s="103">
        <f t="shared" si="3"/>
        <v>102.7</v>
      </c>
      <c r="T77" s="104">
        <v>0</v>
      </c>
    </row>
    <row r="78" spans="2:20" ht="14.25" thickBot="1">
      <c r="B78" s="44">
        <v>74</v>
      </c>
      <c r="C78" s="70" t="s">
        <v>29</v>
      </c>
      <c r="D78" s="201">
        <v>101.4</v>
      </c>
      <c r="E78" s="201">
        <v>111.6</v>
      </c>
      <c r="F78" s="79"/>
      <c r="R78" s="103">
        <f t="shared" si="2"/>
        <v>106.6</v>
      </c>
      <c r="S78" s="103">
        <f t="shared" si="3"/>
        <v>102.7</v>
      </c>
      <c r="T78" s="104">
        <v>999</v>
      </c>
    </row>
    <row r="79" spans="2:20" ht="14.25" thickTop="1">
      <c r="B79" s="230" t="s">
        <v>0</v>
      </c>
      <c r="C79" s="231"/>
      <c r="D79" s="202">
        <f>標準化死亡比!C4</f>
        <v>106.6</v>
      </c>
      <c r="E79" s="202">
        <f>標準化死亡比!C5</f>
        <v>102.7</v>
      </c>
      <c r="F79" s="79"/>
    </row>
    <row r="80" spans="2:20">
      <c r="B80" s="43" t="s">
        <v>207</v>
      </c>
    </row>
  </sheetData>
  <mergeCells count="6">
    <mergeCell ref="R4:T4"/>
    <mergeCell ref="B79:C79"/>
    <mergeCell ref="B3:B4"/>
    <mergeCell ref="C3:C4"/>
    <mergeCell ref="D3:D4"/>
    <mergeCell ref="E3:E4"/>
  </mergeCells>
  <phoneticPr fontId="3"/>
  <pageMargins left="0.70866141732283472" right="0.19685039370078741" top="0.59055118110236227" bottom="0.59055118110236227" header="0.31496062992125984" footer="0.31496062992125984"/>
  <pageSetup paperSize="8" scale="75" fitToHeight="0" orientation="landscape" r:id="rId1"/>
  <headerFooter>
    <oddHeader>&amp;R&amp;"ＭＳ 明朝,標準"&amp;12 基礎統計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FF42-542A-4295-95EC-02A2D81A79E4}">
  <sheetPr codeName="Sheet11"/>
  <dimension ref="B1:I93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11.375" style="1" customWidth="1"/>
    <col min="3" max="7" width="15.25" style="1" customWidth="1"/>
    <col min="8" max="16384" width="9" style="1"/>
  </cols>
  <sheetData>
    <row r="1" spans="2:9" ht="16.5" customHeight="1">
      <c r="B1" s="1" t="s">
        <v>181</v>
      </c>
    </row>
    <row r="2" spans="2:9" ht="16.5" customHeight="1">
      <c r="B2" s="1" t="s">
        <v>159</v>
      </c>
    </row>
    <row r="3" spans="2:9" ht="42.75" customHeight="1">
      <c r="B3" s="8" t="s">
        <v>104</v>
      </c>
      <c r="C3" s="16" t="s">
        <v>139</v>
      </c>
      <c r="D3" s="17" t="s">
        <v>137</v>
      </c>
      <c r="E3" s="8" t="s">
        <v>105</v>
      </c>
      <c r="F3" s="8" t="s">
        <v>60</v>
      </c>
    </row>
    <row r="4" spans="2:9" ht="21" customHeight="1">
      <c r="B4" s="18" t="s">
        <v>91</v>
      </c>
      <c r="C4" s="183">
        <v>26901</v>
      </c>
      <c r="D4" s="203">
        <v>0.48599999999999999</v>
      </c>
      <c r="E4" s="182">
        <v>0.499</v>
      </c>
      <c r="F4" s="182">
        <v>0.48599999999999999</v>
      </c>
    </row>
    <row r="5" spans="2:9" ht="21" customHeight="1">
      <c r="B5" s="18" t="s">
        <v>89</v>
      </c>
      <c r="C5" s="183">
        <v>17394</v>
      </c>
      <c r="D5" s="203">
        <v>0.314</v>
      </c>
      <c r="E5" s="182">
        <v>0.29399999999999998</v>
      </c>
      <c r="F5" s="182">
        <v>0.29299999999999998</v>
      </c>
    </row>
    <row r="6" spans="2:9" ht="21" customHeight="1">
      <c r="B6" s="18" t="s">
        <v>90</v>
      </c>
      <c r="C6" s="183">
        <v>5963</v>
      </c>
      <c r="D6" s="203">
        <v>0.10800000000000001</v>
      </c>
      <c r="E6" s="182">
        <v>0.12300000000000001</v>
      </c>
      <c r="F6" s="182">
        <v>0.13500000000000001</v>
      </c>
    </row>
    <row r="7" spans="2:9" ht="21" customHeight="1">
      <c r="B7" s="18" t="s">
        <v>107</v>
      </c>
      <c r="C7" s="183">
        <v>2334</v>
      </c>
      <c r="D7" s="203">
        <v>4.2000000000000003E-2</v>
      </c>
      <c r="E7" s="182">
        <v>3.6000000000000004E-2</v>
      </c>
      <c r="F7" s="182">
        <v>3.9E-2</v>
      </c>
    </row>
    <row r="8" spans="2:9" ht="21" customHeight="1">
      <c r="B8" s="18" t="s">
        <v>106</v>
      </c>
      <c r="C8" s="183">
        <v>1626</v>
      </c>
      <c r="D8" s="203">
        <v>2.8999999999999998E-2</v>
      </c>
      <c r="E8" s="182">
        <v>0.03</v>
      </c>
      <c r="F8" s="182">
        <v>2.7000000000000003E-2</v>
      </c>
    </row>
    <row r="9" spans="2:9" ht="21" customHeight="1" thickBot="1">
      <c r="B9" s="19" t="s">
        <v>86</v>
      </c>
      <c r="C9" s="204">
        <v>1095</v>
      </c>
      <c r="D9" s="203">
        <v>0.02</v>
      </c>
      <c r="E9" s="182">
        <v>1.9E-2</v>
      </c>
      <c r="F9" s="182">
        <v>0.02</v>
      </c>
    </row>
    <row r="10" spans="2:9" ht="21" customHeight="1" thickTop="1">
      <c r="B10" s="5" t="s">
        <v>67</v>
      </c>
      <c r="C10" s="205">
        <v>55313</v>
      </c>
      <c r="D10" s="206"/>
      <c r="E10" s="206"/>
      <c r="F10" s="206"/>
    </row>
    <row r="11" spans="2:9">
      <c r="B11" s="43" t="s">
        <v>207</v>
      </c>
    </row>
    <row r="12" spans="2:9">
      <c r="B12" s="43"/>
    </row>
    <row r="13" spans="2:9">
      <c r="B13" s="43"/>
    </row>
    <row r="14" spans="2:9" ht="16.5" customHeight="1">
      <c r="B14" s="1" t="s">
        <v>181</v>
      </c>
    </row>
    <row r="15" spans="2:9" ht="16.5" customHeight="1">
      <c r="B15" s="1" t="s">
        <v>159</v>
      </c>
    </row>
    <row r="16" spans="2:9">
      <c r="I16" s="2" t="s">
        <v>202</v>
      </c>
    </row>
    <row r="17" spans="2:9">
      <c r="I17" s="2" t="s">
        <v>156</v>
      </c>
    </row>
    <row r="19" spans="2:9">
      <c r="B19" s="102"/>
      <c r="C19" s="102"/>
      <c r="D19" s="102"/>
    </row>
    <row r="20" spans="2:9">
      <c r="B20" s="102"/>
      <c r="C20" s="102"/>
      <c r="D20" s="102"/>
      <c r="E20" s="102"/>
      <c r="F20" s="102"/>
    </row>
    <row r="21" spans="2:9">
      <c r="B21" s="102"/>
      <c r="C21" s="102"/>
      <c r="D21" s="102"/>
      <c r="E21" s="102"/>
      <c r="F21" s="102"/>
    </row>
    <row r="23" spans="2:9">
      <c r="B23" s="102"/>
    </row>
    <row r="46" spans="2:2">
      <c r="B46" s="43" t="s">
        <v>207</v>
      </c>
    </row>
    <row r="47" spans="2:2">
      <c r="B47" s="43"/>
    </row>
    <row r="49" spans="2:9" ht="16.5" customHeight="1">
      <c r="B49" s="1" t="s">
        <v>199</v>
      </c>
    </row>
    <row r="50" spans="2:9" ht="16.5" customHeight="1">
      <c r="B50" s="1" t="s">
        <v>194</v>
      </c>
    </row>
    <row r="51" spans="2:9" ht="21" customHeight="1">
      <c r="B51" s="116"/>
      <c r="C51" s="8" t="s">
        <v>195</v>
      </c>
      <c r="D51" s="8" t="s">
        <v>196</v>
      </c>
      <c r="E51" s="8" t="s">
        <v>197</v>
      </c>
      <c r="F51" s="8" t="s">
        <v>198</v>
      </c>
      <c r="G51" s="8" t="s">
        <v>208</v>
      </c>
    </row>
    <row r="52" spans="2:9" ht="21" customHeight="1">
      <c r="B52" s="18" t="s">
        <v>91</v>
      </c>
      <c r="C52" s="117">
        <v>0.51200000000000001</v>
      </c>
      <c r="D52" s="117">
        <v>0.52100000000000002</v>
      </c>
      <c r="E52" s="117">
        <v>0.52</v>
      </c>
      <c r="F52" s="117">
        <v>0.50900000000000001</v>
      </c>
      <c r="G52" s="182">
        <v>0.48599999999999999</v>
      </c>
    </row>
    <row r="53" spans="2:9" ht="21" customHeight="1">
      <c r="B53" s="18" t="s">
        <v>89</v>
      </c>
      <c r="C53" s="117">
        <v>0.28999999999999998</v>
      </c>
      <c r="D53" s="117">
        <v>0.28499999999999998</v>
      </c>
      <c r="E53" s="117">
        <v>0.28699999999999998</v>
      </c>
      <c r="F53" s="117">
        <v>0.29699999999999999</v>
      </c>
      <c r="G53" s="182">
        <v>0.314</v>
      </c>
    </row>
    <row r="54" spans="2:9" ht="21" customHeight="1">
      <c r="B54" s="18" t="s">
        <v>90</v>
      </c>
      <c r="C54" s="117">
        <v>0.112</v>
      </c>
      <c r="D54" s="117">
        <v>0.111</v>
      </c>
      <c r="E54" s="117">
        <v>0.106</v>
      </c>
      <c r="F54" s="117">
        <v>0.10800000000000001</v>
      </c>
      <c r="G54" s="182">
        <v>0.10800000000000001</v>
      </c>
    </row>
    <row r="55" spans="2:9" ht="21" customHeight="1">
      <c r="B55" s="18" t="s">
        <v>107</v>
      </c>
      <c r="C55" s="117">
        <v>3.9E-2</v>
      </c>
      <c r="D55" s="117">
        <v>3.9E-2</v>
      </c>
      <c r="E55" s="117">
        <v>3.9E-2</v>
      </c>
      <c r="F55" s="117">
        <v>0.04</v>
      </c>
      <c r="G55" s="182">
        <v>4.2000000000000003E-2</v>
      </c>
    </row>
    <row r="56" spans="2:9" ht="21" customHeight="1">
      <c r="B56" s="18" t="s">
        <v>106</v>
      </c>
      <c r="C56" s="117">
        <v>2.9000000000000001E-2</v>
      </c>
      <c r="D56" s="117">
        <v>2.7000000000000003E-2</v>
      </c>
      <c r="E56" s="117">
        <v>0.03</v>
      </c>
      <c r="F56" s="117">
        <v>2.7999999999999997E-2</v>
      </c>
      <c r="G56" s="182">
        <v>2.8999999999999998E-2</v>
      </c>
    </row>
    <row r="57" spans="2:9" ht="21" customHeight="1">
      <c r="B57" s="18" t="s">
        <v>86</v>
      </c>
      <c r="C57" s="117">
        <v>1.7999999999999999E-2</v>
      </c>
      <c r="D57" s="117">
        <v>1.8000000000000002E-2</v>
      </c>
      <c r="E57" s="117">
        <v>1.7000000000000001E-2</v>
      </c>
      <c r="F57" s="117">
        <v>1.9E-2</v>
      </c>
      <c r="G57" s="182">
        <v>0.02</v>
      </c>
    </row>
    <row r="58" spans="2:9">
      <c r="B58" s="42" t="s">
        <v>209</v>
      </c>
    </row>
    <row r="59" spans="2:9">
      <c r="B59" s="42"/>
    </row>
    <row r="61" spans="2:9" ht="16.5" customHeight="1">
      <c r="B61" s="1" t="s">
        <v>203</v>
      </c>
    </row>
    <row r="62" spans="2:9" ht="16.5" customHeight="1">
      <c r="B62" s="1" t="s">
        <v>170</v>
      </c>
    </row>
    <row r="63" spans="2:9">
      <c r="I63" s="2"/>
    </row>
    <row r="64" spans="2:9">
      <c r="I64" s="2"/>
    </row>
    <row r="93" spans="2:2">
      <c r="B93" s="42" t="s">
        <v>209</v>
      </c>
    </row>
  </sheetData>
  <phoneticPr fontId="3"/>
  <pageMargins left="0.70866141732283472" right="0.19685039370078741" top="0.59055118110236227" bottom="0.59055118110236227" header="0.31496062992125984" footer="0.31496062992125984"/>
  <pageSetup paperSize="8" scale="75" orientation="landscape" r:id="rId1"/>
  <headerFooter>
    <oddHeader>&amp;R&amp;"ＭＳ 明朝,標準"&amp;12基礎統計</oddHeader>
  </headerFooter>
  <rowBreaks count="1" manualBreakCount="1">
    <brk id="48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3DF7C-C083-4AC4-8658-8D1AE2C8F574}">
  <sheetPr codeName="Sheet12"/>
  <dimension ref="B1:P84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.25" style="1" customWidth="1"/>
    <col min="3" max="3" width="10.625" style="1" customWidth="1"/>
    <col min="4" max="15" width="8.375" style="1" customWidth="1"/>
    <col min="16" max="16" width="8.375" style="2" customWidth="1"/>
    <col min="17" max="16384" width="9" style="1"/>
  </cols>
  <sheetData>
    <row r="1" spans="2:16" ht="16.5" customHeight="1">
      <c r="B1" s="1" t="s">
        <v>182</v>
      </c>
    </row>
    <row r="2" spans="2:16" ht="16.5" customHeight="1">
      <c r="B2" s="1" t="s">
        <v>180</v>
      </c>
    </row>
    <row r="3" spans="2:16" ht="16.5" customHeight="1">
      <c r="B3" s="225"/>
      <c r="C3" s="233" t="s">
        <v>129</v>
      </c>
      <c r="D3" s="245" t="s">
        <v>91</v>
      </c>
      <c r="E3" s="245"/>
      <c r="F3" s="245" t="s">
        <v>89</v>
      </c>
      <c r="G3" s="245"/>
      <c r="H3" s="245" t="s">
        <v>90</v>
      </c>
      <c r="I3" s="245"/>
      <c r="J3" s="245" t="s">
        <v>107</v>
      </c>
      <c r="K3" s="245"/>
      <c r="L3" s="245" t="s">
        <v>106</v>
      </c>
      <c r="M3" s="245"/>
      <c r="N3" s="245" t="s">
        <v>86</v>
      </c>
      <c r="O3" s="245"/>
      <c r="P3" s="225" t="s">
        <v>110</v>
      </c>
    </row>
    <row r="4" spans="2:16" ht="24">
      <c r="B4" s="226"/>
      <c r="C4" s="234"/>
      <c r="D4" s="80" t="s">
        <v>139</v>
      </c>
      <c r="E4" s="80" t="s">
        <v>152</v>
      </c>
      <c r="F4" s="80" t="s">
        <v>139</v>
      </c>
      <c r="G4" s="80" t="s">
        <v>152</v>
      </c>
      <c r="H4" s="80" t="s">
        <v>139</v>
      </c>
      <c r="I4" s="80" t="s">
        <v>152</v>
      </c>
      <c r="J4" s="80" t="s">
        <v>139</v>
      </c>
      <c r="K4" s="80" t="s">
        <v>152</v>
      </c>
      <c r="L4" s="80" t="s">
        <v>139</v>
      </c>
      <c r="M4" s="80" t="s">
        <v>152</v>
      </c>
      <c r="N4" s="80" t="s">
        <v>139</v>
      </c>
      <c r="O4" s="80" t="s">
        <v>152</v>
      </c>
      <c r="P4" s="226"/>
    </row>
    <row r="5" spans="2:16">
      <c r="B5" s="44">
        <v>1</v>
      </c>
      <c r="C5" s="52" t="s">
        <v>50</v>
      </c>
      <c r="D5" s="207">
        <v>8301</v>
      </c>
      <c r="E5" s="208">
        <v>0.48899999999999999</v>
      </c>
      <c r="F5" s="89">
        <v>4957</v>
      </c>
      <c r="G5" s="208">
        <v>0.29199999999999998</v>
      </c>
      <c r="H5" s="89">
        <v>1974</v>
      </c>
      <c r="I5" s="209">
        <v>0.11599999999999999</v>
      </c>
      <c r="J5" s="89">
        <v>791</v>
      </c>
      <c r="K5" s="208">
        <v>4.7E-2</v>
      </c>
      <c r="L5" s="89">
        <v>579</v>
      </c>
      <c r="M5" s="208">
        <v>3.4000000000000002E-2</v>
      </c>
      <c r="N5" s="89">
        <v>364</v>
      </c>
      <c r="O5" s="209">
        <v>2.1000000000000001E-2</v>
      </c>
      <c r="P5" s="89">
        <v>16966</v>
      </c>
    </row>
    <row r="6" spans="2:16">
      <c r="B6" s="44">
        <v>2</v>
      </c>
      <c r="C6" s="52" t="s">
        <v>111</v>
      </c>
      <c r="D6" s="207">
        <v>285</v>
      </c>
      <c r="E6" s="208">
        <v>0.49700000000000005</v>
      </c>
      <c r="F6" s="89">
        <v>161</v>
      </c>
      <c r="G6" s="208">
        <v>0.28000000000000003</v>
      </c>
      <c r="H6" s="89">
        <v>60</v>
      </c>
      <c r="I6" s="209">
        <v>0.105</v>
      </c>
      <c r="J6" s="89">
        <v>32</v>
      </c>
      <c r="K6" s="208">
        <v>5.5999999999999994E-2</v>
      </c>
      <c r="L6" s="89">
        <v>22</v>
      </c>
      <c r="M6" s="208">
        <v>3.7999999999999999E-2</v>
      </c>
      <c r="N6" s="89">
        <v>14</v>
      </c>
      <c r="O6" s="209">
        <v>2.4E-2</v>
      </c>
      <c r="P6" s="89">
        <v>574</v>
      </c>
    </row>
    <row r="7" spans="2:16">
      <c r="B7" s="44">
        <v>3</v>
      </c>
      <c r="C7" s="52" t="s">
        <v>112</v>
      </c>
      <c r="D7" s="207">
        <v>182</v>
      </c>
      <c r="E7" s="208">
        <v>0.495</v>
      </c>
      <c r="F7" s="89">
        <v>109</v>
      </c>
      <c r="G7" s="208">
        <v>0.29600000000000004</v>
      </c>
      <c r="H7" s="89">
        <v>46</v>
      </c>
      <c r="I7" s="209">
        <v>0.125</v>
      </c>
      <c r="J7" s="89">
        <v>13</v>
      </c>
      <c r="K7" s="208">
        <v>3.5000000000000003E-2</v>
      </c>
      <c r="L7" s="89">
        <v>8</v>
      </c>
      <c r="M7" s="208">
        <v>2.2000000000000002E-2</v>
      </c>
      <c r="N7" s="89">
        <v>10</v>
      </c>
      <c r="O7" s="209">
        <v>2.7000000000000003E-2</v>
      </c>
      <c r="P7" s="89">
        <v>368</v>
      </c>
    </row>
    <row r="8" spans="2:16">
      <c r="B8" s="44">
        <v>4</v>
      </c>
      <c r="C8" s="52" t="s">
        <v>113</v>
      </c>
      <c r="D8" s="207">
        <v>218</v>
      </c>
      <c r="E8" s="208">
        <v>0.49399999999999999</v>
      </c>
      <c r="F8" s="89">
        <v>119</v>
      </c>
      <c r="G8" s="208">
        <v>0.27</v>
      </c>
      <c r="H8" s="89">
        <v>61</v>
      </c>
      <c r="I8" s="209">
        <v>0.13800000000000001</v>
      </c>
      <c r="J8" s="89">
        <v>20</v>
      </c>
      <c r="K8" s="208">
        <v>4.4999999999999998E-2</v>
      </c>
      <c r="L8" s="89">
        <v>13</v>
      </c>
      <c r="M8" s="208">
        <v>2.8999999999999998E-2</v>
      </c>
      <c r="N8" s="89">
        <v>10</v>
      </c>
      <c r="O8" s="209">
        <v>2.3E-2</v>
      </c>
      <c r="P8" s="89">
        <v>441</v>
      </c>
    </row>
    <row r="9" spans="2:16">
      <c r="B9" s="44">
        <v>5</v>
      </c>
      <c r="C9" s="52" t="s">
        <v>114</v>
      </c>
      <c r="D9" s="207">
        <v>175</v>
      </c>
      <c r="E9" s="208">
        <v>0.45799999999999996</v>
      </c>
      <c r="F9" s="89">
        <v>106</v>
      </c>
      <c r="G9" s="208">
        <v>0.27699999999999997</v>
      </c>
      <c r="H9" s="89">
        <v>40</v>
      </c>
      <c r="I9" s="209">
        <v>0.105</v>
      </c>
      <c r="J9" s="89">
        <v>24</v>
      </c>
      <c r="K9" s="208">
        <v>6.3E-2</v>
      </c>
      <c r="L9" s="89">
        <v>27</v>
      </c>
      <c r="M9" s="208">
        <v>7.0999999999999994E-2</v>
      </c>
      <c r="N9" s="89">
        <v>10</v>
      </c>
      <c r="O9" s="209">
        <v>2.6000000000000002E-2</v>
      </c>
      <c r="P9" s="89">
        <v>382</v>
      </c>
    </row>
    <row r="10" spans="2:16">
      <c r="B10" s="44">
        <v>6</v>
      </c>
      <c r="C10" s="52" t="s">
        <v>115</v>
      </c>
      <c r="D10" s="207">
        <v>266</v>
      </c>
      <c r="E10" s="208">
        <v>0.51800000000000002</v>
      </c>
      <c r="F10" s="89">
        <v>132</v>
      </c>
      <c r="G10" s="208">
        <v>0.25700000000000001</v>
      </c>
      <c r="H10" s="89">
        <v>63</v>
      </c>
      <c r="I10" s="209">
        <v>0.12300000000000001</v>
      </c>
      <c r="J10" s="89">
        <v>24</v>
      </c>
      <c r="K10" s="208">
        <v>4.7E-2</v>
      </c>
      <c r="L10" s="89">
        <v>18</v>
      </c>
      <c r="M10" s="208">
        <v>3.5000000000000003E-2</v>
      </c>
      <c r="N10" s="89">
        <v>11</v>
      </c>
      <c r="O10" s="209">
        <v>2.1000000000000001E-2</v>
      </c>
      <c r="P10" s="89">
        <v>514</v>
      </c>
    </row>
    <row r="11" spans="2:16">
      <c r="B11" s="44">
        <v>7</v>
      </c>
      <c r="C11" s="70" t="s">
        <v>116</v>
      </c>
      <c r="D11" s="207">
        <v>246</v>
      </c>
      <c r="E11" s="208">
        <v>0.53500000000000003</v>
      </c>
      <c r="F11" s="89">
        <v>111</v>
      </c>
      <c r="G11" s="208">
        <v>0.24100000000000002</v>
      </c>
      <c r="H11" s="89">
        <v>68</v>
      </c>
      <c r="I11" s="209">
        <v>0.14800000000000002</v>
      </c>
      <c r="J11" s="89">
        <v>14</v>
      </c>
      <c r="K11" s="208">
        <v>0.03</v>
      </c>
      <c r="L11" s="89">
        <v>9</v>
      </c>
      <c r="M11" s="208">
        <v>0.02</v>
      </c>
      <c r="N11" s="89">
        <v>12</v>
      </c>
      <c r="O11" s="209">
        <v>2.6000000000000002E-2</v>
      </c>
      <c r="P11" s="89">
        <v>460</v>
      </c>
    </row>
    <row r="12" spans="2:16">
      <c r="B12" s="44">
        <v>8</v>
      </c>
      <c r="C12" s="70" t="s">
        <v>51</v>
      </c>
      <c r="D12" s="207">
        <v>161</v>
      </c>
      <c r="E12" s="208">
        <v>0.50600000000000001</v>
      </c>
      <c r="F12" s="89">
        <v>92</v>
      </c>
      <c r="G12" s="208">
        <v>0.28899999999999998</v>
      </c>
      <c r="H12" s="89">
        <v>34</v>
      </c>
      <c r="I12" s="209">
        <v>0.107</v>
      </c>
      <c r="J12" s="89">
        <v>15</v>
      </c>
      <c r="K12" s="208">
        <v>4.7E-2</v>
      </c>
      <c r="L12" s="89">
        <v>12</v>
      </c>
      <c r="M12" s="208">
        <v>3.7999999999999999E-2</v>
      </c>
      <c r="N12" s="89">
        <v>4</v>
      </c>
      <c r="O12" s="209">
        <v>1.3000000000000001E-2</v>
      </c>
      <c r="P12" s="89">
        <v>318</v>
      </c>
    </row>
    <row r="13" spans="2:16">
      <c r="B13" s="44">
        <v>9</v>
      </c>
      <c r="C13" s="70" t="s">
        <v>117</v>
      </c>
      <c r="D13" s="207">
        <v>184</v>
      </c>
      <c r="E13" s="208">
        <v>0.48399999999999999</v>
      </c>
      <c r="F13" s="89">
        <v>120</v>
      </c>
      <c r="G13" s="208">
        <v>0.316</v>
      </c>
      <c r="H13" s="89">
        <v>35</v>
      </c>
      <c r="I13" s="209">
        <v>9.1999999999999998E-2</v>
      </c>
      <c r="J13" s="89">
        <v>15</v>
      </c>
      <c r="K13" s="208">
        <v>3.9E-2</v>
      </c>
      <c r="L13" s="89">
        <v>22</v>
      </c>
      <c r="M13" s="208">
        <v>5.7999999999999996E-2</v>
      </c>
      <c r="N13" s="89">
        <v>4</v>
      </c>
      <c r="O13" s="209">
        <v>1.1000000000000001E-2</v>
      </c>
      <c r="P13" s="89">
        <v>380</v>
      </c>
    </row>
    <row r="14" spans="2:16">
      <c r="B14" s="44">
        <v>10</v>
      </c>
      <c r="C14" s="70" t="s">
        <v>52</v>
      </c>
      <c r="D14" s="207">
        <v>309</v>
      </c>
      <c r="E14" s="208">
        <v>0.49299999999999999</v>
      </c>
      <c r="F14" s="89">
        <v>187</v>
      </c>
      <c r="G14" s="208">
        <v>0.29799999999999999</v>
      </c>
      <c r="H14" s="89">
        <v>70</v>
      </c>
      <c r="I14" s="209">
        <v>0.11199999999999999</v>
      </c>
      <c r="J14" s="89">
        <v>29</v>
      </c>
      <c r="K14" s="208">
        <v>4.5999999999999999E-2</v>
      </c>
      <c r="L14" s="89">
        <v>23</v>
      </c>
      <c r="M14" s="208">
        <v>3.7000000000000005E-2</v>
      </c>
      <c r="N14" s="89">
        <v>9</v>
      </c>
      <c r="O14" s="209">
        <v>1.3999999999999999E-2</v>
      </c>
      <c r="P14" s="89">
        <v>627</v>
      </c>
    </row>
    <row r="15" spans="2:16">
      <c r="B15" s="44">
        <v>11</v>
      </c>
      <c r="C15" s="70" t="s">
        <v>53</v>
      </c>
      <c r="D15" s="207">
        <v>493</v>
      </c>
      <c r="E15" s="208">
        <v>0.47600000000000003</v>
      </c>
      <c r="F15" s="89">
        <v>298</v>
      </c>
      <c r="G15" s="208">
        <v>0.28800000000000003</v>
      </c>
      <c r="H15" s="89">
        <v>130</v>
      </c>
      <c r="I15" s="209">
        <v>0.125</v>
      </c>
      <c r="J15" s="89">
        <v>48</v>
      </c>
      <c r="K15" s="208">
        <v>4.5999999999999999E-2</v>
      </c>
      <c r="L15" s="89">
        <v>39</v>
      </c>
      <c r="M15" s="208">
        <v>3.7999999999999999E-2</v>
      </c>
      <c r="N15" s="89">
        <v>28</v>
      </c>
      <c r="O15" s="209">
        <v>2.7000000000000003E-2</v>
      </c>
      <c r="P15" s="89">
        <v>1036</v>
      </c>
    </row>
    <row r="16" spans="2:16">
      <c r="B16" s="44">
        <v>12</v>
      </c>
      <c r="C16" s="70" t="s">
        <v>118</v>
      </c>
      <c r="D16" s="207">
        <v>237</v>
      </c>
      <c r="E16" s="208">
        <v>0.47299999999999998</v>
      </c>
      <c r="F16" s="89">
        <v>138</v>
      </c>
      <c r="G16" s="208">
        <v>0.27500000000000002</v>
      </c>
      <c r="H16" s="89">
        <v>67</v>
      </c>
      <c r="I16" s="209">
        <v>0.13400000000000001</v>
      </c>
      <c r="J16" s="89">
        <v>32</v>
      </c>
      <c r="K16" s="208">
        <v>6.4000000000000001E-2</v>
      </c>
      <c r="L16" s="89">
        <v>16</v>
      </c>
      <c r="M16" s="208">
        <v>3.2000000000000001E-2</v>
      </c>
      <c r="N16" s="89">
        <v>11</v>
      </c>
      <c r="O16" s="209">
        <v>2.2000000000000002E-2</v>
      </c>
      <c r="P16" s="89">
        <v>501</v>
      </c>
    </row>
    <row r="17" spans="2:16">
      <c r="B17" s="44">
        <v>13</v>
      </c>
      <c r="C17" s="70" t="s">
        <v>119</v>
      </c>
      <c r="D17" s="207">
        <v>401</v>
      </c>
      <c r="E17" s="208">
        <v>0.46100000000000002</v>
      </c>
      <c r="F17" s="89">
        <v>270</v>
      </c>
      <c r="G17" s="208">
        <v>0.311</v>
      </c>
      <c r="H17" s="89">
        <v>114</v>
      </c>
      <c r="I17" s="209">
        <v>0.13100000000000001</v>
      </c>
      <c r="J17" s="89">
        <v>41</v>
      </c>
      <c r="K17" s="208">
        <v>4.7E-2</v>
      </c>
      <c r="L17" s="89">
        <v>22</v>
      </c>
      <c r="M17" s="208">
        <v>2.5000000000000001E-2</v>
      </c>
      <c r="N17" s="89">
        <v>21</v>
      </c>
      <c r="O17" s="209">
        <v>2.4E-2</v>
      </c>
      <c r="P17" s="89">
        <v>869</v>
      </c>
    </row>
    <row r="18" spans="2:16">
      <c r="B18" s="44">
        <v>14</v>
      </c>
      <c r="C18" s="70" t="s">
        <v>120</v>
      </c>
      <c r="D18" s="207">
        <v>284</v>
      </c>
      <c r="E18" s="208">
        <v>0.45299999999999996</v>
      </c>
      <c r="F18" s="89">
        <v>190</v>
      </c>
      <c r="G18" s="208">
        <v>0.30299999999999999</v>
      </c>
      <c r="H18" s="89">
        <v>86</v>
      </c>
      <c r="I18" s="209">
        <v>0.13699999999999998</v>
      </c>
      <c r="J18" s="89">
        <v>33</v>
      </c>
      <c r="K18" s="208">
        <v>5.2999999999999999E-2</v>
      </c>
      <c r="L18" s="89">
        <v>18</v>
      </c>
      <c r="M18" s="208">
        <v>2.8999999999999998E-2</v>
      </c>
      <c r="N18" s="89">
        <v>16</v>
      </c>
      <c r="O18" s="209">
        <v>2.6000000000000002E-2</v>
      </c>
      <c r="P18" s="89">
        <v>627</v>
      </c>
    </row>
    <row r="19" spans="2:16">
      <c r="B19" s="44">
        <v>15</v>
      </c>
      <c r="C19" s="70" t="s">
        <v>121</v>
      </c>
      <c r="D19" s="207">
        <v>497</v>
      </c>
      <c r="E19" s="208">
        <v>0.49700000000000005</v>
      </c>
      <c r="F19" s="89">
        <v>281</v>
      </c>
      <c r="G19" s="208">
        <v>0.28100000000000003</v>
      </c>
      <c r="H19" s="89">
        <v>134</v>
      </c>
      <c r="I19" s="209">
        <v>0.13400000000000001</v>
      </c>
      <c r="J19" s="89">
        <v>35</v>
      </c>
      <c r="K19" s="208">
        <v>3.5000000000000003E-2</v>
      </c>
      <c r="L19" s="89">
        <v>34</v>
      </c>
      <c r="M19" s="208">
        <v>3.4000000000000002E-2</v>
      </c>
      <c r="N19" s="89">
        <v>19</v>
      </c>
      <c r="O19" s="209">
        <v>1.9E-2</v>
      </c>
      <c r="P19" s="89">
        <v>1000</v>
      </c>
    </row>
    <row r="20" spans="2:16">
      <c r="B20" s="44">
        <v>16</v>
      </c>
      <c r="C20" s="70" t="s">
        <v>54</v>
      </c>
      <c r="D20" s="207">
        <v>319</v>
      </c>
      <c r="E20" s="208">
        <v>0.50600000000000001</v>
      </c>
      <c r="F20" s="89">
        <v>195</v>
      </c>
      <c r="G20" s="208">
        <v>0.31</v>
      </c>
      <c r="H20" s="89">
        <v>62</v>
      </c>
      <c r="I20" s="209">
        <v>9.8000000000000004E-2</v>
      </c>
      <c r="J20" s="89">
        <v>31</v>
      </c>
      <c r="K20" s="208">
        <v>4.9000000000000002E-2</v>
      </c>
      <c r="L20" s="89">
        <v>20</v>
      </c>
      <c r="M20" s="208">
        <v>3.2000000000000001E-2</v>
      </c>
      <c r="N20" s="89">
        <v>3</v>
      </c>
      <c r="O20" s="209">
        <v>5.0000000000000001E-3</v>
      </c>
      <c r="P20" s="89">
        <v>630</v>
      </c>
    </row>
    <row r="21" spans="2:16">
      <c r="B21" s="44">
        <v>17</v>
      </c>
      <c r="C21" s="70" t="s">
        <v>122</v>
      </c>
      <c r="D21" s="207">
        <v>503</v>
      </c>
      <c r="E21" s="208">
        <v>0.5</v>
      </c>
      <c r="F21" s="89">
        <v>272</v>
      </c>
      <c r="G21" s="208">
        <v>0.27</v>
      </c>
      <c r="H21" s="89">
        <v>125</v>
      </c>
      <c r="I21" s="209">
        <v>0.124</v>
      </c>
      <c r="J21" s="89">
        <v>45</v>
      </c>
      <c r="K21" s="208">
        <v>4.4999999999999998E-2</v>
      </c>
      <c r="L21" s="89">
        <v>30</v>
      </c>
      <c r="M21" s="208">
        <v>0.03</v>
      </c>
      <c r="N21" s="89">
        <v>32</v>
      </c>
      <c r="O21" s="209">
        <v>3.2000000000000001E-2</v>
      </c>
      <c r="P21" s="89">
        <v>1007</v>
      </c>
    </row>
    <row r="22" spans="2:16">
      <c r="B22" s="44">
        <v>18</v>
      </c>
      <c r="C22" s="70" t="s">
        <v>55</v>
      </c>
      <c r="D22" s="207">
        <v>486</v>
      </c>
      <c r="E22" s="208">
        <v>0.48200000000000004</v>
      </c>
      <c r="F22" s="89">
        <v>296</v>
      </c>
      <c r="G22" s="208">
        <v>0.29299999999999998</v>
      </c>
      <c r="H22" s="89">
        <v>129</v>
      </c>
      <c r="I22" s="209">
        <v>0.128</v>
      </c>
      <c r="J22" s="89">
        <v>43</v>
      </c>
      <c r="K22" s="208">
        <v>4.2999999999999997E-2</v>
      </c>
      <c r="L22" s="89">
        <v>32</v>
      </c>
      <c r="M22" s="208">
        <v>3.2000000000000001E-2</v>
      </c>
      <c r="N22" s="89">
        <v>23</v>
      </c>
      <c r="O22" s="209">
        <v>2.3E-2</v>
      </c>
      <c r="P22" s="89">
        <v>1009</v>
      </c>
    </row>
    <row r="23" spans="2:16">
      <c r="B23" s="44">
        <v>19</v>
      </c>
      <c r="C23" s="70" t="s">
        <v>123</v>
      </c>
      <c r="D23" s="207">
        <v>599</v>
      </c>
      <c r="E23" s="208">
        <v>0.41700000000000004</v>
      </c>
      <c r="F23" s="89">
        <v>499</v>
      </c>
      <c r="G23" s="208">
        <v>0.34700000000000003</v>
      </c>
      <c r="H23" s="89">
        <v>159</v>
      </c>
      <c r="I23" s="209">
        <v>0.111</v>
      </c>
      <c r="J23" s="89">
        <v>83</v>
      </c>
      <c r="K23" s="208">
        <v>5.7999999999999996E-2</v>
      </c>
      <c r="L23" s="89">
        <v>45</v>
      </c>
      <c r="M23" s="208">
        <v>3.1E-2</v>
      </c>
      <c r="N23" s="89">
        <v>53</v>
      </c>
      <c r="O23" s="209">
        <v>3.7000000000000005E-2</v>
      </c>
      <c r="P23" s="89">
        <v>1438</v>
      </c>
    </row>
    <row r="24" spans="2:16">
      <c r="B24" s="44">
        <v>20</v>
      </c>
      <c r="C24" s="70" t="s">
        <v>124</v>
      </c>
      <c r="D24" s="207">
        <v>480</v>
      </c>
      <c r="E24" s="208">
        <v>0.52500000000000002</v>
      </c>
      <c r="F24" s="89">
        <v>253</v>
      </c>
      <c r="G24" s="208">
        <v>0.27699999999999997</v>
      </c>
      <c r="H24" s="89">
        <v>96</v>
      </c>
      <c r="I24" s="209">
        <v>0.105</v>
      </c>
      <c r="J24" s="89">
        <v>44</v>
      </c>
      <c r="K24" s="208">
        <v>4.8000000000000001E-2</v>
      </c>
      <c r="L24" s="89">
        <v>32</v>
      </c>
      <c r="M24" s="208">
        <v>3.5000000000000003E-2</v>
      </c>
      <c r="N24" s="89">
        <v>10</v>
      </c>
      <c r="O24" s="209">
        <v>1.1000000000000001E-2</v>
      </c>
      <c r="P24" s="89">
        <v>915</v>
      </c>
    </row>
    <row r="25" spans="2:16">
      <c r="B25" s="44">
        <v>21</v>
      </c>
      <c r="C25" s="70" t="s">
        <v>125</v>
      </c>
      <c r="D25" s="207">
        <v>305</v>
      </c>
      <c r="E25" s="208">
        <v>0.52400000000000002</v>
      </c>
      <c r="F25" s="89">
        <v>166</v>
      </c>
      <c r="G25" s="208">
        <v>0.28499999999999998</v>
      </c>
      <c r="H25" s="89">
        <v>58</v>
      </c>
      <c r="I25" s="209">
        <v>0.1</v>
      </c>
      <c r="J25" s="89">
        <v>29</v>
      </c>
      <c r="K25" s="208">
        <v>0.05</v>
      </c>
      <c r="L25" s="89">
        <v>13</v>
      </c>
      <c r="M25" s="208">
        <v>2.2000000000000002E-2</v>
      </c>
      <c r="N25" s="89">
        <v>11</v>
      </c>
      <c r="O25" s="209">
        <v>1.9E-2</v>
      </c>
      <c r="P25" s="89">
        <v>582</v>
      </c>
    </row>
    <row r="26" spans="2:16">
      <c r="B26" s="44">
        <v>22</v>
      </c>
      <c r="C26" s="70" t="s">
        <v>56</v>
      </c>
      <c r="D26" s="207">
        <v>467</v>
      </c>
      <c r="E26" s="208">
        <v>0.54400000000000004</v>
      </c>
      <c r="F26" s="89">
        <v>232</v>
      </c>
      <c r="G26" s="208">
        <v>0.27</v>
      </c>
      <c r="H26" s="89">
        <v>82</v>
      </c>
      <c r="I26" s="209">
        <v>9.6000000000000002E-2</v>
      </c>
      <c r="J26" s="89">
        <v>31</v>
      </c>
      <c r="K26" s="208">
        <v>3.6000000000000004E-2</v>
      </c>
      <c r="L26" s="89">
        <v>31</v>
      </c>
      <c r="M26" s="208">
        <v>3.6000000000000004E-2</v>
      </c>
      <c r="N26" s="89">
        <v>15</v>
      </c>
      <c r="O26" s="209">
        <v>1.7000000000000001E-2</v>
      </c>
      <c r="P26" s="89">
        <v>858</v>
      </c>
    </row>
    <row r="27" spans="2:16">
      <c r="B27" s="44">
        <v>23</v>
      </c>
      <c r="C27" s="70" t="s">
        <v>126</v>
      </c>
      <c r="D27" s="207">
        <v>726</v>
      </c>
      <c r="E27" s="208">
        <v>0.49399999999999999</v>
      </c>
      <c r="F27" s="89">
        <v>443</v>
      </c>
      <c r="G27" s="208">
        <v>0.30099999999999999</v>
      </c>
      <c r="H27" s="89">
        <v>156</v>
      </c>
      <c r="I27" s="209">
        <v>0.106</v>
      </c>
      <c r="J27" s="89">
        <v>70</v>
      </c>
      <c r="K27" s="208">
        <v>4.8000000000000001E-2</v>
      </c>
      <c r="L27" s="89">
        <v>46</v>
      </c>
      <c r="M27" s="208">
        <v>3.1E-2</v>
      </c>
      <c r="N27" s="89">
        <v>30</v>
      </c>
      <c r="O27" s="209">
        <v>0.02</v>
      </c>
      <c r="P27" s="89">
        <v>1471</v>
      </c>
    </row>
    <row r="28" spans="2:16">
      <c r="B28" s="44">
        <v>24</v>
      </c>
      <c r="C28" s="70" t="s">
        <v>127</v>
      </c>
      <c r="D28" s="207">
        <v>281</v>
      </c>
      <c r="E28" s="208">
        <v>0.498</v>
      </c>
      <c r="F28" s="89">
        <v>171</v>
      </c>
      <c r="G28" s="208">
        <v>0.30299999999999999</v>
      </c>
      <c r="H28" s="89">
        <v>56</v>
      </c>
      <c r="I28" s="209">
        <v>9.9000000000000005E-2</v>
      </c>
      <c r="J28" s="89">
        <v>27</v>
      </c>
      <c r="K28" s="208">
        <v>4.8000000000000001E-2</v>
      </c>
      <c r="L28" s="89">
        <v>24</v>
      </c>
      <c r="M28" s="208">
        <v>4.2999999999999997E-2</v>
      </c>
      <c r="N28" s="89">
        <v>5</v>
      </c>
      <c r="O28" s="209">
        <v>9.0000000000000011E-3</v>
      </c>
      <c r="P28" s="89">
        <v>564</v>
      </c>
    </row>
    <row r="29" spans="2:16">
      <c r="B29" s="44">
        <v>25</v>
      </c>
      <c r="C29" s="70" t="s">
        <v>128</v>
      </c>
      <c r="D29" s="207">
        <v>197</v>
      </c>
      <c r="E29" s="208">
        <v>0.499</v>
      </c>
      <c r="F29" s="89">
        <v>116</v>
      </c>
      <c r="G29" s="208">
        <v>0.29399999999999998</v>
      </c>
      <c r="H29" s="89">
        <v>43</v>
      </c>
      <c r="I29" s="209">
        <v>0.109</v>
      </c>
      <c r="J29" s="89">
        <v>13</v>
      </c>
      <c r="K29" s="208">
        <v>3.3000000000000002E-2</v>
      </c>
      <c r="L29" s="89">
        <v>23</v>
      </c>
      <c r="M29" s="208">
        <v>5.7999999999999996E-2</v>
      </c>
      <c r="N29" s="89">
        <v>3</v>
      </c>
      <c r="O29" s="209">
        <v>8.0000000000000002E-3</v>
      </c>
      <c r="P29" s="89">
        <v>395</v>
      </c>
    </row>
    <row r="30" spans="2:16">
      <c r="B30" s="44">
        <v>26</v>
      </c>
      <c r="C30" s="70" t="s">
        <v>30</v>
      </c>
      <c r="D30" s="207">
        <v>2668</v>
      </c>
      <c r="E30" s="208">
        <v>0.498</v>
      </c>
      <c r="F30" s="89">
        <v>1534</v>
      </c>
      <c r="G30" s="208">
        <v>0.28600000000000003</v>
      </c>
      <c r="H30" s="89">
        <v>661</v>
      </c>
      <c r="I30" s="209">
        <v>0.12300000000000001</v>
      </c>
      <c r="J30" s="89">
        <v>236</v>
      </c>
      <c r="K30" s="208">
        <v>4.4000000000000004E-2</v>
      </c>
      <c r="L30" s="89">
        <v>163</v>
      </c>
      <c r="M30" s="208">
        <v>0.03</v>
      </c>
      <c r="N30" s="89">
        <v>98</v>
      </c>
      <c r="O30" s="209">
        <v>1.8000000000000002E-2</v>
      </c>
      <c r="P30" s="89">
        <v>5360</v>
      </c>
    </row>
    <row r="31" spans="2:16">
      <c r="B31" s="44">
        <v>27</v>
      </c>
      <c r="C31" s="70" t="s">
        <v>31</v>
      </c>
      <c r="D31" s="207">
        <v>491</v>
      </c>
      <c r="E31" s="208">
        <v>0.46500000000000002</v>
      </c>
      <c r="F31" s="89">
        <v>308</v>
      </c>
      <c r="G31" s="208">
        <v>0.29199999999999998</v>
      </c>
      <c r="H31" s="89">
        <v>145</v>
      </c>
      <c r="I31" s="209">
        <v>0.13699999999999998</v>
      </c>
      <c r="J31" s="89">
        <v>51</v>
      </c>
      <c r="K31" s="208">
        <v>4.8000000000000001E-2</v>
      </c>
      <c r="L31" s="89">
        <v>34</v>
      </c>
      <c r="M31" s="208">
        <v>3.2000000000000001E-2</v>
      </c>
      <c r="N31" s="89">
        <v>27</v>
      </c>
      <c r="O31" s="209">
        <v>2.6000000000000002E-2</v>
      </c>
      <c r="P31" s="89">
        <v>1056</v>
      </c>
    </row>
    <row r="32" spans="2:16">
      <c r="B32" s="44">
        <v>28</v>
      </c>
      <c r="C32" s="70" t="s">
        <v>32</v>
      </c>
      <c r="D32" s="207">
        <v>393</v>
      </c>
      <c r="E32" s="208">
        <v>0.504</v>
      </c>
      <c r="F32" s="89">
        <v>170</v>
      </c>
      <c r="G32" s="208">
        <v>0.218</v>
      </c>
      <c r="H32" s="89">
        <v>139</v>
      </c>
      <c r="I32" s="209">
        <v>0.17800000000000002</v>
      </c>
      <c r="J32" s="89">
        <v>30</v>
      </c>
      <c r="K32" s="208">
        <v>3.7999999999999999E-2</v>
      </c>
      <c r="L32" s="89">
        <v>29</v>
      </c>
      <c r="M32" s="208">
        <v>3.7000000000000005E-2</v>
      </c>
      <c r="N32" s="89">
        <v>19</v>
      </c>
      <c r="O32" s="209">
        <v>2.4E-2</v>
      </c>
      <c r="P32" s="89">
        <v>780</v>
      </c>
    </row>
    <row r="33" spans="2:16">
      <c r="B33" s="44">
        <v>29</v>
      </c>
      <c r="C33" s="70" t="s">
        <v>33</v>
      </c>
      <c r="D33" s="207">
        <v>316</v>
      </c>
      <c r="E33" s="208">
        <v>0.52100000000000002</v>
      </c>
      <c r="F33" s="89">
        <v>198</v>
      </c>
      <c r="G33" s="208">
        <v>0.32600000000000001</v>
      </c>
      <c r="H33" s="89">
        <v>45</v>
      </c>
      <c r="I33" s="209">
        <v>7.400000000000001E-2</v>
      </c>
      <c r="J33" s="89">
        <v>26</v>
      </c>
      <c r="K33" s="208">
        <v>4.2999999999999997E-2</v>
      </c>
      <c r="L33" s="89">
        <v>15</v>
      </c>
      <c r="M33" s="208">
        <v>2.5000000000000001E-2</v>
      </c>
      <c r="N33" s="89">
        <v>7</v>
      </c>
      <c r="O33" s="209">
        <v>1.2E-2</v>
      </c>
      <c r="P33" s="89">
        <v>607</v>
      </c>
    </row>
    <row r="34" spans="2:16">
      <c r="B34" s="44">
        <v>30</v>
      </c>
      <c r="C34" s="70" t="s">
        <v>34</v>
      </c>
      <c r="D34" s="207">
        <v>413</v>
      </c>
      <c r="E34" s="208">
        <v>0.495</v>
      </c>
      <c r="F34" s="89">
        <v>237</v>
      </c>
      <c r="G34" s="208">
        <v>0.28399999999999997</v>
      </c>
      <c r="H34" s="89">
        <v>111</v>
      </c>
      <c r="I34" s="209">
        <v>0.13300000000000001</v>
      </c>
      <c r="J34" s="89">
        <v>35</v>
      </c>
      <c r="K34" s="208">
        <v>4.2000000000000003E-2</v>
      </c>
      <c r="L34" s="89">
        <v>25</v>
      </c>
      <c r="M34" s="208">
        <v>0.03</v>
      </c>
      <c r="N34" s="89">
        <v>13</v>
      </c>
      <c r="O34" s="209">
        <v>1.6E-2</v>
      </c>
      <c r="P34" s="89">
        <v>834</v>
      </c>
    </row>
    <row r="35" spans="2:16">
      <c r="B35" s="44">
        <v>31</v>
      </c>
      <c r="C35" s="70" t="s">
        <v>35</v>
      </c>
      <c r="D35" s="207">
        <v>448</v>
      </c>
      <c r="E35" s="208">
        <v>0.49399999999999999</v>
      </c>
      <c r="F35" s="89">
        <v>281</v>
      </c>
      <c r="G35" s="208">
        <v>0.31</v>
      </c>
      <c r="H35" s="89">
        <v>105</v>
      </c>
      <c r="I35" s="209">
        <v>0.11599999999999999</v>
      </c>
      <c r="J35" s="89">
        <v>37</v>
      </c>
      <c r="K35" s="208">
        <v>4.0999999999999995E-2</v>
      </c>
      <c r="L35" s="89">
        <v>29</v>
      </c>
      <c r="M35" s="208">
        <v>3.2000000000000001E-2</v>
      </c>
      <c r="N35" s="89">
        <v>6</v>
      </c>
      <c r="O35" s="209">
        <v>6.9999999999999993E-3</v>
      </c>
      <c r="P35" s="89">
        <v>906</v>
      </c>
    </row>
    <row r="36" spans="2:16">
      <c r="B36" s="44">
        <v>32</v>
      </c>
      <c r="C36" s="70" t="s">
        <v>36</v>
      </c>
      <c r="D36" s="207">
        <v>465</v>
      </c>
      <c r="E36" s="208">
        <v>0.53</v>
      </c>
      <c r="F36" s="89">
        <v>240</v>
      </c>
      <c r="G36" s="208">
        <v>0.27300000000000002</v>
      </c>
      <c r="H36" s="89">
        <v>82</v>
      </c>
      <c r="I36" s="209">
        <v>9.3000000000000013E-2</v>
      </c>
      <c r="J36" s="89">
        <v>45</v>
      </c>
      <c r="K36" s="208">
        <v>5.0999999999999997E-2</v>
      </c>
      <c r="L36" s="89">
        <v>25</v>
      </c>
      <c r="M36" s="208">
        <v>2.7999999999999997E-2</v>
      </c>
      <c r="N36" s="89">
        <v>21</v>
      </c>
      <c r="O36" s="209">
        <v>2.4E-2</v>
      </c>
      <c r="P36" s="89">
        <v>878</v>
      </c>
    </row>
    <row r="37" spans="2:16">
      <c r="B37" s="44">
        <v>33</v>
      </c>
      <c r="C37" s="70" t="s">
        <v>37</v>
      </c>
      <c r="D37" s="207">
        <v>142</v>
      </c>
      <c r="E37" s="208">
        <v>0.47499999999999998</v>
      </c>
      <c r="F37" s="89">
        <v>100</v>
      </c>
      <c r="G37" s="208">
        <v>0.33399999999999996</v>
      </c>
      <c r="H37" s="89">
        <v>34</v>
      </c>
      <c r="I37" s="209">
        <v>0.114</v>
      </c>
      <c r="J37" s="89">
        <v>12</v>
      </c>
      <c r="K37" s="208">
        <v>0.04</v>
      </c>
      <c r="L37" s="89">
        <v>6</v>
      </c>
      <c r="M37" s="208">
        <v>0.02</v>
      </c>
      <c r="N37" s="89">
        <v>5</v>
      </c>
      <c r="O37" s="209">
        <v>1.7000000000000001E-2</v>
      </c>
      <c r="P37" s="89">
        <v>299</v>
      </c>
    </row>
    <row r="38" spans="2:16">
      <c r="B38" s="44">
        <v>34</v>
      </c>
      <c r="C38" s="70" t="s">
        <v>38</v>
      </c>
      <c r="D38" s="207">
        <v>593</v>
      </c>
      <c r="E38" s="210">
        <v>0.433</v>
      </c>
      <c r="F38" s="207">
        <v>497</v>
      </c>
      <c r="G38" s="210">
        <v>0.36299999999999999</v>
      </c>
      <c r="H38" s="207">
        <v>139</v>
      </c>
      <c r="I38" s="193">
        <v>0.10199999999999999</v>
      </c>
      <c r="J38" s="207">
        <v>69</v>
      </c>
      <c r="K38" s="210">
        <v>0.05</v>
      </c>
      <c r="L38" s="207">
        <v>40</v>
      </c>
      <c r="M38" s="210">
        <v>2.8999999999999998E-2</v>
      </c>
      <c r="N38" s="207">
        <v>31</v>
      </c>
      <c r="O38" s="193">
        <v>2.3E-2</v>
      </c>
      <c r="P38" s="207">
        <v>1369</v>
      </c>
    </row>
    <row r="39" spans="2:16">
      <c r="B39" s="44">
        <v>35</v>
      </c>
      <c r="C39" s="70" t="s">
        <v>1</v>
      </c>
      <c r="D39" s="207">
        <v>1145</v>
      </c>
      <c r="E39" s="210">
        <v>0.48299999999999998</v>
      </c>
      <c r="F39" s="184">
        <v>808</v>
      </c>
      <c r="G39" s="182">
        <v>0.34100000000000003</v>
      </c>
      <c r="H39" s="184">
        <v>238</v>
      </c>
      <c r="I39" s="182">
        <v>0.1</v>
      </c>
      <c r="J39" s="184">
        <v>89</v>
      </c>
      <c r="K39" s="182">
        <v>3.7999999999999999E-2</v>
      </c>
      <c r="L39" s="184">
        <v>60</v>
      </c>
      <c r="M39" s="182">
        <v>2.5000000000000001E-2</v>
      </c>
      <c r="N39" s="184">
        <v>32</v>
      </c>
      <c r="O39" s="182">
        <v>1.3000000000000001E-2</v>
      </c>
      <c r="P39" s="184">
        <v>2372</v>
      </c>
    </row>
    <row r="40" spans="2:16">
      <c r="B40" s="44">
        <v>36</v>
      </c>
      <c r="C40" s="70" t="s">
        <v>2</v>
      </c>
      <c r="D40" s="184">
        <v>286</v>
      </c>
      <c r="E40" s="182">
        <v>0.47799999999999998</v>
      </c>
      <c r="F40" s="184">
        <v>193</v>
      </c>
      <c r="G40" s="182">
        <v>0.32299999999999995</v>
      </c>
      <c r="H40" s="184">
        <v>74</v>
      </c>
      <c r="I40" s="182">
        <v>0.124</v>
      </c>
      <c r="J40" s="184">
        <v>21</v>
      </c>
      <c r="K40" s="182">
        <v>3.5000000000000003E-2</v>
      </c>
      <c r="L40" s="184">
        <v>11</v>
      </c>
      <c r="M40" s="182">
        <v>1.8000000000000002E-2</v>
      </c>
      <c r="N40" s="184">
        <v>13</v>
      </c>
      <c r="O40" s="182">
        <v>2.2000000000000002E-2</v>
      </c>
      <c r="P40" s="207">
        <v>598</v>
      </c>
    </row>
    <row r="41" spans="2:16">
      <c r="B41" s="44">
        <v>37</v>
      </c>
      <c r="C41" s="70" t="s">
        <v>3</v>
      </c>
      <c r="D41" s="184">
        <v>962</v>
      </c>
      <c r="E41" s="182">
        <v>0.53500000000000003</v>
      </c>
      <c r="F41" s="184">
        <v>521</v>
      </c>
      <c r="G41" s="182">
        <v>0.28999999999999998</v>
      </c>
      <c r="H41" s="184">
        <v>168</v>
      </c>
      <c r="I41" s="182">
        <v>9.3000000000000013E-2</v>
      </c>
      <c r="J41" s="184">
        <v>65</v>
      </c>
      <c r="K41" s="182">
        <v>3.6000000000000004E-2</v>
      </c>
      <c r="L41" s="184">
        <v>59</v>
      </c>
      <c r="M41" s="182">
        <v>3.3000000000000002E-2</v>
      </c>
      <c r="N41" s="184">
        <v>23</v>
      </c>
      <c r="O41" s="182">
        <v>1.3000000000000001E-2</v>
      </c>
      <c r="P41" s="207">
        <v>1798</v>
      </c>
    </row>
    <row r="42" spans="2:16">
      <c r="B42" s="44">
        <v>38</v>
      </c>
      <c r="C42" s="70" t="s">
        <v>39</v>
      </c>
      <c r="D42" s="184">
        <v>199</v>
      </c>
      <c r="E42" s="182">
        <v>0.439</v>
      </c>
      <c r="F42" s="184">
        <v>176</v>
      </c>
      <c r="G42" s="182">
        <v>0.38900000000000001</v>
      </c>
      <c r="H42" s="184">
        <v>50</v>
      </c>
      <c r="I42" s="182">
        <v>0.11</v>
      </c>
      <c r="J42" s="184">
        <v>15</v>
      </c>
      <c r="K42" s="182">
        <v>3.3000000000000002E-2</v>
      </c>
      <c r="L42" s="184">
        <v>10</v>
      </c>
      <c r="M42" s="182">
        <v>2.2000000000000002E-2</v>
      </c>
      <c r="N42" s="184">
        <v>3</v>
      </c>
      <c r="O42" s="182">
        <v>6.9999999999999993E-3</v>
      </c>
      <c r="P42" s="207">
        <v>453</v>
      </c>
    </row>
    <row r="43" spans="2:16">
      <c r="B43" s="44">
        <v>39</v>
      </c>
      <c r="C43" s="70" t="s">
        <v>7</v>
      </c>
      <c r="D43" s="184">
        <v>1114</v>
      </c>
      <c r="E43" s="182">
        <v>0.502</v>
      </c>
      <c r="F43" s="184">
        <v>776</v>
      </c>
      <c r="G43" s="182">
        <v>0.35</v>
      </c>
      <c r="H43" s="184">
        <v>172</v>
      </c>
      <c r="I43" s="182">
        <v>7.8E-2</v>
      </c>
      <c r="J43" s="184">
        <v>74</v>
      </c>
      <c r="K43" s="182">
        <v>3.3000000000000002E-2</v>
      </c>
      <c r="L43" s="184">
        <v>47</v>
      </c>
      <c r="M43" s="182">
        <v>2.1000000000000001E-2</v>
      </c>
      <c r="N43" s="184">
        <v>35</v>
      </c>
      <c r="O43" s="182">
        <v>1.6E-2</v>
      </c>
      <c r="P43" s="207">
        <v>2218</v>
      </c>
    </row>
    <row r="44" spans="2:16">
      <c r="B44" s="44">
        <v>40</v>
      </c>
      <c r="C44" s="70" t="s">
        <v>40</v>
      </c>
      <c r="D44" s="184">
        <v>278</v>
      </c>
      <c r="E44" s="182">
        <v>0.47799999999999998</v>
      </c>
      <c r="F44" s="184">
        <v>200</v>
      </c>
      <c r="G44" s="182">
        <v>0.34399999999999997</v>
      </c>
      <c r="H44" s="184">
        <v>51</v>
      </c>
      <c r="I44" s="182">
        <v>8.8000000000000009E-2</v>
      </c>
      <c r="J44" s="184">
        <v>31</v>
      </c>
      <c r="K44" s="182">
        <v>5.2999999999999999E-2</v>
      </c>
      <c r="L44" s="184">
        <v>14</v>
      </c>
      <c r="M44" s="182">
        <v>2.4E-2</v>
      </c>
      <c r="N44" s="184">
        <v>7</v>
      </c>
      <c r="O44" s="182">
        <v>1.2E-2</v>
      </c>
      <c r="P44" s="207">
        <v>581</v>
      </c>
    </row>
    <row r="45" spans="2:16">
      <c r="B45" s="44">
        <v>41</v>
      </c>
      <c r="C45" s="70" t="s">
        <v>11</v>
      </c>
      <c r="D45" s="184">
        <v>487</v>
      </c>
      <c r="E45" s="182">
        <v>0.47700000000000004</v>
      </c>
      <c r="F45" s="184">
        <v>315</v>
      </c>
      <c r="G45" s="182">
        <v>0.309</v>
      </c>
      <c r="H45" s="184">
        <v>99</v>
      </c>
      <c r="I45" s="182">
        <v>9.6999999999999989E-2</v>
      </c>
      <c r="J45" s="184">
        <v>53</v>
      </c>
      <c r="K45" s="182">
        <v>5.2000000000000005E-2</v>
      </c>
      <c r="L45" s="184">
        <v>21</v>
      </c>
      <c r="M45" s="182">
        <v>2.1000000000000001E-2</v>
      </c>
      <c r="N45" s="184">
        <v>46</v>
      </c>
      <c r="O45" s="182">
        <v>4.4999999999999998E-2</v>
      </c>
      <c r="P45" s="184">
        <v>1021</v>
      </c>
    </row>
    <row r="46" spans="2:16">
      <c r="B46" s="44">
        <v>42</v>
      </c>
      <c r="C46" s="70" t="s">
        <v>12</v>
      </c>
      <c r="D46" s="184">
        <v>1158</v>
      </c>
      <c r="E46" s="182">
        <v>0.47799999999999998</v>
      </c>
      <c r="F46" s="184">
        <v>814</v>
      </c>
      <c r="G46" s="182">
        <v>0.33600000000000002</v>
      </c>
      <c r="H46" s="184">
        <v>253</v>
      </c>
      <c r="I46" s="182">
        <v>0.10400000000000001</v>
      </c>
      <c r="J46" s="184">
        <v>99</v>
      </c>
      <c r="K46" s="182">
        <v>4.0999999999999995E-2</v>
      </c>
      <c r="L46" s="184">
        <v>59</v>
      </c>
      <c r="M46" s="182">
        <v>2.4E-2</v>
      </c>
      <c r="N46" s="184">
        <v>40</v>
      </c>
      <c r="O46" s="182">
        <v>1.7000000000000001E-2</v>
      </c>
      <c r="P46" s="207">
        <v>2423</v>
      </c>
    </row>
    <row r="47" spans="2:16">
      <c r="B47" s="44">
        <v>43</v>
      </c>
      <c r="C47" s="70" t="s">
        <v>8</v>
      </c>
      <c r="D47" s="184">
        <v>725</v>
      </c>
      <c r="E47" s="182">
        <v>0.49299999999999999</v>
      </c>
      <c r="F47" s="184">
        <v>455</v>
      </c>
      <c r="G47" s="182">
        <v>0.31</v>
      </c>
      <c r="H47" s="184">
        <v>143</v>
      </c>
      <c r="I47" s="182">
        <v>9.6999999999999989E-2</v>
      </c>
      <c r="J47" s="184">
        <v>61</v>
      </c>
      <c r="K47" s="182">
        <v>4.0999999999999995E-2</v>
      </c>
      <c r="L47" s="184">
        <v>40</v>
      </c>
      <c r="M47" s="182">
        <v>2.7000000000000003E-2</v>
      </c>
      <c r="N47" s="184">
        <v>46</v>
      </c>
      <c r="O47" s="182">
        <v>3.1E-2</v>
      </c>
      <c r="P47" s="207">
        <v>1470</v>
      </c>
    </row>
    <row r="48" spans="2:16">
      <c r="B48" s="44">
        <v>44</v>
      </c>
      <c r="C48" s="70" t="s">
        <v>18</v>
      </c>
      <c r="D48" s="184">
        <v>854</v>
      </c>
      <c r="E48" s="182">
        <v>0.47399999999999998</v>
      </c>
      <c r="F48" s="184">
        <v>612</v>
      </c>
      <c r="G48" s="182">
        <v>0.34</v>
      </c>
      <c r="H48" s="184">
        <v>172</v>
      </c>
      <c r="I48" s="182">
        <v>9.6000000000000002E-2</v>
      </c>
      <c r="J48" s="184">
        <v>81</v>
      </c>
      <c r="K48" s="182">
        <v>4.4999999999999998E-2</v>
      </c>
      <c r="L48" s="184">
        <v>55</v>
      </c>
      <c r="M48" s="182">
        <v>3.1E-2</v>
      </c>
      <c r="N48" s="184">
        <v>26</v>
      </c>
      <c r="O48" s="182">
        <v>1.3999999999999999E-2</v>
      </c>
      <c r="P48" s="207">
        <v>1800</v>
      </c>
    </row>
    <row r="49" spans="2:16">
      <c r="B49" s="44">
        <v>45</v>
      </c>
      <c r="C49" s="70" t="s">
        <v>41</v>
      </c>
      <c r="D49" s="184">
        <v>285</v>
      </c>
      <c r="E49" s="182">
        <v>0.47399999999999998</v>
      </c>
      <c r="F49" s="184">
        <v>205</v>
      </c>
      <c r="G49" s="182">
        <v>0.34100000000000003</v>
      </c>
      <c r="H49" s="184">
        <v>59</v>
      </c>
      <c r="I49" s="182">
        <v>9.8000000000000004E-2</v>
      </c>
      <c r="J49" s="184">
        <v>22</v>
      </c>
      <c r="K49" s="182">
        <v>3.7000000000000005E-2</v>
      </c>
      <c r="L49" s="184">
        <v>15</v>
      </c>
      <c r="M49" s="182">
        <v>2.5000000000000001E-2</v>
      </c>
      <c r="N49" s="184">
        <v>15</v>
      </c>
      <c r="O49" s="182">
        <v>2.5000000000000001E-2</v>
      </c>
      <c r="P49" s="207">
        <v>601</v>
      </c>
    </row>
    <row r="50" spans="2:16">
      <c r="B50" s="44">
        <v>46</v>
      </c>
      <c r="C50" s="70" t="s">
        <v>21</v>
      </c>
      <c r="D50" s="184">
        <v>351</v>
      </c>
      <c r="E50" s="182">
        <v>0.47499999999999998</v>
      </c>
      <c r="F50" s="184">
        <v>264</v>
      </c>
      <c r="G50" s="182">
        <v>0.35700000000000004</v>
      </c>
      <c r="H50" s="184">
        <v>71</v>
      </c>
      <c r="I50" s="182">
        <v>9.6000000000000002E-2</v>
      </c>
      <c r="J50" s="184">
        <v>29</v>
      </c>
      <c r="K50" s="182">
        <v>3.9E-2</v>
      </c>
      <c r="L50" s="184">
        <v>18</v>
      </c>
      <c r="M50" s="182">
        <v>2.4E-2</v>
      </c>
      <c r="N50" s="184">
        <v>6</v>
      </c>
      <c r="O50" s="182">
        <v>8.0000000000000002E-3</v>
      </c>
      <c r="P50" s="207">
        <v>739</v>
      </c>
    </row>
    <row r="51" spans="2:16">
      <c r="B51" s="44">
        <v>47</v>
      </c>
      <c r="C51" s="70" t="s">
        <v>13</v>
      </c>
      <c r="D51" s="184">
        <v>781</v>
      </c>
      <c r="E51" s="182">
        <v>0.51900000000000002</v>
      </c>
      <c r="F51" s="184">
        <v>430</v>
      </c>
      <c r="G51" s="182">
        <v>0.28600000000000003</v>
      </c>
      <c r="H51" s="184">
        <v>168</v>
      </c>
      <c r="I51" s="182">
        <v>0.11199999999999999</v>
      </c>
      <c r="J51" s="184">
        <v>47</v>
      </c>
      <c r="K51" s="182">
        <v>3.1E-2</v>
      </c>
      <c r="L51" s="184">
        <v>43</v>
      </c>
      <c r="M51" s="182">
        <v>2.8999999999999998E-2</v>
      </c>
      <c r="N51" s="184">
        <v>36</v>
      </c>
      <c r="O51" s="182">
        <v>2.4E-2</v>
      </c>
      <c r="P51" s="207">
        <v>1505</v>
      </c>
    </row>
    <row r="52" spans="2:16">
      <c r="B52" s="44">
        <v>48</v>
      </c>
      <c r="C52" s="70" t="s">
        <v>22</v>
      </c>
      <c r="D52" s="184">
        <v>387</v>
      </c>
      <c r="E52" s="182">
        <v>0.52700000000000002</v>
      </c>
      <c r="F52" s="184">
        <v>215</v>
      </c>
      <c r="G52" s="182">
        <v>0.29299999999999998</v>
      </c>
      <c r="H52" s="184">
        <v>73</v>
      </c>
      <c r="I52" s="182">
        <v>9.9000000000000005E-2</v>
      </c>
      <c r="J52" s="184">
        <v>35</v>
      </c>
      <c r="K52" s="182">
        <v>4.8000000000000001E-2</v>
      </c>
      <c r="L52" s="184">
        <v>12</v>
      </c>
      <c r="M52" s="182">
        <v>1.6E-2</v>
      </c>
      <c r="N52" s="184">
        <v>13</v>
      </c>
      <c r="O52" s="182">
        <v>1.8000000000000002E-2</v>
      </c>
      <c r="P52" s="207">
        <v>735</v>
      </c>
    </row>
    <row r="53" spans="2:16">
      <c r="B53" s="44">
        <v>49</v>
      </c>
      <c r="C53" s="70" t="s">
        <v>23</v>
      </c>
      <c r="D53" s="184">
        <v>428</v>
      </c>
      <c r="E53" s="182">
        <v>0.48100000000000004</v>
      </c>
      <c r="F53" s="184">
        <v>297</v>
      </c>
      <c r="G53" s="182">
        <v>0.33399999999999996</v>
      </c>
      <c r="H53" s="184">
        <v>94</v>
      </c>
      <c r="I53" s="182">
        <v>0.106</v>
      </c>
      <c r="J53" s="184">
        <v>25</v>
      </c>
      <c r="K53" s="182">
        <v>2.7999999999999997E-2</v>
      </c>
      <c r="L53" s="184">
        <v>33</v>
      </c>
      <c r="M53" s="182">
        <v>3.7000000000000005E-2</v>
      </c>
      <c r="N53" s="184">
        <v>13</v>
      </c>
      <c r="O53" s="182">
        <v>1.4999999999999999E-2</v>
      </c>
      <c r="P53" s="207">
        <v>890</v>
      </c>
    </row>
    <row r="54" spans="2:16">
      <c r="B54" s="44">
        <v>50</v>
      </c>
      <c r="C54" s="70" t="s">
        <v>14</v>
      </c>
      <c r="D54" s="184">
        <v>336</v>
      </c>
      <c r="E54" s="182">
        <v>0.46200000000000002</v>
      </c>
      <c r="F54" s="184">
        <v>269</v>
      </c>
      <c r="G54" s="182">
        <v>0.37</v>
      </c>
      <c r="H54" s="184">
        <v>62</v>
      </c>
      <c r="I54" s="182">
        <v>8.5000000000000006E-2</v>
      </c>
      <c r="J54" s="184">
        <v>32</v>
      </c>
      <c r="K54" s="182">
        <v>4.4000000000000004E-2</v>
      </c>
      <c r="L54" s="184">
        <v>17</v>
      </c>
      <c r="M54" s="182">
        <v>2.3E-2</v>
      </c>
      <c r="N54" s="184">
        <v>12</v>
      </c>
      <c r="O54" s="182">
        <v>1.6E-2</v>
      </c>
      <c r="P54" s="207">
        <v>728</v>
      </c>
    </row>
    <row r="55" spans="2:16">
      <c r="B55" s="44">
        <v>51</v>
      </c>
      <c r="C55" s="70" t="s">
        <v>42</v>
      </c>
      <c r="D55" s="184">
        <v>466</v>
      </c>
      <c r="E55" s="182">
        <v>0.44700000000000001</v>
      </c>
      <c r="F55" s="184">
        <v>370</v>
      </c>
      <c r="G55" s="182">
        <v>0.35499999999999998</v>
      </c>
      <c r="H55" s="184">
        <v>102</v>
      </c>
      <c r="I55" s="182">
        <v>9.8000000000000004E-2</v>
      </c>
      <c r="J55" s="184">
        <v>54</v>
      </c>
      <c r="K55" s="182">
        <v>5.2000000000000005E-2</v>
      </c>
      <c r="L55" s="184">
        <v>33</v>
      </c>
      <c r="M55" s="182">
        <v>3.2000000000000001E-2</v>
      </c>
      <c r="N55" s="184">
        <v>17</v>
      </c>
      <c r="O55" s="182">
        <v>1.6E-2</v>
      </c>
      <c r="P55" s="207">
        <v>1042</v>
      </c>
    </row>
    <row r="56" spans="2:16">
      <c r="B56" s="44">
        <v>52</v>
      </c>
      <c r="C56" s="70" t="s">
        <v>4</v>
      </c>
      <c r="D56" s="184">
        <v>361</v>
      </c>
      <c r="E56" s="182">
        <v>0.53900000000000003</v>
      </c>
      <c r="F56" s="184">
        <v>181</v>
      </c>
      <c r="G56" s="182">
        <v>0.27</v>
      </c>
      <c r="H56" s="184">
        <v>80</v>
      </c>
      <c r="I56" s="182">
        <v>0.11900000000000001</v>
      </c>
      <c r="J56" s="184">
        <v>22</v>
      </c>
      <c r="K56" s="182">
        <v>3.3000000000000002E-2</v>
      </c>
      <c r="L56" s="184">
        <v>18</v>
      </c>
      <c r="M56" s="182">
        <v>2.7000000000000003E-2</v>
      </c>
      <c r="N56" s="184">
        <v>8</v>
      </c>
      <c r="O56" s="182">
        <v>1.2E-2</v>
      </c>
      <c r="P56" s="207">
        <v>670</v>
      </c>
    </row>
    <row r="57" spans="2:16">
      <c r="B57" s="44">
        <v>53</v>
      </c>
      <c r="C57" s="70" t="s">
        <v>19</v>
      </c>
      <c r="D57" s="184">
        <v>212</v>
      </c>
      <c r="E57" s="182">
        <v>0.46700000000000003</v>
      </c>
      <c r="F57" s="184">
        <v>149</v>
      </c>
      <c r="G57" s="182">
        <v>0.32799999999999996</v>
      </c>
      <c r="H57" s="184">
        <v>55</v>
      </c>
      <c r="I57" s="182">
        <v>0.121</v>
      </c>
      <c r="J57" s="184">
        <v>19</v>
      </c>
      <c r="K57" s="182">
        <v>4.2000000000000003E-2</v>
      </c>
      <c r="L57" s="184">
        <v>7</v>
      </c>
      <c r="M57" s="182">
        <v>1.4999999999999999E-2</v>
      </c>
      <c r="N57" s="184">
        <v>12</v>
      </c>
      <c r="O57" s="182">
        <v>2.6000000000000002E-2</v>
      </c>
      <c r="P57" s="207">
        <v>454</v>
      </c>
    </row>
    <row r="58" spans="2:16">
      <c r="B58" s="44">
        <v>54</v>
      </c>
      <c r="C58" s="70" t="s">
        <v>24</v>
      </c>
      <c r="D58" s="184">
        <v>402</v>
      </c>
      <c r="E58" s="182">
        <v>0.496</v>
      </c>
      <c r="F58" s="184">
        <v>254</v>
      </c>
      <c r="G58" s="182">
        <v>0.314</v>
      </c>
      <c r="H58" s="184">
        <v>85</v>
      </c>
      <c r="I58" s="182">
        <v>0.105</v>
      </c>
      <c r="J58" s="184">
        <v>28</v>
      </c>
      <c r="K58" s="182">
        <v>3.5000000000000003E-2</v>
      </c>
      <c r="L58" s="184">
        <v>23</v>
      </c>
      <c r="M58" s="182">
        <v>2.7999999999999997E-2</v>
      </c>
      <c r="N58" s="184">
        <v>18</v>
      </c>
      <c r="O58" s="182">
        <v>2.2000000000000002E-2</v>
      </c>
      <c r="P58" s="207">
        <v>810</v>
      </c>
    </row>
    <row r="59" spans="2:16">
      <c r="B59" s="44">
        <v>55</v>
      </c>
      <c r="C59" s="70" t="s">
        <v>15</v>
      </c>
      <c r="D59" s="184">
        <v>423</v>
      </c>
      <c r="E59" s="182">
        <v>0.495</v>
      </c>
      <c r="F59" s="184">
        <v>220</v>
      </c>
      <c r="G59" s="182">
        <v>0.25700000000000001</v>
      </c>
      <c r="H59" s="184">
        <v>106</v>
      </c>
      <c r="I59" s="182">
        <v>0.124</v>
      </c>
      <c r="J59" s="184">
        <v>41</v>
      </c>
      <c r="K59" s="182">
        <v>4.8000000000000001E-2</v>
      </c>
      <c r="L59" s="184">
        <v>24</v>
      </c>
      <c r="M59" s="182">
        <v>2.7999999999999997E-2</v>
      </c>
      <c r="N59" s="184">
        <v>41</v>
      </c>
      <c r="O59" s="182">
        <v>4.8000000000000001E-2</v>
      </c>
      <c r="P59" s="207">
        <v>855</v>
      </c>
    </row>
    <row r="60" spans="2:16">
      <c r="B60" s="44">
        <v>56</v>
      </c>
      <c r="C60" s="70" t="s">
        <v>9</v>
      </c>
      <c r="D60" s="184">
        <v>262</v>
      </c>
      <c r="E60" s="182">
        <v>0.495</v>
      </c>
      <c r="F60" s="184">
        <v>158</v>
      </c>
      <c r="G60" s="182">
        <v>0.29899999999999999</v>
      </c>
      <c r="H60" s="184">
        <v>66</v>
      </c>
      <c r="I60" s="182">
        <v>0.125</v>
      </c>
      <c r="J60" s="184">
        <v>18</v>
      </c>
      <c r="K60" s="182">
        <v>3.4000000000000002E-2</v>
      </c>
      <c r="L60" s="184">
        <v>16</v>
      </c>
      <c r="M60" s="182">
        <v>0.03</v>
      </c>
      <c r="N60" s="184">
        <v>9</v>
      </c>
      <c r="O60" s="182">
        <v>1.7000000000000001E-2</v>
      </c>
      <c r="P60" s="207">
        <v>529</v>
      </c>
    </row>
    <row r="61" spans="2:16">
      <c r="B61" s="44">
        <v>57</v>
      </c>
      <c r="C61" s="70" t="s">
        <v>43</v>
      </c>
      <c r="D61" s="184">
        <v>176</v>
      </c>
      <c r="E61" s="182">
        <v>0.46399999999999997</v>
      </c>
      <c r="F61" s="184">
        <v>138</v>
      </c>
      <c r="G61" s="182">
        <v>0.36399999999999999</v>
      </c>
      <c r="H61" s="184">
        <v>32</v>
      </c>
      <c r="I61" s="182">
        <v>8.4000000000000005E-2</v>
      </c>
      <c r="J61" s="184">
        <v>15</v>
      </c>
      <c r="K61" s="182">
        <v>0.04</v>
      </c>
      <c r="L61" s="184">
        <v>7</v>
      </c>
      <c r="M61" s="182">
        <v>1.8000000000000002E-2</v>
      </c>
      <c r="N61" s="184">
        <v>11</v>
      </c>
      <c r="O61" s="182">
        <v>2.8999999999999998E-2</v>
      </c>
      <c r="P61" s="207">
        <v>379</v>
      </c>
    </row>
    <row r="62" spans="2:16">
      <c r="B62" s="44">
        <v>58</v>
      </c>
      <c r="C62" s="70" t="s">
        <v>25</v>
      </c>
      <c r="D62" s="184">
        <v>208</v>
      </c>
      <c r="E62" s="182">
        <v>0.47299999999999998</v>
      </c>
      <c r="F62" s="184">
        <v>150</v>
      </c>
      <c r="G62" s="182">
        <v>0.34100000000000003</v>
      </c>
      <c r="H62" s="184">
        <v>41</v>
      </c>
      <c r="I62" s="182">
        <v>9.3000000000000013E-2</v>
      </c>
      <c r="J62" s="184">
        <v>26</v>
      </c>
      <c r="K62" s="182">
        <v>5.9000000000000004E-2</v>
      </c>
      <c r="L62" s="184">
        <v>8</v>
      </c>
      <c r="M62" s="182">
        <v>1.8000000000000002E-2</v>
      </c>
      <c r="N62" s="184">
        <v>7</v>
      </c>
      <c r="O62" s="182">
        <v>1.6E-2</v>
      </c>
      <c r="P62" s="207">
        <v>440</v>
      </c>
    </row>
    <row r="63" spans="2:16">
      <c r="B63" s="44">
        <v>59</v>
      </c>
      <c r="C63" s="70" t="s">
        <v>20</v>
      </c>
      <c r="D63" s="184">
        <v>1576</v>
      </c>
      <c r="E63" s="182">
        <v>0.46600000000000003</v>
      </c>
      <c r="F63" s="184">
        <v>1157</v>
      </c>
      <c r="G63" s="182">
        <v>0.34200000000000003</v>
      </c>
      <c r="H63" s="184">
        <v>362</v>
      </c>
      <c r="I63" s="182">
        <v>0.107</v>
      </c>
      <c r="J63" s="184">
        <v>134</v>
      </c>
      <c r="K63" s="182">
        <v>0.04</v>
      </c>
      <c r="L63" s="184">
        <v>112</v>
      </c>
      <c r="M63" s="182">
        <v>3.3000000000000002E-2</v>
      </c>
      <c r="N63" s="184">
        <v>44</v>
      </c>
      <c r="O63" s="182">
        <v>1.3000000000000001E-2</v>
      </c>
      <c r="P63" s="207">
        <v>3385</v>
      </c>
    </row>
    <row r="64" spans="2:16">
      <c r="B64" s="44">
        <v>60</v>
      </c>
      <c r="C64" s="70" t="s">
        <v>44</v>
      </c>
      <c r="D64" s="184">
        <v>189</v>
      </c>
      <c r="E64" s="182">
        <v>0.47299999999999998</v>
      </c>
      <c r="F64" s="184">
        <v>128</v>
      </c>
      <c r="G64" s="182">
        <v>0.32</v>
      </c>
      <c r="H64" s="184">
        <v>38</v>
      </c>
      <c r="I64" s="182">
        <v>9.5000000000000001E-2</v>
      </c>
      <c r="J64" s="184">
        <v>19</v>
      </c>
      <c r="K64" s="182">
        <v>4.8000000000000001E-2</v>
      </c>
      <c r="L64" s="184">
        <v>10</v>
      </c>
      <c r="M64" s="182">
        <v>2.5000000000000001E-2</v>
      </c>
      <c r="N64" s="184">
        <v>16</v>
      </c>
      <c r="O64" s="182">
        <v>0.04</v>
      </c>
      <c r="P64" s="207">
        <v>400</v>
      </c>
    </row>
    <row r="65" spans="2:16">
      <c r="B65" s="44">
        <v>61</v>
      </c>
      <c r="C65" s="70" t="s">
        <v>16</v>
      </c>
      <c r="D65" s="184">
        <v>170</v>
      </c>
      <c r="E65" s="182">
        <v>0.48299999999999998</v>
      </c>
      <c r="F65" s="184">
        <v>135</v>
      </c>
      <c r="G65" s="182">
        <v>0.38400000000000001</v>
      </c>
      <c r="H65" s="184">
        <v>27</v>
      </c>
      <c r="I65" s="182">
        <v>7.6999999999999999E-2</v>
      </c>
      <c r="J65" s="184">
        <v>9</v>
      </c>
      <c r="K65" s="182">
        <v>2.6000000000000002E-2</v>
      </c>
      <c r="L65" s="184">
        <v>6</v>
      </c>
      <c r="M65" s="182">
        <v>1.7000000000000001E-2</v>
      </c>
      <c r="N65" s="184">
        <v>5</v>
      </c>
      <c r="O65" s="182">
        <v>1.3999999999999999E-2</v>
      </c>
      <c r="P65" s="207">
        <v>352</v>
      </c>
    </row>
    <row r="66" spans="2:16">
      <c r="B66" s="44">
        <v>62</v>
      </c>
      <c r="C66" s="70" t="s">
        <v>17</v>
      </c>
      <c r="D66" s="184">
        <v>189</v>
      </c>
      <c r="E66" s="182">
        <v>0.46600000000000003</v>
      </c>
      <c r="F66" s="184">
        <v>131</v>
      </c>
      <c r="G66" s="182">
        <v>0.32299999999999995</v>
      </c>
      <c r="H66" s="184">
        <v>50</v>
      </c>
      <c r="I66" s="182">
        <v>0.12300000000000001</v>
      </c>
      <c r="J66" s="184">
        <v>18</v>
      </c>
      <c r="K66" s="182">
        <v>4.4000000000000004E-2</v>
      </c>
      <c r="L66" s="184">
        <v>13</v>
      </c>
      <c r="M66" s="182">
        <v>3.2000000000000001E-2</v>
      </c>
      <c r="N66" s="184">
        <v>5</v>
      </c>
      <c r="O66" s="182">
        <v>1.2E-2</v>
      </c>
      <c r="P66" s="207">
        <v>406</v>
      </c>
    </row>
    <row r="67" spans="2:16">
      <c r="B67" s="44">
        <v>63</v>
      </c>
      <c r="C67" s="70" t="s">
        <v>26</v>
      </c>
      <c r="D67" s="184">
        <v>180</v>
      </c>
      <c r="E67" s="182">
        <v>0.52200000000000002</v>
      </c>
      <c r="F67" s="184">
        <v>108</v>
      </c>
      <c r="G67" s="182">
        <v>0.313</v>
      </c>
      <c r="H67" s="184">
        <v>38</v>
      </c>
      <c r="I67" s="182">
        <v>0.11</v>
      </c>
      <c r="J67" s="184">
        <v>6</v>
      </c>
      <c r="K67" s="182">
        <v>1.7000000000000001E-2</v>
      </c>
      <c r="L67" s="184">
        <v>9</v>
      </c>
      <c r="M67" s="182">
        <v>2.6000000000000002E-2</v>
      </c>
      <c r="N67" s="184">
        <v>4</v>
      </c>
      <c r="O67" s="182">
        <v>1.2E-2</v>
      </c>
      <c r="P67" s="207">
        <v>345</v>
      </c>
    </row>
    <row r="68" spans="2:16">
      <c r="B68" s="44">
        <v>64</v>
      </c>
      <c r="C68" s="70" t="s">
        <v>45</v>
      </c>
      <c r="D68" s="184">
        <v>188</v>
      </c>
      <c r="E68" s="182">
        <v>0.48200000000000004</v>
      </c>
      <c r="F68" s="184">
        <v>128</v>
      </c>
      <c r="G68" s="182">
        <v>0.32799999999999996</v>
      </c>
      <c r="H68" s="184">
        <v>30</v>
      </c>
      <c r="I68" s="182">
        <v>7.6999999999999999E-2</v>
      </c>
      <c r="J68" s="184">
        <v>17</v>
      </c>
      <c r="K68" s="182">
        <v>4.4000000000000004E-2</v>
      </c>
      <c r="L68" s="184">
        <v>11</v>
      </c>
      <c r="M68" s="182">
        <v>2.7999999999999997E-2</v>
      </c>
      <c r="N68" s="184">
        <v>16</v>
      </c>
      <c r="O68" s="182">
        <v>4.0999999999999995E-2</v>
      </c>
      <c r="P68" s="207">
        <v>390</v>
      </c>
    </row>
    <row r="69" spans="2:16">
      <c r="B69" s="44">
        <v>65</v>
      </c>
      <c r="C69" s="70" t="s">
        <v>10</v>
      </c>
      <c r="D69" s="184">
        <v>82</v>
      </c>
      <c r="E69" s="182">
        <v>0.45299999999999996</v>
      </c>
      <c r="F69" s="184">
        <v>77</v>
      </c>
      <c r="G69" s="182">
        <v>0.42499999999999999</v>
      </c>
      <c r="H69" s="184">
        <v>9</v>
      </c>
      <c r="I69" s="182">
        <v>0.05</v>
      </c>
      <c r="J69" s="184">
        <v>4</v>
      </c>
      <c r="K69" s="182">
        <v>2.2000000000000002E-2</v>
      </c>
      <c r="L69" s="184">
        <v>5</v>
      </c>
      <c r="M69" s="182">
        <v>2.7999999999999997E-2</v>
      </c>
      <c r="N69" s="184">
        <v>4</v>
      </c>
      <c r="O69" s="182">
        <v>2.2000000000000002E-2</v>
      </c>
      <c r="P69" s="207">
        <v>181</v>
      </c>
    </row>
    <row r="70" spans="2:16">
      <c r="B70" s="44">
        <v>66</v>
      </c>
      <c r="C70" s="70" t="s">
        <v>5</v>
      </c>
      <c r="D70" s="184">
        <v>57</v>
      </c>
      <c r="E70" s="182">
        <v>0.38299999999999995</v>
      </c>
      <c r="F70" s="184">
        <v>62</v>
      </c>
      <c r="G70" s="182">
        <v>0.41600000000000004</v>
      </c>
      <c r="H70" s="184">
        <v>21</v>
      </c>
      <c r="I70" s="182">
        <v>0.14099999999999999</v>
      </c>
      <c r="J70" s="184">
        <v>4</v>
      </c>
      <c r="K70" s="182">
        <v>2.7000000000000003E-2</v>
      </c>
      <c r="L70" s="184">
        <v>2</v>
      </c>
      <c r="M70" s="182">
        <v>1.3000000000000001E-2</v>
      </c>
      <c r="N70" s="184">
        <v>3</v>
      </c>
      <c r="O70" s="182">
        <v>0.02</v>
      </c>
      <c r="P70" s="207">
        <v>149</v>
      </c>
    </row>
    <row r="71" spans="2:16">
      <c r="B71" s="44">
        <v>67</v>
      </c>
      <c r="C71" s="70" t="s">
        <v>6</v>
      </c>
      <c r="D71" s="184">
        <v>45</v>
      </c>
      <c r="E71" s="182">
        <v>0.51100000000000001</v>
      </c>
      <c r="F71" s="184">
        <v>25</v>
      </c>
      <c r="G71" s="182">
        <v>0.28399999999999997</v>
      </c>
      <c r="H71" s="184">
        <v>11</v>
      </c>
      <c r="I71" s="182">
        <v>0.125</v>
      </c>
      <c r="J71" s="184">
        <v>3</v>
      </c>
      <c r="K71" s="182">
        <v>3.4000000000000002E-2</v>
      </c>
      <c r="L71" s="184">
        <v>4</v>
      </c>
      <c r="M71" s="182">
        <v>4.4999999999999998E-2</v>
      </c>
      <c r="N71" s="184">
        <v>0</v>
      </c>
      <c r="O71" s="182">
        <v>0</v>
      </c>
      <c r="P71" s="207">
        <v>88</v>
      </c>
    </row>
    <row r="72" spans="2:16">
      <c r="B72" s="44">
        <v>68</v>
      </c>
      <c r="C72" s="70" t="s">
        <v>46</v>
      </c>
      <c r="D72" s="184">
        <v>58</v>
      </c>
      <c r="E72" s="182">
        <v>0.43</v>
      </c>
      <c r="F72" s="184">
        <v>54</v>
      </c>
      <c r="G72" s="182">
        <v>0.4</v>
      </c>
      <c r="H72" s="184">
        <v>15</v>
      </c>
      <c r="I72" s="182">
        <v>0.111</v>
      </c>
      <c r="J72" s="184">
        <v>3</v>
      </c>
      <c r="K72" s="182">
        <v>2.2000000000000002E-2</v>
      </c>
      <c r="L72" s="184">
        <v>2</v>
      </c>
      <c r="M72" s="182">
        <v>1.4999999999999999E-2</v>
      </c>
      <c r="N72" s="184">
        <v>3</v>
      </c>
      <c r="O72" s="182">
        <v>2.2000000000000002E-2</v>
      </c>
      <c r="P72" s="207">
        <v>135</v>
      </c>
    </row>
    <row r="73" spans="2:16">
      <c r="B73" s="44">
        <v>69</v>
      </c>
      <c r="C73" s="70" t="s">
        <v>47</v>
      </c>
      <c r="D73" s="184">
        <v>124</v>
      </c>
      <c r="E73" s="182">
        <v>0.46600000000000003</v>
      </c>
      <c r="F73" s="184">
        <v>91</v>
      </c>
      <c r="G73" s="182">
        <v>0.34200000000000003</v>
      </c>
      <c r="H73" s="184">
        <v>26</v>
      </c>
      <c r="I73" s="182">
        <v>9.8000000000000004E-2</v>
      </c>
      <c r="J73" s="184">
        <v>8</v>
      </c>
      <c r="K73" s="182">
        <v>0.03</v>
      </c>
      <c r="L73" s="184">
        <v>10</v>
      </c>
      <c r="M73" s="182">
        <v>3.7999999999999999E-2</v>
      </c>
      <c r="N73" s="184">
        <v>7</v>
      </c>
      <c r="O73" s="182">
        <v>2.6000000000000002E-2</v>
      </c>
      <c r="P73" s="207">
        <v>266</v>
      </c>
    </row>
    <row r="74" spans="2:16">
      <c r="B74" s="44">
        <v>70</v>
      </c>
      <c r="C74" s="70" t="s">
        <v>48</v>
      </c>
      <c r="D74" s="184">
        <v>22</v>
      </c>
      <c r="E74" s="182">
        <v>0.56399999999999995</v>
      </c>
      <c r="F74" s="184">
        <v>9</v>
      </c>
      <c r="G74" s="182">
        <v>0.23100000000000001</v>
      </c>
      <c r="H74" s="184">
        <v>5</v>
      </c>
      <c r="I74" s="182">
        <v>0.128</v>
      </c>
      <c r="J74" s="184">
        <v>1</v>
      </c>
      <c r="K74" s="182">
        <v>2.6000000000000002E-2</v>
      </c>
      <c r="L74" s="184">
        <v>1</v>
      </c>
      <c r="M74" s="182">
        <v>2.6000000000000002E-2</v>
      </c>
      <c r="N74" s="184">
        <v>1</v>
      </c>
      <c r="O74" s="182">
        <v>2.6000000000000002E-2</v>
      </c>
      <c r="P74" s="207">
        <v>39</v>
      </c>
    </row>
    <row r="75" spans="2:16">
      <c r="B75" s="44">
        <v>71</v>
      </c>
      <c r="C75" s="70" t="s">
        <v>49</v>
      </c>
      <c r="D75" s="184">
        <v>69</v>
      </c>
      <c r="E75" s="182">
        <v>0.46899999999999997</v>
      </c>
      <c r="F75" s="184">
        <v>55</v>
      </c>
      <c r="G75" s="182">
        <v>0.374</v>
      </c>
      <c r="H75" s="184">
        <v>13</v>
      </c>
      <c r="I75" s="182">
        <v>8.8000000000000009E-2</v>
      </c>
      <c r="J75" s="184">
        <v>4</v>
      </c>
      <c r="K75" s="182">
        <v>2.7000000000000003E-2</v>
      </c>
      <c r="L75" s="184">
        <v>3</v>
      </c>
      <c r="M75" s="182">
        <v>0.02</v>
      </c>
      <c r="N75" s="184">
        <v>3</v>
      </c>
      <c r="O75" s="182">
        <v>0.02</v>
      </c>
      <c r="P75" s="207">
        <v>147</v>
      </c>
    </row>
    <row r="76" spans="2:16">
      <c r="B76" s="44">
        <v>72</v>
      </c>
      <c r="C76" s="70" t="s">
        <v>27</v>
      </c>
      <c r="D76" s="184">
        <v>42</v>
      </c>
      <c r="E76" s="182">
        <v>0.46700000000000003</v>
      </c>
      <c r="F76" s="184">
        <v>33</v>
      </c>
      <c r="G76" s="182">
        <v>0.36700000000000005</v>
      </c>
      <c r="H76" s="184">
        <v>9</v>
      </c>
      <c r="I76" s="182">
        <v>0.1</v>
      </c>
      <c r="J76" s="184">
        <v>2</v>
      </c>
      <c r="K76" s="182">
        <v>2.2000000000000002E-2</v>
      </c>
      <c r="L76" s="184">
        <v>3</v>
      </c>
      <c r="M76" s="182">
        <v>3.3000000000000002E-2</v>
      </c>
      <c r="N76" s="184">
        <v>1</v>
      </c>
      <c r="O76" s="182">
        <v>1.1000000000000001E-2</v>
      </c>
      <c r="P76" s="207">
        <v>90</v>
      </c>
    </row>
    <row r="77" spans="2:16">
      <c r="B77" s="44">
        <v>73</v>
      </c>
      <c r="C77" s="70" t="s">
        <v>28</v>
      </c>
      <c r="D77" s="184">
        <v>40</v>
      </c>
      <c r="E77" s="182">
        <v>0.46500000000000002</v>
      </c>
      <c r="F77" s="184">
        <v>26</v>
      </c>
      <c r="G77" s="182">
        <v>0.30199999999999999</v>
      </c>
      <c r="H77" s="184">
        <v>15</v>
      </c>
      <c r="I77" s="182">
        <v>0.17399999999999999</v>
      </c>
      <c r="J77" s="184">
        <v>2</v>
      </c>
      <c r="K77" s="182">
        <v>2.3E-2</v>
      </c>
      <c r="L77" s="184">
        <v>2</v>
      </c>
      <c r="M77" s="182">
        <v>2.3E-2</v>
      </c>
      <c r="N77" s="184">
        <v>1</v>
      </c>
      <c r="O77" s="182">
        <v>1.2E-2</v>
      </c>
      <c r="P77" s="207">
        <v>86</v>
      </c>
    </row>
    <row r="78" spans="2:16" ht="14.25" thickBot="1">
      <c r="B78" s="44">
        <v>74</v>
      </c>
      <c r="C78" s="70" t="s">
        <v>29</v>
      </c>
      <c r="D78" s="196">
        <v>22</v>
      </c>
      <c r="E78" s="197">
        <v>0.45799999999999996</v>
      </c>
      <c r="F78" s="196">
        <v>17</v>
      </c>
      <c r="G78" s="197">
        <v>0.35399999999999998</v>
      </c>
      <c r="H78" s="196">
        <v>6</v>
      </c>
      <c r="I78" s="197">
        <v>0.125</v>
      </c>
      <c r="J78" s="196">
        <v>2</v>
      </c>
      <c r="K78" s="197">
        <v>4.2000000000000003E-2</v>
      </c>
      <c r="L78" s="196">
        <v>1</v>
      </c>
      <c r="M78" s="197">
        <v>2.1000000000000001E-2</v>
      </c>
      <c r="N78" s="196">
        <v>0</v>
      </c>
      <c r="O78" s="197">
        <v>0</v>
      </c>
      <c r="P78" s="211">
        <v>48</v>
      </c>
    </row>
    <row r="79" spans="2:16" ht="14.25" thickTop="1">
      <c r="B79" s="230" t="s">
        <v>0</v>
      </c>
      <c r="C79" s="231"/>
      <c r="D79" s="73">
        <f>疾病別死因割合!C4</f>
        <v>26901</v>
      </c>
      <c r="E79" s="55">
        <f>疾病別死因割合!D4</f>
        <v>0.48599999999999999</v>
      </c>
      <c r="F79" s="73">
        <f>疾病別死因割合!C5</f>
        <v>17394</v>
      </c>
      <c r="G79" s="55">
        <f>疾病別死因割合!D5</f>
        <v>0.314</v>
      </c>
      <c r="H79" s="73">
        <f>疾病別死因割合!C6</f>
        <v>5963</v>
      </c>
      <c r="I79" s="55">
        <f>疾病別死因割合!D6</f>
        <v>0.10800000000000001</v>
      </c>
      <c r="J79" s="73">
        <f>疾病別死因割合!C7</f>
        <v>2334</v>
      </c>
      <c r="K79" s="55">
        <f>疾病別死因割合!D7</f>
        <v>4.2000000000000003E-2</v>
      </c>
      <c r="L79" s="73">
        <f>疾病別死因割合!C8</f>
        <v>1626</v>
      </c>
      <c r="M79" s="55">
        <f>疾病別死因割合!D8</f>
        <v>2.8999999999999998E-2</v>
      </c>
      <c r="N79" s="73">
        <f>疾病別死因割合!C9</f>
        <v>1095</v>
      </c>
      <c r="O79" s="55">
        <f>疾病別死因割合!D9</f>
        <v>0.02</v>
      </c>
      <c r="P79" s="73">
        <f>疾病別死因割合!C10</f>
        <v>55313</v>
      </c>
    </row>
    <row r="80" spans="2:16">
      <c r="B80" s="43" t="s">
        <v>207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2:15">
      <c r="B81" s="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2:15">
      <c r="B82" s="7"/>
      <c r="C82" s="2"/>
      <c r="D82" s="101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2:15"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2:15">
      <c r="B84" s="100"/>
    </row>
  </sheetData>
  <mergeCells count="10">
    <mergeCell ref="L3:M3"/>
    <mergeCell ref="N3:O3"/>
    <mergeCell ref="P3:P4"/>
    <mergeCell ref="B79:C79"/>
    <mergeCell ref="B3:B4"/>
    <mergeCell ref="C3:C4"/>
    <mergeCell ref="D3:E3"/>
    <mergeCell ref="F3:G3"/>
    <mergeCell ref="H3:I3"/>
    <mergeCell ref="J3:K3"/>
  </mergeCells>
  <phoneticPr fontId="3"/>
  <pageMargins left="0.51181102362204722" right="0.39370078740157483" top="0.59055118110236227" bottom="0.59055118110236227" header="0.31496062992125984" footer="0.31496062992125984"/>
  <pageSetup paperSize="8" scale="75" fitToHeight="0" orientation="landscape" r:id="rId1"/>
  <headerFooter>
    <oddHeader>&amp;R&amp;"ＭＳ 明朝,標準"&amp;12基礎統計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1:O103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14.875" style="1" customWidth="1"/>
    <col min="3" max="6" width="15.75" style="1" customWidth="1"/>
    <col min="7" max="7" width="9" style="1"/>
    <col min="8" max="9" width="14.875" style="1" customWidth="1"/>
    <col min="10" max="10" width="10.5" style="1" customWidth="1"/>
    <col min="11" max="16384" width="9" style="1"/>
  </cols>
  <sheetData>
    <row r="1" spans="1:14" ht="16.5" customHeight="1">
      <c r="B1" s="1" t="s">
        <v>183</v>
      </c>
    </row>
    <row r="2" spans="1:14" ht="16.5" customHeight="1">
      <c r="B2" s="1" t="s">
        <v>184</v>
      </c>
    </row>
    <row r="3" spans="1:14" ht="38.450000000000003" customHeight="1">
      <c r="B3" s="8" t="s">
        <v>133</v>
      </c>
      <c r="C3" s="64" t="s">
        <v>146</v>
      </c>
      <c r="D3" s="39" t="s">
        <v>153</v>
      </c>
      <c r="E3" s="63" t="s">
        <v>147</v>
      </c>
      <c r="F3" s="62" t="s">
        <v>148</v>
      </c>
    </row>
    <row r="4" spans="1:14">
      <c r="B4" s="82" t="s">
        <v>61</v>
      </c>
      <c r="C4" s="212">
        <v>1780</v>
      </c>
      <c r="D4" s="213">
        <v>118</v>
      </c>
      <c r="E4" s="61">
        <f t="shared" ref="E4:E11" si="0">IFERROR(D4/$D$11,"-")</f>
        <v>5.3989751098096634E-3</v>
      </c>
      <c r="F4" s="74">
        <f t="shared" ref="F4:F11" si="1">IFERROR(D4/C4,"-")</f>
        <v>6.6292134831460681E-2</v>
      </c>
    </row>
    <row r="5" spans="1:14">
      <c r="B5" s="82" t="s">
        <v>62</v>
      </c>
      <c r="C5" s="212">
        <v>4899</v>
      </c>
      <c r="D5" s="214">
        <v>317</v>
      </c>
      <c r="E5" s="61">
        <f t="shared" si="0"/>
        <v>1.450402635431918E-2</v>
      </c>
      <c r="F5" s="74">
        <f t="shared" si="1"/>
        <v>6.4707083078179226E-2</v>
      </c>
    </row>
    <row r="6" spans="1:14">
      <c r="B6" s="82" t="s">
        <v>63</v>
      </c>
      <c r="C6" s="212">
        <v>537035</v>
      </c>
      <c r="D6" s="214">
        <v>3808</v>
      </c>
      <c r="E6" s="61">
        <f t="shared" si="0"/>
        <v>0.17423133235724744</v>
      </c>
      <c r="F6" s="74">
        <f t="shared" si="1"/>
        <v>7.0907855167726495E-3</v>
      </c>
    </row>
    <row r="7" spans="1:14">
      <c r="B7" s="82" t="s">
        <v>64</v>
      </c>
      <c r="C7" s="212">
        <v>435003</v>
      </c>
      <c r="D7" s="214">
        <v>5401</v>
      </c>
      <c r="E7" s="61">
        <f t="shared" si="0"/>
        <v>0.24711749633967789</v>
      </c>
      <c r="F7" s="74">
        <f t="shared" si="1"/>
        <v>1.2416006326393151E-2</v>
      </c>
    </row>
    <row r="8" spans="1:14">
      <c r="B8" s="82" t="s">
        <v>65</v>
      </c>
      <c r="C8" s="212">
        <v>284781</v>
      </c>
      <c r="D8" s="214">
        <v>5757</v>
      </c>
      <c r="E8" s="61">
        <f t="shared" si="0"/>
        <v>0.26340592972181553</v>
      </c>
      <c r="F8" s="74">
        <f t="shared" si="1"/>
        <v>2.0215534041948022E-2</v>
      </c>
    </row>
    <row r="9" spans="1:14">
      <c r="B9" s="82" t="s">
        <v>66</v>
      </c>
      <c r="C9" s="212">
        <v>147513</v>
      </c>
      <c r="D9" s="214">
        <v>4229</v>
      </c>
      <c r="E9" s="61">
        <f t="shared" si="0"/>
        <v>0.1934937774524158</v>
      </c>
      <c r="F9" s="74">
        <f t="shared" si="1"/>
        <v>2.8668659711347473E-2</v>
      </c>
    </row>
    <row r="10" spans="1:14" ht="14.25" thickBot="1">
      <c r="B10" s="82" t="s">
        <v>68</v>
      </c>
      <c r="C10" s="215">
        <v>62346</v>
      </c>
      <c r="D10" s="213">
        <v>2226</v>
      </c>
      <c r="E10" s="61">
        <f t="shared" si="0"/>
        <v>0.10184846266471449</v>
      </c>
      <c r="F10" s="75">
        <f t="shared" si="1"/>
        <v>3.5703974593398136E-2</v>
      </c>
    </row>
    <row r="11" spans="1:14" ht="14.25" thickTop="1">
      <c r="A11" s="105"/>
      <c r="B11" s="5" t="s">
        <v>171</v>
      </c>
      <c r="C11" s="119">
        <f>SUM(C4:C10)</f>
        <v>1473357</v>
      </c>
      <c r="D11" s="120">
        <f>SUM(D4:D10)</f>
        <v>21856</v>
      </c>
      <c r="E11" s="121">
        <f t="shared" si="0"/>
        <v>1</v>
      </c>
      <c r="F11" s="76">
        <f t="shared" si="1"/>
        <v>1.4834150854137864E-2</v>
      </c>
    </row>
    <row r="12" spans="1:14" s="10" customFormat="1" ht="13.5" customHeight="1">
      <c r="B12" s="47" t="s">
        <v>210</v>
      </c>
      <c r="G12" s="12"/>
      <c r="J12" s="12"/>
      <c r="K12" s="12"/>
      <c r="L12" s="12"/>
      <c r="M12" s="12"/>
      <c r="N12" s="12"/>
    </row>
    <row r="13" spans="1:14" s="10" customFormat="1" ht="13.5" customHeight="1">
      <c r="B13" s="47" t="s">
        <v>140</v>
      </c>
      <c r="G13" s="12"/>
      <c r="J13" s="12"/>
      <c r="K13" s="12"/>
      <c r="L13" s="12"/>
      <c r="M13" s="12"/>
      <c r="N13" s="12"/>
    </row>
    <row r="14" spans="1:14" s="10" customFormat="1" ht="13.5" customHeight="1">
      <c r="B14" s="48" t="s">
        <v>211</v>
      </c>
      <c r="G14" s="12"/>
      <c r="J14" s="12"/>
      <c r="K14" s="12"/>
      <c r="L14" s="12"/>
      <c r="M14" s="12"/>
      <c r="N14" s="12"/>
    </row>
    <row r="15" spans="1:14" s="10" customFormat="1" ht="13.5" customHeight="1">
      <c r="B15" s="106" t="s">
        <v>155</v>
      </c>
      <c r="G15" s="12"/>
      <c r="J15" s="12"/>
      <c r="K15" s="12"/>
      <c r="L15" s="12"/>
      <c r="M15" s="12"/>
      <c r="N15" s="12"/>
    </row>
    <row r="16" spans="1:14" s="10" customFormat="1" ht="13.5" customHeight="1">
      <c r="B16" s="106"/>
      <c r="G16" s="12"/>
      <c r="J16" s="12"/>
      <c r="K16" s="12"/>
      <c r="L16" s="12"/>
      <c r="M16" s="12"/>
      <c r="N16" s="12"/>
    </row>
    <row r="17" spans="2:14" s="10" customFormat="1" ht="13.5" customHeight="1">
      <c r="B17" s="11"/>
      <c r="G17" s="12"/>
      <c r="J17" s="12"/>
      <c r="K17" s="12"/>
      <c r="L17" s="12"/>
      <c r="M17" s="12"/>
      <c r="N17" s="12"/>
    </row>
    <row r="18" spans="2:14" ht="16.5" customHeight="1">
      <c r="B18" s="1" t="s">
        <v>189</v>
      </c>
    </row>
    <row r="19" spans="2:14" s="10" customFormat="1" ht="16.5" customHeight="1">
      <c r="B19" s="1" t="s">
        <v>190</v>
      </c>
      <c r="G19" s="12"/>
      <c r="J19" s="12"/>
      <c r="K19" s="12"/>
      <c r="L19" s="12"/>
      <c r="M19" s="12"/>
      <c r="N19" s="12"/>
    </row>
    <row r="20" spans="2:14" s="10" customFormat="1" ht="13.5" customHeight="1">
      <c r="B20" s="14"/>
      <c r="G20" s="12"/>
      <c r="J20" s="12"/>
      <c r="K20" s="12"/>
      <c r="L20" s="12"/>
      <c r="M20" s="12"/>
      <c r="N20" s="12"/>
    </row>
    <row r="36" spans="1:14">
      <c r="B36" s="47" t="s">
        <v>210</v>
      </c>
    </row>
    <row r="37" spans="1:14" s="10" customFormat="1" ht="13.5" customHeight="1">
      <c r="B37" s="47" t="s">
        <v>140</v>
      </c>
      <c r="G37" s="12"/>
      <c r="J37" s="12"/>
      <c r="K37" s="12"/>
      <c r="L37" s="12"/>
      <c r="M37" s="12"/>
      <c r="N37" s="12"/>
    </row>
    <row r="38" spans="1:14" s="10" customFormat="1" ht="13.5" customHeight="1">
      <c r="B38" s="48" t="s">
        <v>211</v>
      </c>
      <c r="G38" s="12"/>
      <c r="J38" s="12"/>
      <c r="K38" s="12"/>
      <c r="L38" s="12"/>
      <c r="M38" s="12"/>
      <c r="N38" s="12"/>
    </row>
    <row r="39" spans="1:14" s="10" customFormat="1" ht="13.5" customHeight="1">
      <c r="B39" s="106" t="s">
        <v>155</v>
      </c>
      <c r="G39" s="12"/>
      <c r="J39" s="12"/>
      <c r="K39" s="12"/>
      <c r="L39" s="12"/>
      <c r="M39" s="12"/>
      <c r="N39" s="12"/>
    </row>
    <row r="40" spans="1:14" s="10" customFormat="1" ht="13.5" customHeight="1">
      <c r="B40" s="106"/>
      <c r="G40" s="12"/>
      <c r="J40" s="12"/>
      <c r="K40" s="12"/>
      <c r="L40" s="12"/>
      <c r="M40" s="12"/>
      <c r="N40" s="12"/>
    </row>
    <row r="41" spans="1:14" s="10" customFormat="1" ht="13.5" customHeight="1">
      <c r="B41" s="106"/>
      <c r="G41" s="12"/>
      <c r="J41" s="12"/>
      <c r="K41" s="12"/>
      <c r="L41" s="12"/>
      <c r="M41" s="12"/>
      <c r="N41" s="12"/>
    </row>
    <row r="42" spans="1:14" ht="16.5" customHeight="1">
      <c r="B42" s="1" t="s">
        <v>183</v>
      </c>
    </row>
    <row r="43" spans="1:14" ht="16.5" customHeight="1">
      <c r="B43" s="1" t="s">
        <v>186</v>
      </c>
    </row>
    <row r="44" spans="1:14" ht="38.450000000000003" customHeight="1">
      <c r="B44" s="8" t="s">
        <v>142</v>
      </c>
      <c r="C44" s="64" t="s">
        <v>146</v>
      </c>
      <c r="D44" s="39" t="s">
        <v>153</v>
      </c>
      <c r="E44" s="63" t="s">
        <v>147</v>
      </c>
      <c r="F44" s="62" t="s">
        <v>148</v>
      </c>
    </row>
    <row r="45" spans="1:14">
      <c r="B45" s="82" t="s">
        <v>58</v>
      </c>
      <c r="C45" s="212">
        <v>588544</v>
      </c>
      <c r="D45" s="213">
        <v>7415</v>
      </c>
      <c r="E45" s="61">
        <f>IFERROR(D45/$D$47,0)</f>
        <v>0.3392661054172767</v>
      </c>
      <c r="F45" s="74">
        <f>IFERROR(D45/C45,"-")</f>
        <v>1.2598888103523271E-2</v>
      </c>
    </row>
    <row r="46" spans="1:14" ht="14.25" thickBot="1">
      <c r="B46" s="82" t="s">
        <v>59</v>
      </c>
      <c r="C46" s="215">
        <v>884813</v>
      </c>
      <c r="D46" s="213">
        <v>14441</v>
      </c>
      <c r="E46" s="61">
        <f>IFERROR(D46/$D$47,0)</f>
        <v>0.66073389458272325</v>
      </c>
      <c r="F46" s="75">
        <f>IFERROR(D46/C46,"-")</f>
        <v>1.6320962734498703E-2</v>
      </c>
    </row>
    <row r="47" spans="1:14" ht="14.25" thickTop="1">
      <c r="A47" s="105"/>
      <c r="B47" s="5" t="s">
        <v>172</v>
      </c>
      <c r="C47" s="119">
        <f>C11</f>
        <v>1473357</v>
      </c>
      <c r="D47" s="120">
        <f>D11</f>
        <v>21856</v>
      </c>
      <c r="E47" s="121">
        <f>E11</f>
        <v>1</v>
      </c>
      <c r="F47" s="76">
        <f>F11</f>
        <v>1.4834150854137864E-2</v>
      </c>
    </row>
    <row r="48" spans="1:14">
      <c r="B48" s="33"/>
      <c r="C48" s="50"/>
      <c r="D48" s="50"/>
      <c r="E48" s="77"/>
      <c r="F48" s="78"/>
    </row>
    <row r="49" spans="2:14" s="10" customFormat="1" ht="13.5" customHeight="1">
      <c r="G49" s="12"/>
      <c r="J49" s="12"/>
      <c r="K49" s="12"/>
      <c r="L49" s="12"/>
      <c r="M49" s="12"/>
      <c r="N49" s="12"/>
    </row>
    <row r="50" spans="2:14" ht="16.5" customHeight="1">
      <c r="B50" s="1" t="s">
        <v>187</v>
      </c>
    </row>
    <row r="51" spans="2:14" ht="16.5" customHeight="1">
      <c r="B51" s="1" t="s">
        <v>185</v>
      </c>
    </row>
    <row r="52" spans="2:14" ht="38.450000000000003" customHeight="1">
      <c r="B52" s="8" t="s">
        <v>133</v>
      </c>
      <c r="C52" s="9" t="s">
        <v>153</v>
      </c>
      <c r="D52" s="62" t="s">
        <v>147</v>
      </c>
      <c r="E52" s="65"/>
    </row>
    <row r="53" spans="2:14">
      <c r="B53" s="82" t="s">
        <v>130</v>
      </c>
      <c r="C53" s="216">
        <v>1416</v>
      </c>
      <c r="D53" s="49">
        <f t="shared" ref="D53:D60" si="2">IFERROR(C53/$C$60,"-")</f>
        <v>6.4787701317715954E-2</v>
      </c>
      <c r="E53" s="122"/>
    </row>
    <row r="54" spans="2:14">
      <c r="B54" s="82" t="s">
        <v>62</v>
      </c>
      <c r="C54" s="67">
        <v>1608</v>
      </c>
      <c r="D54" s="49">
        <f t="shared" si="2"/>
        <v>7.3572474377745237E-2</v>
      </c>
      <c r="E54" s="122"/>
    </row>
    <row r="55" spans="2:14">
      <c r="B55" s="82" t="s">
        <v>63</v>
      </c>
      <c r="C55" s="67">
        <v>4063</v>
      </c>
      <c r="D55" s="49">
        <f t="shared" si="2"/>
        <v>0.18589860907759884</v>
      </c>
      <c r="E55" s="122"/>
    </row>
    <row r="56" spans="2:14">
      <c r="B56" s="82" t="s">
        <v>64</v>
      </c>
      <c r="C56" s="67">
        <v>5423</v>
      </c>
      <c r="D56" s="49">
        <f t="shared" si="2"/>
        <v>0.24812408491947291</v>
      </c>
      <c r="E56" s="122"/>
    </row>
    <row r="57" spans="2:14">
      <c r="B57" s="82" t="s">
        <v>65</v>
      </c>
      <c r="C57" s="67">
        <v>5207</v>
      </c>
      <c r="D57" s="49">
        <f t="shared" si="2"/>
        <v>0.23824121522693997</v>
      </c>
      <c r="E57" s="122"/>
    </row>
    <row r="58" spans="2:14">
      <c r="B58" s="82" t="s">
        <v>66</v>
      </c>
      <c r="C58" s="67">
        <v>3031</v>
      </c>
      <c r="D58" s="49">
        <f t="shared" si="2"/>
        <v>0.13868045387994143</v>
      </c>
      <c r="E58" s="122"/>
    </row>
    <row r="59" spans="2:14" ht="14.25" thickBot="1">
      <c r="B59" s="82" t="s">
        <v>68</v>
      </c>
      <c r="C59" s="216">
        <v>1108</v>
      </c>
      <c r="D59" s="49">
        <f t="shared" si="2"/>
        <v>5.0695461200585649E-2</v>
      </c>
      <c r="E59" s="122"/>
    </row>
    <row r="60" spans="2:14" ht="14.25" thickTop="1">
      <c r="B60" s="5" t="s">
        <v>171</v>
      </c>
      <c r="C60" s="68">
        <f>SUM(C53:C59)</f>
        <v>21856</v>
      </c>
      <c r="D60" s="76">
        <f t="shared" si="2"/>
        <v>1</v>
      </c>
      <c r="E60" s="122"/>
    </row>
    <row r="61" spans="2:14" s="10" customFormat="1" ht="13.5" customHeight="1">
      <c r="B61" s="47" t="s">
        <v>210</v>
      </c>
      <c r="G61" s="12"/>
      <c r="J61" s="12"/>
      <c r="K61" s="12"/>
      <c r="L61" s="12"/>
      <c r="M61" s="12"/>
      <c r="N61" s="12"/>
    </row>
    <row r="62" spans="2:14" s="10" customFormat="1" ht="13.5" customHeight="1">
      <c r="B62" s="47" t="s">
        <v>140</v>
      </c>
      <c r="G62" s="12"/>
      <c r="J62" s="12"/>
      <c r="K62" s="12"/>
      <c r="L62" s="12"/>
      <c r="M62" s="12"/>
      <c r="N62" s="12"/>
    </row>
    <row r="63" spans="2:14" s="10" customFormat="1" ht="13.5" customHeight="1">
      <c r="B63" s="48" t="s">
        <v>134</v>
      </c>
      <c r="G63" s="12"/>
      <c r="J63" s="12"/>
      <c r="K63" s="12"/>
      <c r="L63" s="12"/>
      <c r="M63" s="12"/>
      <c r="N63" s="12"/>
    </row>
    <row r="64" spans="2:14" s="10" customFormat="1" ht="13.5" customHeight="1">
      <c r="B64" s="106" t="s">
        <v>155</v>
      </c>
      <c r="G64" s="12"/>
      <c r="J64" s="12"/>
      <c r="K64" s="12"/>
      <c r="L64" s="12"/>
      <c r="M64" s="12"/>
      <c r="N64" s="12"/>
    </row>
    <row r="65" spans="2:14" s="10" customFormat="1" ht="13.5" customHeight="1">
      <c r="B65" s="106"/>
      <c r="G65" s="12"/>
      <c r="J65" s="12"/>
      <c r="K65" s="12"/>
      <c r="L65" s="12"/>
      <c r="M65" s="12"/>
      <c r="N65" s="12"/>
    </row>
    <row r="66" spans="2:14" s="10" customFormat="1" ht="13.5" customHeight="1">
      <c r="B66" s="13"/>
      <c r="G66" s="12"/>
      <c r="J66" s="12"/>
      <c r="K66" s="12"/>
      <c r="L66" s="12"/>
      <c r="M66" s="12"/>
      <c r="N66" s="12"/>
    </row>
    <row r="67" spans="2:14" ht="16.5" customHeight="1">
      <c r="B67" s="1" t="s">
        <v>188</v>
      </c>
    </row>
    <row r="68" spans="2:14" ht="16.5" customHeight="1">
      <c r="B68" s="1" t="s">
        <v>185</v>
      </c>
    </row>
    <row r="85" spans="2:14" s="10" customFormat="1" ht="13.5" customHeight="1">
      <c r="B85" s="47" t="s">
        <v>210</v>
      </c>
      <c r="G85" s="12"/>
      <c r="J85" s="12"/>
      <c r="K85" s="12"/>
      <c r="L85" s="12"/>
      <c r="M85" s="12"/>
      <c r="N85" s="12"/>
    </row>
    <row r="86" spans="2:14" s="10" customFormat="1" ht="13.5" customHeight="1">
      <c r="B86" s="47" t="s">
        <v>140</v>
      </c>
      <c r="G86" s="12"/>
      <c r="J86" s="12"/>
      <c r="K86" s="12"/>
      <c r="L86" s="12"/>
      <c r="M86" s="12"/>
      <c r="N86" s="12"/>
    </row>
    <row r="87" spans="2:14" s="10" customFormat="1" ht="13.5" customHeight="1">
      <c r="B87" s="48" t="s">
        <v>134</v>
      </c>
      <c r="G87" s="12"/>
      <c r="J87" s="12"/>
      <c r="K87" s="12"/>
      <c r="L87" s="12"/>
      <c r="M87" s="12"/>
      <c r="N87" s="12"/>
    </row>
    <row r="88" spans="2:14">
      <c r="B88" s="106" t="s">
        <v>155</v>
      </c>
    </row>
    <row r="103" spans="15:15">
      <c r="O103" s="171"/>
    </row>
  </sheetData>
  <customSheetViews>
    <customSheetView guid="{637B1C33-F0B9-40A6-9BF1-AD79E7C69DA0}" showGridLines="0"/>
  </customSheetViews>
  <phoneticPr fontId="3"/>
  <pageMargins left="0.70866141732283472" right="0.19685039370078741" top="0.59055118110236227" bottom="0.59055118110236227" header="0.31496062992125984" footer="0.31496062992125984"/>
  <pageSetup paperSize="8" scale="75" fitToHeight="0" orientation="landscape" r:id="rId1"/>
  <headerFooter>
    <oddHeader>&amp;R&amp;"ＭＳ 明朝,標準"&amp;12基礎統計</oddHeader>
  </headerFooter>
  <rowBreaks count="1" manualBreakCount="1">
    <brk id="4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M88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11" style="1" customWidth="1"/>
    <col min="3" max="3" width="12.5" style="1" bestFit="1" customWidth="1"/>
    <col min="4" max="4" width="9.875" style="1" customWidth="1"/>
    <col min="5" max="5" width="12.5" style="1" customWidth="1"/>
    <col min="6" max="6" width="9.875" style="1" customWidth="1"/>
    <col min="7" max="7" width="12.5" style="1" customWidth="1"/>
    <col min="8" max="8" width="9.875" style="1" customWidth="1"/>
    <col min="9" max="9" width="9" style="1"/>
    <col min="10" max="10" width="2.5" style="1" customWidth="1"/>
    <col min="11" max="16384" width="9" style="1"/>
  </cols>
  <sheetData>
    <row r="1" spans="2:11" ht="16.5" customHeight="1">
      <c r="B1" s="1" t="s">
        <v>69</v>
      </c>
    </row>
    <row r="2" spans="2:11" ht="16.5" customHeight="1">
      <c r="B2" s="1" t="s">
        <v>173</v>
      </c>
    </row>
    <row r="3" spans="2:11">
      <c r="B3" s="225" t="s">
        <v>57</v>
      </c>
      <c r="C3" s="227" t="s">
        <v>58</v>
      </c>
      <c r="D3" s="228"/>
      <c r="E3" s="227" t="s">
        <v>59</v>
      </c>
      <c r="F3" s="229"/>
      <c r="G3" s="227" t="s">
        <v>201</v>
      </c>
      <c r="H3" s="229"/>
    </row>
    <row r="4" spans="2:11">
      <c r="B4" s="226"/>
      <c r="C4" s="3" t="s">
        <v>136</v>
      </c>
      <c r="D4" s="4" t="s">
        <v>154</v>
      </c>
      <c r="E4" s="3" t="s">
        <v>136</v>
      </c>
      <c r="F4" s="4" t="s">
        <v>154</v>
      </c>
      <c r="G4" s="3" t="s">
        <v>136</v>
      </c>
      <c r="H4" s="4" t="s">
        <v>154</v>
      </c>
    </row>
    <row r="5" spans="2:11" ht="13.5" customHeight="1">
      <c r="B5" s="82" t="s">
        <v>61</v>
      </c>
      <c r="C5" s="66">
        <f>市区町村別_被保険者数!D79</f>
        <v>1010</v>
      </c>
      <c r="D5" s="49">
        <f>IFERROR(C5/$C$12,0)</f>
        <v>1.8385565328828566E-3</v>
      </c>
      <c r="E5" s="66">
        <f>市区町村別_被保険者数!L79</f>
        <v>679</v>
      </c>
      <c r="F5" s="49">
        <f>IFERROR(E5/$E$12,0)</f>
        <v>8.0559813585303231E-4</v>
      </c>
      <c r="G5" s="66">
        <f>市区町村別_被保険者数!T79</f>
        <v>1689</v>
      </c>
      <c r="H5" s="49">
        <f>IFERROR(G5/$G$12,0)</f>
        <v>1.2131912460601811E-3</v>
      </c>
    </row>
    <row r="6" spans="2:11" ht="13.5" customHeight="1">
      <c r="B6" s="82" t="s">
        <v>62</v>
      </c>
      <c r="C6" s="67">
        <f>市区町村別_被保険者数!E79</f>
        <v>2637</v>
      </c>
      <c r="D6" s="49">
        <f t="shared" ref="D6:D11" si="0">IFERROR(C6/$C$12,0)</f>
        <v>4.8002708685268248E-3</v>
      </c>
      <c r="E6" s="67">
        <f>市区町村別_被保険者数!M79</f>
        <v>1980</v>
      </c>
      <c r="F6" s="49">
        <f t="shared" ref="F6:F11" si="1">IFERROR(E6/$E$12,0)</f>
        <v>2.3491668762724654E-3</v>
      </c>
      <c r="G6" s="66">
        <f>市区町村別_被保険者数!U79</f>
        <v>4617</v>
      </c>
      <c r="H6" s="49">
        <f t="shared" ref="H6:H10" si="2">IFERROR(G6/$G$12,0)</f>
        <v>3.3163433884309391E-3</v>
      </c>
    </row>
    <row r="7" spans="2:11" ht="13.5" customHeight="1">
      <c r="B7" s="82" t="s">
        <v>63</v>
      </c>
      <c r="C7" s="67">
        <f>市区町村別_被保険者数!F79</f>
        <v>227551</v>
      </c>
      <c r="D7" s="49">
        <f t="shared" si="0"/>
        <v>0.41422314615250189</v>
      </c>
      <c r="E7" s="67">
        <f>市区町村別_被保険者数!N79</f>
        <v>295853</v>
      </c>
      <c r="F7" s="49">
        <f t="shared" si="1"/>
        <v>0.35101417567971599</v>
      </c>
      <c r="G7" s="66">
        <f>市区町村別_被保険者数!V79</f>
        <v>523404</v>
      </c>
      <c r="H7" s="49">
        <f t="shared" si="2"/>
        <v>0.37595568440075966</v>
      </c>
    </row>
    <row r="8" spans="2:11" ht="13.5" customHeight="1">
      <c r="B8" s="82" t="s">
        <v>64</v>
      </c>
      <c r="C8" s="67">
        <f>市区町村別_被保険者数!G79</f>
        <v>170172</v>
      </c>
      <c r="D8" s="49">
        <f t="shared" si="0"/>
        <v>0.30977311120172424</v>
      </c>
      <c r="E8" s="67">
        <f>市区町村別_被保険者数!O79</f>
        <v>246103</v>
      </c>
      <c r="F8" s="49">
        <f t="shared" si="1"/>
        <v>0.29198839179357705</v>
      </c>
      <c r="G8" s="66">
        <f>市区町村別_被保険者数!W79</f>
        <v>416275</v>
      </c>
      <c r="H8" s="49">
        <f t="shared" si="2"/>
        <v>0.29900603076003668</v>
      </c>
    </row>
    <row r="9" spans="2:11" ht="13.5" customHeight="1">
      <c r="B9" s="82" t="s">
        <v>65</v>
      </c>
      <c r="C9" s="67">
        <f>市区町村別_被保険者数!H79</f>
        <v>98748</v>
      </c>
      <c r="D9" s="49">
        <f t="shared" si="0"/>
        <v>0.17975621832585775</v>
      </c>
      <c r="E9" s="67">
        <f>市区町村別_被保険者数!P79</f>
        <v>165784</v>
      </c>
      <c r="F9" s="49">
        <f t="shared" si="1"/>
        <v>0.1966940815232093</v>
      </c>
      <c r="G9" s="66">
        <f>市区町村別_被保険者数!X79</f>
        <v>264532</v>
      </c>
      <c r="H9" s="49">
        <f t="shared" si="2"/>
        <v>0.19001060195547179</v>
      </c>
    </row>
    <row r="10" spans="2:11" ht="13.5" customHeight="1">
      <c r="B10" s="82" t="s">
        <v>66</v>
      </c>
      <c r="C10" s="67">
        <f>市区町村別_被保険者数!I79</f>
        <v>38549</v>
      </c>
      <c r="D10" s="49">
        <f t="shared" si="0"/>
        <v>7.0172787907030937E-2</v>
      </c>
      <c r="E10" s="67">
        <f>市区町村別_被保険者数!Q79</f>
        <v>91501</v>
      </c>
      <c r="F10" s="49">
        <f t="shared" si="1"/>
        <v>0.10856117088172064</v>
      </c>
      <c r="G10" s="66">
        <f>市区町村別_被保険者数!Y79</f>
        <v>130050</v>
      </c>
      <c r="H10" s="49">
        <f t="shared" si="2"/>
        <v>9.3413571077635621E-2</v>
      </c>
    </row>
    <row r="11" spans="2:11" ht="13.5" customHeight="1" thickBot="1">
      <c r="B11" s="82" t="s">
        <v>68</v>
      </c>
      <c r="C11" s="66">
        <f>市区町村別_被保険者数!J79</f>
        <v>10677</v>
      </c>
      <c r="D11" s="49">
        <f t="shared" si="0"/>
        <v>1.9435909011475506E-2</v>
      </c>
      <c r="E11" s="66">
        <f>市区町村別_被保険者数!R79</f>
        <v>40952</v>
      </c>
      <c r="F11" s="49">
        <f t="shared" si="1"/>
        <v>4.8587415109651519E-2</v>
      </c>
      <c r="G11" s="66">
        <f>市区町村別_被保険者数!Z79</f>
        <v>51629</v>
      </c>
      <c r="H11" s="49">
        <f>IFERROR(G11/$G$12,0)</f>
        <v>3.7084577171605147E-2</v>
      </c>
    </row>
    <row r="12" spans="2:11" ht="13.5" customHeight="1" thickTop="1">
      <c r="B12" s="5" t="s">
        <v>165</v>
      </c>
      <c r="C12" s="68">
        <f>市区町村別_被保険者数!K79</f>
        <v>549344</v>
      </c>
      <c r="D12" s="76">
        <f>IFERROR(C12/$C$12,0)</f>
        <v>1</v>
      </c>
      <c r="E12" s="68">
        <f>市区町村別_被保険者数!S79</f>
        <v>842852</v>
      </c>
      <c r="F12" s="76">
        <f>IFERROR(E12/$E$12,0)</f>
        <v>1</v>
      </c>
      <c r="G12" s="68">
        <f>市区町村別_被保険者数!AA79</f>
        <v>1392196</v>
      </c>
      <c r="H12" s="76">
        <f>IFERROR(G12/$G$12,0)</f>
        <v>1</v>
      </c>
    </row>
    <row r="13" spans="2:11">
      <c r="B13" s="40" t="s">
        <v>204</v>
      </c>
      <c r="C13" s="2"/>
      <c r="D13" s="2"/>
      <c r="E13" s="2"/>
      <c r="F13" s="2"/>
      <c r="G13" s="2"/>
      <c r="H13" s="2"/>
      <c r="I13" s="2"/>
      <c r="J13" s="2"/>
      <c r="K13" s="2"/>
    </row>
    <row r="14" spans="2:11">
      <c r="B14" s="40" t="s">
        <v>205</v>
      </c>
      <c r="C14" s="2"/>
      <c r="D14" s="2"/>
      <c r="E14" s="2"/>
      <c r="F14" s="2"/>
      <c r="G14" s="2"/>
      <c r="H14" s="2"/>
      <c r="I14" s="2"/>
      <c r="J14" s="2"/>
      <c r="K14" s="2"/>
    </row>
    <row r="15" spans="2:11">
      <c r="B15" s="40"/>
      <c r="C15" s="2"/>
      <c r="D15" s="2"/>
      <c r="E15" s="2"/>
      <c r="F15" s="2"/>
      <c r="G15" s="2"/>
      <c r="H15" s="2"/>
      <c r="I15" s="2"/>
      <c r="J15" s="2"/>
      <c r="K15" s="2"/>
    </row>
    <row r="16" spans="2:11">
      <c r="B16" s="40"/>
      <c r="C16" s="2"/>
      <c r="D16" s="2"/>
      <c r="E16" s="2"/>
      <c r="F16" s="2"/>
      <c r="G16" s="2"/>
      <c r="H16" s="2"/>
      <c r="I16" s="2"/>
      <c r="J16" s="2"/>
      <c r="K16" s="2"/>
    </row>
    <row r="17" spans="2:11" ht="16.5" customHeight="1">
      <c r="B17" s="1" t="s">
        <v>174</v>
      </c>
      <c r="C17" s="2"/>
      <c r="D17" s="2"/>
      <c r="E17" s="2"/>
      <c r="F17" s="2"/>
      <c r="G17" s="2"/>
      <c r="H17" s="2"/>
      <c r="I17" s="2"/>
      <c r="J17" s="2"/>
      <c r="K17" s="2"/>
    </row>
    <row r="18" spans="2:11" ht="16.5" customHeight="1">
      <c r="B18" s="1" t="s">
        <v>173</v>
      </c>
      <c r="C18" s="2"/>
      <c r="D18" s="2"/>
      <c r="E18" s="2"/>
      <c r="F18" s="2"/>
      <c r="G18" s="2"/>
      <c r="H18" s="2"/>
      <c r="I18" s="2"/>
      <c r="J18" s="2"/>
      <c r="K18" s="2"/>
    </row>
    <row r="37" ht="13.5" customHeight="1"/>
    <row r="50" spans="2:13">
      <c r="B50" s="40" t="s">
        <v>204</v>
      </c>
    </row>
    <row r="51" spans="2:13">
      <c r="B51" s="40" t="s">
        <v>205</v>
      </c>
    </row>
    <row r="52" spans="2:13">
      <c r="B52" s="40"/>
    </row>
    <row r="54" spans="2:13" ht="16.5" customHeight="1">
      <c r="B54" s="1" t="s">
        <v>175</v>
      </c>
    </row>
    <row r="55" spans="2:13" ht="16.5" customHeight="1">
      <c r="B55" s="1" t="s">
        <v>173</v>
      </c>
      <c r="M55" s="1" t="s">
        <v>166</v>
      </c>
    </row>
    <row r="56" spans="2:13">
      <c r="M56" s="1" t="s">
        <v>168</v>
      </c>
    </row>
    <row r="57" spans="2:13">
      <c r="M57" s="1" t="s">
        <v>169</v>
      </c>
    </row>
    <row r="58" spans="2:13" ht="27">
      <c r="M58" s="83" t="s">
        <v>167</v>
      </c>
    </row>
    <row r="60" spans="2:13" ht="13.5" customHeight="1"/>
    <row r="61" spans="2:13" ht="13.5" customHeight="1"/>
    <row r="62" spans="2:13" ht="13.5" customHeight="1"/>
    <row r="63" spans="2:13" ht="13.5" customHeight="1"/>
    <row r="87" spans="2:2">
      <c r="B87" s="40" t="s">
        <v>204</v>
      </c>
    </row>
    <row r="88" spans="2:2">
      <c r="B88" s="40" t="s">
        <v>205</v>
      </c>
    </row>
  </sheetData>
  <customSheetViews>
    <customSheetView guid="{637B1C33-F0B9-40A6-9BF1-AD79E7C69DA0}" showGridLines="0"/>
  </customSheetViews>
  <mergeCells count="4">
    <mergeCell ref="B3:B4"/>
    <mergeCell ref="C3:D3"/>
    <mergeCell ref="E3:F3"/>
    <mergeCell ref="G3:H3"/>
  </mergeCells>
  <phoneticPr fontId="3"/>
  <pageMargins left="0.70866141732283472" right="0.19685039370078741" top="0.59055118110236227" bottom="0.59055118110236227" header="0.31496062992125984" footer="0.31496062992125984"/>
  <pageSetup paperSize="8" scale="75" fitToHeight="0" orientation="landscape" r:id="rId1"/>
  <headerFooter>
    <oddHeader>&amp;R&amp;"ＭＳ 明朝,標準"&amp;12 基礎統計</oddHeader>
  </headerFooter>
  <rowBreaks count="1" manualBreakCount="1">
    <brk id="5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A79"/>
  <sheetViews>
    <sheetView showGridLines="0" zoomScaleNormal="100" zoomScaleSheetLayoutView="75" workbookViewId="0"/>
  </sheetViews>
  <sheetFormatPr defaultColWidth="9" defaultRowHeight="13.5"/>
  <cols>
    <col min="1" max="1" width="4.625" style="1" customWidth="1"/>
    <col min="2" max="2" width="3.625" style="1" customWidth="1"/>
    <col min="3" max="3" width="10.625" style="1" customWidth="1"/>
    <col min="4" max="27" width="9.625" style="1" customWidth="1"/>
    <col min="28" max="16384" width="9" style="1"/>
  </cols>
  <sheetData>
    <row r="1" spans="2:27" ht="16.5" customHeight="1">
      <c r="B1" s="1" t="s">
        <v>69</v>
      </c>
    </row>
    <row r="2" spans="2:27" ht="16.5" customHeight="1">
      <c r="B2" s="1" t="s">
        <v>131</v>
      </c>
      <c r="D2" s="2" t="s">
        <v>206</v>
      </c>
    </row>
    <row r="3" spans="2:27" ht="16.5" customHeight="1">
      <c r="B3" s="225"/>
      <c r="C3" s="232" t="s">
        <v>132</v>
      </c>
      <c r="D3" s="228" t="s">
        <v>144</v>
      </c>
      <c r="E3" s="228"/>
      <c r="F3" s="228"/>
      <c r="G3" s="228"/>
      <c r="H3" s="228"/>
      <c r="I3" s="228"/>
      <c r="J3" s="228"/>
      <c r="K3" s="229"/>
      <c r="L3" s="228" t="s">
        <v>145</v>
      </c>
      <c r="M3" s="228"/>
      <c r="N3" s="228"/>
      <c r="O3" s="228"/>
      <c r="P3" s="228"/>
      <c r="Q3" s="228"/>
      <c r="R3" s="228"/>
      <c r="S3" s="229"/>
      <c r="T3" s="228" t="s">
        <v>200</v>
      </c>
      <c r="U3" s="228"/>
      <c r="V3" s="228"/>
      <c r="W3" s="228"/>
      <c r="X3" s="228"/>
      <c r="Y3" s="228"/>
      <c r="Z3" s="228"/>
      <c r="AA3" s="229"/>
    </row>
    <row r="4" spans="2:27">
      <c r="B4" s="226"/>
      <c r="C4" s="232"/>
      <c r="D4" s="9" t="s">
        <v>61</v>
      </c>
      <c r="E4" s="39" t="s">
        <v>62</v>
      </c>
      <c r="F4" s="39" t="s">
        <v>63</v>
      </c>
      <c r="G4" s="39" t="s">
        <v>64</v>
      </c>
      <c r="H4" s="39" t="s">
        <v>65</v>
      </c>
      <c r="I4" s="39" t="s">
        <v>66</v>
      </c>
      <c r="J4" s="15" t="s">
        <v>68</v>
      </c>
      <c r="K4" s="8" t="s">
        <v>109</v>
      </c>
      <c r="L4" s="9" t="s">
        <v>61</v>
      </c>
      <c r="M4" s="39" t="s">
        <v>62</v>
      </c>
      <c r="N4" s="39" t="s">
        <v>63</v>
      </c>
      <c r="O4" s="39" t="s">
        <v>64</v>
      </c>
      <c r="P4" s="39" t="s">
        <v>65</v>
      </c>
      <c r="Q4" s="39" t="s">
        <v>66</v>
      </c>
      <c r="R4" s="15" t="s">
        <v>68</v>
      </c>
      <c r="S4" s="8" t="s">
        <v>109</v>
      </c>
      <c r="T4" s="9" t="s">
        <v>61</v>
      </c>
      <c r="U4" s="39" t="s">
        <v>62</v>
      </c>
      <c r="V4" s="39" t="s">
        <v>63</v>
      </c>
      <c r="W4" s="39" t="s">
        <v>64</v>
      </c>
      <c r="X4" s="39" t="s">
        <v>65</v>
      </c>
      <c r="Y4" s="39" t="s">
        <v>66</v>
      </c>
      <c r="Z4" s="15" t="s">
        <v>68</v>
      </c>
      <c r="AA4" s="8" t="s">
        <v>165</v>
      </c>
    </row>
    <row r="5" spans="2:27">
      <c r="B5" s="44">
        <v>1</v>
      </c>
      <c r="C5" s="52" t="s">
        <v>50</v>
      </c>
      <c r="D5" s="172">
        <v>381</v>
      </c>
      <c r="E5" s="71">
        <v>1075</v>
      </c>
      <c r="F5" s="71">
        <v>59957</v>
      </c>
      <c r="G5" s="71">
        <v>42065</v>
      </c>
      <c r="H5" s="71">
        <v>25428</v>
      </c>
      <c r="I5" s="71">
        <v>11239</v>
      </c>
      <c r="J5" s="173">
        <v>3504</v>
      </c>
      <c r="K5" s="174">
        <f>SUM(D5:J5)</f>
        <v>143649</v>
      </c>
      <c r="L5" s="172">
        <v>240</v>
      </c>
      <c r="M5" s="71">
        <v>737</v>
      </c>
      <c r="N5" s="71">
        <v>76471</v>
      </c>
      <c r="O5" s="71">
        <v>64528</v>
      </c>
      <c r="P5" s="71">
        <v>48472</v>
      </c>
      <c r="Q5" s="71">
        <v>28913</v>
      </c>
      <c r="R5" s="173">
        <v>13780</v>
      </c>
      <c r="S5" s="174">
        <f>SUM(L5:R5)</f>
        <v>233141</v>
      </c>
      <c r="T5" s="84">
        <f t="shared" ref="T5:AA5" si="0">SUM(D5,L5)</f>
        <v>621</v>
      </c>
      <c r="U5" s="87">
        <f t="shared" si="0"/>
        <v>1812</v>
      </c>
      <c r="V5" s="87">
        <f t="shared" si="0"/>
        <v>136428</v>
      </c>
      <c r="W5" s="87">
        <f t="shared" si="0"/>
        <v>106593</v>
      </c>
      <c r="X5" s="87">
        <f t="shared" si="0"/>
        <v>73900</v>
      </c>
      <c r="Y5" s="87">
        <f t="shared" si="0"/>
        <v>40152</v>
      </c>
      <c r="Z5" s="85">
        <f t="shared" si="0"/>
        <v>17284</v>
      </c>
      <c r="AA5" s="86">
        <f t="shared" si="0"/>
        <v>376790</v>
      </c>
    </row>
    <row r="6" spans="2:27">
      <c r="B6" s="44">
        <v>2</v>
      </c>
      <c r="C6" s="52" t="s">
        <v>111</v>
      </c>
      <c r="D6" s="172">
        <v>10</v>
      </c>
      <c r="E6" s="71">
        <v>36</v>
      </c>
      <c r="F6" s="71">
        <v>2518</v>
      </c>
      <c r="G6" s="71">
        <v>1513</v>
      </c>
      <c r="H6" s="71">
        <v>852</v>
      </c>
      <c r="I6" s="71">
        <v>429</v>
      </c>
      <c r="J6" s="173">
        <v>142</v>
      </c>
      <c r="K6" s="174">
        <f t="shared" ref="K6:K69" si="1">SUM(D6:J6)</f>
        <v>5500</v>
      </c>
      <c r="L6" s="172">
        <v>8</v>
      </c>
      <c r="M6" s="71">
        <v>21</v>
      </c>
      <c r="N6" s="71">
        <v>2957</v>
      </c>
      <c r="O6" s="71">
        <v>2286</v>
      </c>
      <c r="P6" s="71">
        <v>1720</v>
      </c>
      <c r="Q6" s="71">
        <v>1112</v>
      </c>
      <c r="R6" s="173">
        <v>498</v>
      </c>
      <c r="S6" s="174">
        <f t="shared" ref="S6:S69" si="2">SUM(L6:R6)</f>
        <v>8602</v>
      </c>
      <c r="T6" s="84">
        <f t="shared" ref="T6:T69" si="3">SUM(D6,L6)</f>
        <v>18</v>
      </c>
      <c r="U6" s="71">
        <f t="shared" ref="U6:U69" si="4">SUM(E6,M6)</f>
        <v>57</v>
      </c>
      <c r="V6" s="71">
        <f t="shared" ref="V6:V69" si="5">SUM(F6,N6)</f>
        <v>5475</v>
      </c>
      <c r="W6" s="71">
        <f t="shared" ref="W6:W69" si="6">SUM(G6,O6)</f>
        <v>3799</v>
      </c>
      <c r="X6" s="71">
        <f t="shared" ref="X6:X69" si="7">SUM(H6,P6)</f>
        <v>2572</v>
      </c>
      <c r="Y6" s="71">
        <f t="shared" ref="Y6:Y69" si="8">SUM(I6,Q6)</f>
        <v>1541</v>
      </c>
      <c r="Z6" s="88">
        <f t="shared" ref="Z6:AA20" si="9">SUM(J6,R6)</f>
        <v>640</v>
      </c>
      <c r="AA6" s="89">
        <f t="shared" ref="AA6:AA12" si="10">SUM(K6,S6)</f>
        <v>14102</v>
      </c>
    </row>
    <row r="7" spans="2:27">
      <c r="B7" s="44">
        <v>3</v>
      </c>
      <c r="C7" s="52" t="s">
        <v>112</v>
      </c>
      <c r="D7" s="172">
        <v>8</v>
      </c>
      <c r="E7" s="71">
        <v>19</v>
      </c>
      <c r="F7" s="71">
        <v>1399</v>
      </c>
      <c r="G7" s="71">
        <v>974</v>
      </c>
      <c r="H7" s="71">
        <v>532</v>
      </c>
      <c r="I7" s="71">
        <v>254</v>
      </c>
      <c r="J7" s="173">
        <v>82</v>
      </c>
      <c r="K7" s="174">
        <f t="shared" si="1"/>
        <v>3268</v>
      </c>
      <c r="L7" s="172">
        <v>4</v>
      </c>
      <c r="M7" s="71">
        <v>19</v>
      </c>
      <c r="N7" s="71">
        <v>1927</v>
      </c>
      <c r="O7" s="71">
        <v>1502</v>
      </c>
      <c r="P7" s="71">
        <v>1095</v>
      </c>
      <c r="Q7" s="71">
        <v>734</v>
      </c>
      <c r="R7" s="173">
        <v>322</v>
      </c>
      <c r="S7" s="174">
        <f t="shared" si="2"/>
        <v>5603</v>
      </c>
      <c r="T7" s="84">
        <f t="shared" si="3"/>
        <v>12</v>
      </c>
      <c r="U7" s="71">
        <f t="shared" si="4"/>
        <v>38</v>
      </c>
      <c r="V7" s="71">
        <f t="shared" si="5"/>
        <v>3326</v>
      </c>
      <c r="W7" s="71">
        <f t="shared" si="6"/>
        <v>2476</v>
      </c>
      <c r="X7" s="71">
        <f t="shared" si="7"/>
        <v>1627</v>
      </c>
      <c r="Y7" s="71">
        <f t="shared" si="8"/>
        <v>988</v>
      </c>
      <c r="Z7" s="88">
        <f t="shared" si="9"/>
        <v>404</v>
      </c>
      <c r="AA7" s="89">
        <f t="shared" si="10"/>
        <v>8871</v>
      </c>
    </row>
    <row r="8" spans="2:27">
      <c r="B8" s="44">
        <v>4</v>
      </c>
      <c r="C8" s="52" t="s">
        <v>113</v>
      </c>
      <c r="D8" s="172">
        <v>13</v>
      </c>
      <c r="E8" s="71">
        <v>31</v>
      </c>
      <c r="F8" s="71">
        <v>1622</v>
      </c>
      <c r="G8" s="71">
        <v>1089</v>
      </c>
      <c r="H8" s="71">
        <v>701</v>
      </c>
      <c r="I8" s="71">
        <v>237</v>
      </c>
      <c r="J8" s="173">
        <v>93</v>
      </c>
      <c r="K8" s="174">
        <f t="shared" si="1"/>
        <v>3786</v>
      </c>
      <c r="L8" s="172">
        <v>6</v>
      </c>
      <c r="M8" s="71">
        <v>23</v>
      </c>
      <c r="N8" s="71">
        <v>2001</v>
      </c>
      <c r="O8" s="71">
        <v>1705</v>
      </c>
      <c r="P8" s="71">
        <v>1326</v>
      </c>
      <c r="Q8" s="71">
        <v>740</v>
      </c>
      <c r="R8" s="173">
        <v>328</v>
      </c>
      <c r="S8" s="174">
        <f t="shared" si="2"/>
        <v>6129</v>
      </c>
      <c r="T8" s="84">
        <f t="shared" si="3"/>
        <v>19</v>
      </c>
      <c r="U8" s="71">
        <f t="shared" si="4"/>
        <v>54</v>
      </c>
      <c r="V8" s="71">
        <f t="shared" si="5"/>
        <v>3623</v>
      </c>
      <c r="W8" s="71">
        <f t="shared" si="6"/>
        <v>2794</v>
      </c>
      <c r="X8" s="71">
        <f t="shared" si="7"/>
        <v>2027</v>
      </c>
      <c r="Y8" s="71">
        <f t="shared" si="8"/>
        <v>977</v>
      </c>
      <c r="Z8" s="88">
        <f t="shared" si="9"/>
        <v>421</v>
      </c>
      <c r="AA8" s="89">
        <f t="shared" si="10"/>
        <v>9915</v>
      </c>
    </row>
    <row r="9" spans="2:27">
      <c r="B9" s="44">
        <v>5</v>
      </c>
      <c r="C9" s="52" t="s">
        <v>114</v>
      </c>
      <c r="D9" s="172">
        <v>9</v>
      </c>
      <c r="E9" s="71">
        <v>31</v>
      </c>
      <c r="F9" s="71">
        <v>1566</v>
      </c>
      <c r="G9" s="71">
        <v>955</v>
      </c>
      <c r="H9" s="71">
        <v>551</v>
      </c>
      <c r="I9" s="71">
        <v>215</v>
      </c>
      <c r="J9" s="173">
        <v>67</v>
      </c>
      <c r="K9" s="174">
        <f t="shared" si="1"/>
        <v>3394</v>
      </c>
      <c r="L9" s="172">
        <v>6</v>
      </c>
      <c r="M9" s="71">
        <v>23</v>
      </c>
      <c r="N9" s="71">
        <v>2073</v>
      </c>
      <c r="O9" s="71">
        <v>1492</v>
      </c>
      <c r="P9" s="71">
        <v>1130</v>
      </c>
      <c r="Q9" s="71">
        <v>640</v>
      </c>
      <c r="R9" s="173">
        <v>335</v>
      </c>
      <c r="S9" s="174">
        <f t="shared" si="2"/>
        <v>5699</v>
      </c>
      <c r="T9" s="84">
        <f t="shared" si="3"/>
        <v>15</v>
      </c>
      <c r="U9" s="71">
        <f t="shared" si="4"/>
        <v>54</v>
      </c>
      <c r="V9" s="71">
        <f t="shared" si="5"/>
        <v>3639</v>
      </c>
      <c r="W9" s="71">
        <f t="shared" si="6"/>
        <v>2447</v>
      </c>
      <c r="X9" s="71">
        <f t="shared" si="7"/>
        <v>1681</v>
      </c>
      <c r="Y9" s="71">
        <f t="shared" si="8"/>
        <v>855</v>
      </c>
      <c r="Z9" s="88">
        <f t="shared" si="9"/>
        <v>402</v>
      </c>
      <c r="AA9" s="89">
        <f t="shared" si="10"/>
        <v>9093</v>
      </c>
    </row>
    <row r="10" spans="2:27">
      <c r="B10" s="44">
        <v>6</v>
      </c>
      <c r="C10" s="52" t="s">
        <v>115</v>
      </c>
      <c r="D10" s="172">
        <v>9</v>
      </c>
      <c r="E10" s="71">
        <v>37</v>
      </c>
      <c r="F10" s="71">
        <v>1866</v>
      </c>
      <c r="G10" s="71">
        <v>1475</v>
      </c>
      <c r="H10" s="71">
        <v>879</v>
      </c>
      <c r="I10" s="71">
        <v>344</v>
      </c>
      <c r="J10" s="173">
        <v>78</v>
      </c>
      <c r="K10" s="174">
        <f t="shared" si="1"/>
        <v>4688</v>
      </c>
      <c r="L10" s="172">
        <v>4</v>
      </c>
      <c r="M10" s="71">
        <v>20</v>
      </c>
      <c r="N10" s="71">
        <v>2461</v>
      </c>
      <c r="O10" s="71">
        <v>2107</v>
      </c>
      <c r="P10" s="71">
        <v>1565</v>
      </c>
      <c r="Q10" s="71">
        <v>920</v>
      </c>
      <c r="R10" s="173">
        <v>400</v>
      </c>
      <c r="S10" s="174">
        <f t="shared" si="2"/>
        <v>7477</v>
      </c>
      <c r="T10" s="84">
        <f t="shared" si="3"/>
        <v>13</v>
      </c>
      <c r="U10" s="71">
        <f t="shared" si="4"/>
        <v>57</v>
      </c>
      <c r="V10" s="71">
        <f t="shared" si="5"/>
        <v>4327</v>
      </c>
      <c r="W10" s="71">
        <f t="shared" si="6"/>
        <v>3582</v>
      </c>
      <c r="X10" s="71">
        <f t="shared" si="7"/>
        <v>2444</v>
      </c>
      <c r="Y10" s="71">
        <f t="shared" si="8"/>
        <v>1264</v>
      </c>
      <c r="Z10" s="88">
        <f t="shared" si="9"/>
        <v>478</v>
      </c>
      <c r="AA10" s="89">
        <f t="shared" si="10"/>
        <v>12165</v>
      </c>
    </row>
    <row r="11" spans="2:27">
      <c r="B11" s="44">
        <v>7</v>
      </c>
      <c r="C11" s="52" t="s">
        <v>116</v>
      </c>
      <c r="D11" s="172">
        <v>16</v>
      </c>
      <c r="E11" s="71">
        <v>41</v>
      </c>
      <c r="F11" s="71">
        <v>1826</v>
      </c>
      <c r="G11" s="71">
        <v>1289</v>
      </c>
      <c r="H11" s="71">
        <v>745</v>
      </c>
      <c r="I11" s="71">
        <v>302</v>
      </c>
      <c r="J11" s="173">
        <v>92</v>
      </c>
      <c r="K11" s="174">
        <f t="shared" si="1"/>
        <v>4311</v>
      </c>
      <c r="L11" s="172">
        <v>10</v>
      </c>
      <c r="M11" s="71">
        <v>24</v>
      </c>
      <c r="N11" s="71">
        <v>2254</v>
      </c>
      <c r="O11" s="71">
        <v>1913</v>
      </c>
      <c r="P11" s="71">
        <v>1413</v>
      </c>
      <c r="Q11" s="71">
        <v>728</v>
      </c>
      <c r="R11" s="173">
        <v>348</v>
      </c>
      <c r="S11" s="174">
        <f t="shared" si="2"/>
        <v>6690</v>
      </c>
      <c r="T11" s="84">
        <f t="shared" si="3"/>
        <v>26</v>
      </c>
      <c r="U11" s="71">
        <f t="shared" si="4"/>
        <v>65</v>
      </c>
      <c r="V11" s="71">
        <f t="shared" si="5"/>
        <v>4080</v>
      </c>
      <c r="W11" s="71">
        <f t="shared" si="6"/>
        <v>3202</v>
      </c>
      <c r="X11" s="71">
        <f t="shared" si="7"/>
        <v>2158</v>
      </c>
      <c r="Y11" s="71">
        <f t="shared" si="8"/>
        <v>1030</v>
      </c>
      <c r="Z11" s="88">
        <f t="shared" si="9"/>
        <v>440</v>
      </c>
      <c r="AA11" s="89">
        <f t="shared" si="10"/>
        <v>11001</v>
      </c>
    </row>
    <row r="12" spans="2:27">
      <c r="B12" s="44">
        <v>8</v>
      </c>
      <c r="C12" s="52" t="s">
        <v>51</v>
      </c>
      <c r="D12" s="172">
        <v>12</v>
      </c>
      <c r="E12" s="71">
        <v>18</v>
      </c>
      <c r="F12" s="71">
        <v>1436</v>
      </c>
      <c r="G12" s="71">
        <v>835</v>
      </c>
      <c r="H12" s="71">
        <v>560</v>
      </c>
      <c r="I12" s="71">
        <v>280</v>
      </c>
      <c r="J12" s="173">
        <v>96</v>
      </c>
      <c r="K12" s="174">
        <f t="shared" si="1"/>
        <v>3237</v>
      </c>
      <c r="L12" s="172">
        <v>3</v>
      </c>
      <c r="M12" s="71">
        <v>18</v>
      </c>
      <c r="N12" s="71">
        <v>1891</v>
      </c>
      <c r="O12" s="71">
        <v>1553</v>
      </c>
      <c r="P12" s="71">
        <v>1090</v>
      </c>
      <c r="Q12" s="71">
        <v>745</v>
      </c>
      <c r="R12" s="173">
        <v>398</v>
      </c>
      <c r="S12" s="174">
        <f t="shared" si="2"/>
        <v>5698</v>
      </c>
      <c r="T12" s="84">
        <f t="shared" si="3"/>
        <v>15</v>
      </c>
      <c r="U12" s="71">
        <f t="shared" si="4"/>
        <v>36</v>
      </c>
      <c r="V12" s="71">
        <f t="shared" si="5"/>
        <v>3327</v>
      </c>
      <c r="W12" s="71">
        <f t="shared" si="6"/>
        <v>2388</v>
      </c>
      <c r="X12" s="71">
        <f t="shared" si="7"/>
        <v>1650</v>
      </c>
      <c r="Y12" s="71">
        <f t="shared" si="8"/>
        <v>1025</v>
      </c>
      <c r="Z12" s="88">
        <f t="shared" si="9"/>
        <v>494</v>
      </c>
      <c r="AA12" s="89">
        <f t="shared" si="10"/>
        <v>8935</v>
      </c>
    </row>
    <row r="13" spans="2:27">
      <c r="B13" s="44">
        <v>9</v>
      </c>
      <c r="C13" s="52" t="s">
        <v>117</v>
      </c>
      <c r="D13" s="172">
        <v>6</v>
      </c>
      <c r="E13" s="71">
        <v>15</v>
      </c>
      <c r="F13" s="71">
        <v>980</v>
      </c>
      <c r="G13" s="71">
        <v>620</v>
      </c>
      <c r="H13" s="71">
        <v>378</v>
      </c>
      <c r="I13" s="71">
        <v>183</v>
      </c>
      <c r="J13" s="173">
        <v>63</v>
      </c>
      <c r="K13" s="174">
        <f t="shared" si="1"/>
        <v>2245</v>
      </c>
      <c r="L13" s="172">
        <v>4</v>
      </c>
      <c r="M13" s="71">
        <v>14</v>
      </c>
      <c r="N13" s="71">
        <v>1138</v>
      </c>
      <c r="O13" s="71">
        <v>931</v>
      </c>
      <c r="P13" s="71">
        <v>691</v>
      </c>
      <c r="Q13" s="71">
        <v>395</v>
      </c>
      <c r="R13" s="173">
        <v>229</v>
      </c>
      <c r="S13" s="174">
        <f t="shared" si="2"/>
        <v>3402</v>
      </c>
      <c r="T13" s="84">
        <f t="shared" si="3"/>
        <v>10</v>
      </c>
      <c r="U13" s="71">
        <f t="shared" si="4"/>
        <v>29</v>
      </c>
      <c r="V13" s="71">
        <f t="shared" si="5"/>
        <v>2118</v>
      </c>
      <c r="W13" s="71">
        <f t="shared" si="6"/>
        <v>1551</v>
      </c>
      <c r="X13" s="71">
        <f t="shared" si="7"/>
        <v>1069</v>
      </c>
      <c r="Y13" s="71">
        <f t="shared" si="8"/>
        <v>578</v>
      </c>
      <c r="Z13" s="88">
        <f t="shared" si="9"/>
        <v>292</v>
      </c>
      <c r="AA13" s="89">
        <f t="shared" si="9"/>
        <v>5647</v>
      </c>
    </row>
    <row r="14" spans="2:27">
      <c r="B14" s="44">
        <v>10</v>
      </c>
      <c r="C14" s="52" t="s">
        <v>52</v>
      </c>
      <c r="D14" s="172">
        <v>10</v>
      </c>
      <c r="E14" s="71">
        <v>37</v>
      </c>
      <c r="F14" s="71">
        <v>2344</v>
      </c>
      <c r="G14" s="71">
        <v>1626</v>
      </c>
      <c r="H14" s="71">
        <v>955</v>
      </c>
      <c r="I14" s="71">
        <v>347</v>
      </c>
      <c r="J14" s="173">
        <v>112</v>
      </c>
      <c r="K14" s="174">
        <f t="shared" si="1"/>
        <v>5431</v>
      </c>
      <c r="L14" s="172">
        <v>9</v>
      </c>
      <c r="M14" s="71">
        <v>26</v>
      </c>
      <c r="N14" s="71">
        <v>2858</v>
      </c>
      <c r="O14" s="71">
        <v>2362</v>
      </c>
      <c r="P14" s="71">
        <v>1670</v>
      </c>
      <c r="Q14" s="71">
        <v>969</v>
      </c>
      <c r="R14" s="173">
        <v>400</v>
      </c>
      <c r="S14" s="174">
        <f t="shared" si="2"/>
        <v>8294</v>
      </c>
      <c r="T14" s="84">
        <f t="shared" si="3"/>
        <v>19</v>
      </c>
      <c r="U14" s="71">
        <f t="shared" si="4"/>
        <v>63</v>
      </c>
      <c r="V14" s="71">
        <f t="shared" si="5"/>
        <v>5202</v>
      </c>
      <c r="W14" s="71">
        <f t="shared" si="6"/>
        <v>3988</v>
      </c>
      <c r="X14" s="71">
        <f t="shared" si="7"/>
        <v>2625</v>
      </c>
      <c r="Y14" s="71">
        <f t="shared" si="8"/>
        <v>1316</v>
      </c>
      <c r="Z14" s="88">
        <f t="shared" si="9"/>
        <v>512</v>
      </c>
      <c r="AA14" s="89">
        <f t="shared" si="9"/>
        <v>13725</v>
      </c>
    </row>
    <row r="15" spans="2:27">
      <c r="B15" s="44">
        <v>11</v>
      </c>
      <c r="C15" s="52" t="s">
        <v>53</v>
      </c>
      <c r="D15" s="172">
        <v>20</v>
      </c>
      <c r="E15" s="71">
        <v>67</v>
      </c>
      <c r="F15" s="71">
        <v>3618</v>
      </c>
      <c r="G15" s="71">
        <v>2699</v>
      </c>
      <c r="H15" s="71">
        <v>1553</v>
      </c>
      <c r="I15" s="71">
        <v>637</v>
      </c>
      <c r="J15" s="173">
        <v>196</v>
      </c>
      <c r="K15" s="174">
        <f t="shared" si="1"/>
        <v>8790</v>
      </c>
      <c r="L15" s="172">
        <v>10</v>
      </c>
      <c r="M15" s="71">
        <v>44</v>
      </c>
      <c r="N15" s="71">
        <v>4677</v>
      </c>
      <c r="O15" s="71">
        <v>4117</v>
      </c>
      <c r="P15" s="71">
        <v>2931</v>
      </c>
      <c r="Q15" s="71">
        <v>1653</v>
      </c>
      <c r="R15" s="173">
        <v>751</v>
      </c>
      <c r="S15" s="174">
        <f t="shared" si="2"/>
        <v>14183</v>
      </c>
      <c r="T15" s="84">
        <f t="shared" si="3"/>
        <v>30</v>
      </c>
      <c r="U15" s="71">
        <f t="shared" si="4"/>
        <v>111</v>
      </c>
      <c r="V15" s="71">
        <f t="shared" si="5"/>
        <v>8295</v>
      </c>
      <c r="W15" s="71">
        <f t="shared" si="6"/>
        <v>6816</v>
      </c>
      <c r="X15" s="71">
        <f t="shared" si="7"/>
        <v>4484</v>
      </c>
      <c r="Y15" s="71">
        <f t="shared" si="8"/>
        <v>2290</v>
      </c>
      <c r="Z15" s="88">
        <f t="shared" si="9"/>
        <v>947</v>
      </c>
      <c r="AA15" s="89">
        <f t="shared" si="9"/>
        <v>22973</v>
      </c>
    </row>
    <row r="16" spans="2:27">
      <c r="B16" s="44">
        <v>12</v>
      </c>
      <c r="C16" s="52" t="s">
        <v>118</v>
      </c>
      <c r="D16" s="172">
        <v>12</v>
      </c>
      <c r="E16" s="71">
        <v>45</v>
      </c>
      <c r="F16" s="71">
        <v>1855</v>
      </c>
      <c r="G16" s="71">
        <v>1221</v>
      </c>
      <c r="H16" s="71">
        <v>778</v>
      </c>
      <c r="I16" s="71">
        <v>384</v>
      </c>
      <c r="J16" s="173">
        <v>116</v>
      </c>
      <c r="K16" s="174">
        <f t="shared" si="1"/>
        <v>4411</v>
      </c>
      <c r="L16" s="172">
        <v>14</v>
      </c>
      <c r="M16" s="71">
        <v>20</v>
      </c>
      <c r="N16" s="71">
        <v>2270</v>
      </c>
      <c r="O16" s="71">
        <v>1951</v>
      </c>
      <c r="P16" s="71">
        <v>1509</v>
      </c>
      <c r="Q16" s="71">
        <v>962</v>
      </c>
      <c r="R16" s="173">
        <v>498</v>
      </c>
      <c r="S16" s="174">
        <f t="shared" si="2"/>
        <v>7224</v>
      </c>
      <c r="T16" s="84">
        <f t="shared" si="3"/>
        <v>26</v>
      </c>
      <c r="U16" s="71">
        <f t="shared" si="4"/>
        <v>65</v>
      </c>
      <c r="V16" s="71">
        <f t="shared" si="5"/>
        <v>4125</v>
      </c>
      <c r="W16" s="71">
        <f t="shared" si="6"/>
        <v>3172</v>
      </c>
      <c r="X16" s="71">
        <f t="shared" si="7"/>
        <v>2287</v>
      </c>
      <c r="Y16" s="71">
        <f t="shared" si="8"/>
        <v>1346</v>
      </c>
      <c r="Z16" s="88">
        <f t="shared" si="9"/>
        <v>614</v>
      </c>
      <c r="AA16" s="89">
        <f t="shared" si="9"/>
        <v>11635</v>
      </c>
    </row>
    <row r="17" spans="2:27">
      <c r="B17" s="44">
        <v>13</v>
      </c>
      <c r="C17" s="52" t="s">
        <v>119</v>
      </c>
      <c r="D17" s="172">
        <v>21</v>
      </c>
      <c r="E17" s="71">
        <v>62</v>
      </c>
      <c r="F17" s="71">
        <v>2989</v>
      </c>
      <c r="G17" s="71">
        <v>2194</v>
      </c>
      <c r="H17" s="71">
        <v>1413</v>
      </c>
      <c r="I17" s="71">
        <v>607</v>
      </c>
      <c r="J17" s="173">
        <v>185</v>
      </c>
      <c r="K17" s="174">
        <f t="shared" si="1"/>
        <v>7471</v>
      </c>
      <c r="L17" s="172">
        <v>10</v>
      </c>
      <c r="M17" s="71">
        <v>38</v>
      </c>
      <c r="N17" s="71">
        <v>3795</v>
      </c>
      <c r="O17" s="71">
        <v>3465</v>
      </c>
      <c r="P17" s="71">
        <v>2663</v>
      </c>
      <c r="Q17" s="71">
        <v>1557</v>
      </c>
      <c r="R17" s="173">
        <v>710</v>
      </c>
      <c r="S17" s="174">
        <f t="shared" si="2"/>
        <v>12238</v>
      </c>
      <c r="T17" s="84">
        <f t="shared" si="3"/>
        <v>31</v>
      </c>
      <c r="U17" s="71">
        <f t="shared" si="4"/>
        <v>100</v>
      </c>
      <c r="V17" s="71">
        <f t="shared" si="5"/>
        <v>6784</v>
      </c>
      <c r="W17" s="71">
        <f t="shared" si="6"/>
        <v>5659</v>
      </c>
      <c r="X17" s="71">
        <f t="shared" si="7"/>
        <v>4076</v>
      </c>
      <c r="Y17" s="71">
        <f t="shared" si="8"/>
        <v>2164</v>
      </c>
      <c r="Z17" s="88">
        <f t="shared" si="9"/>
        <v>895</v>
      </c>
      <c r="AA17" s="89">
        <f t="shared" si="9"/>
        <v>19709</v>
      </c>
    </row>
    <row r="18" spans="2:27">
      <c r="B18" s="44">
        <v>14</v>
      </c>
      <c r="C18" s="52" t="s">
        <v>120</v>
      </c>
      <c r="D18" s="172">
        <v>16</v>
      </c>
      <c r="E18" s="71">
        <v>37</v>
      </c>
      <c r="F18" s="71">
        <v>2394</v>
      </c>
      <c r="G18" s="71">
        <v>1645</v>
      </c>
      <c r="H18" s="71">
        <v>1053</v>
      </c>
      <c r="I18" s="71">
        <v>520</v>
      </c>
      <c r="J18" s="173">
        <v>168</v>
      </c>
      <c r="K18" s="174">
        <f t="shared" si="1"/>
        <v>5833</v>
      </c>
      <c r="L18" s="172">
        <v>9</v>
      </c>
      <c r="M18" s="71">
        <v>29</v>
      </c>
      <c r="N18" s="71">
        <v>2942</v>
      </c>
      <c r="O18" s="71">
        <v>2597</v>
      </c>
      <c r="P18" s="71">
        <v>2033</v>
      </c>
      <c r="Q18" s="71">
        <v>1278</v>
      </c>
      <c r="R18" s="173">
        <v>623</v>
      </c>
      <c r="S18" s="174">
        <f t="shared" si="2"/>
        <v>9511</v>
      </c>
      <c r="T18" s="84">
        <f t="shared" si="3"/>
        <v>25</v>
      </c>
      <c r="U18" s="71">
        <f t="shared" si="4"/>
        <v>66</v>
      </c>
      <c r="V18" s="71">
        <f t="shared" si="5"/>
        <v>5336</v>
      </c>
      <c r="W18" s="71">
        <f t="shared" si="6"/>
        <v>4242</v>
      </c>
      <c r="X18" s="71">
        <f t="shared" si="7"/>
        <v>3086</v>
      </c>
      <c r="Y18" s="71">
        <f t="shared" si="8"/>
        <v>1798</v>
      </c>
      <c r="Z18" s="88">
        <f t="shared" si="9"/>
        <v>791</v>
      </c>
      <c r="AA18" s="89">
        <f t="shared" si="9"/>
        <v>15344</v>
      </c>
    </row>
    <row r="19" spans="2:27">
      <c r="B19" s="44">
        <v>15</v>
      </c>
      <c r="C19" s="52" t="s">
        <v>121</v>
      </c>
      <c r="D19" s="172">
        <v>18</v>
      </c>
      <c r="E19" s="71">
        <v>76</v>
      </c>
      <c r="F19" s="71">
        <v>4067</v>
      </c>
      <c r="G19" s="71">
        <v>2864</v>
      </c>
      <c r="H19" s="71">
        <v>1713</v>
      </c>
      <c r="I19" s="71">
        <v>781</v>
      </c>
      <c r="J19" s="173">
        <v>195</v>
      </c>
      <c r="K19" s="174">
        <f t="shared" si="1"/>
        <v>9714</v>
      </c>
      <c r="L19" s="172">
        <v>16</v>
      </c>
      <c r="M19" s="71">
        <v>60</v>
      </c>
      <c r="N19" s="71">
        <v>5191</v>
      </c>
      <c r="O19" s="71">
        <v>4402</v>
      </c>
      <c r="P19" s="71">
        <v>3169</v>
      </c>
      <c r="Q19" s="71">
        <v>1917</v>
      </c>
      <c r="R19" s="173">
        <v>902</v>
      </c>
      <c r="S19" s="174">
        <f t="shared" si="2"/>
        <v>15657</v>
      </c>
      <c r="T19" s="84">
        <f t="shared" si="3"/>
        <v>34</v>
      </c>
      <c r="U19" s="71">
        <f t="shared" si="4"/>
        <v>136</v>
      </c>
      <c r="V19" s="71">
        <f t="shared" si="5"/>
        <v>9258</v>
      </c>
      <c r="W19" s="71">
        <f t="shared" si="6"/>
        <v>7266</v>
      </c>
      <c r="X19" s="71">
        <f t="shared" si="7"/>
        <v>4882</v>
      </c>
      <c r="Y19" s="71">
        <f t="shared" si="8"/>
        <v>2698</v>
      </c>
      <c r="Z19" s="88">
        <f t="shared" si="9"/>
        <v>1097</v>
      </c>
      <c r="AA19" s="89">
        <f t="shared" si="9"/>
        <v>25371</v>
      </c>
    </row>
    <row r="20" spans="2:27">
      <c r="B20" s="44">
        <v>16</v>
      </c>
      <c r="C20" s="52" t="s">
        <v>54</v>
      </c>
      <c r="D20" s="172">
        <v>11</v>
      </c>
      <c r="E20" s="71">
        <v>43</v>
      </c>
      <c r="F20" s="71">
        <v>2407</v>
      </c>
      <c r="G20" s="71">
        <v>1741</v>
      </c>
      <c r="H20" s="71">
        <v>1066</v>
      </c>
      <c r="I20" s="71">
        <v>563</v>
      </c>
      <c r="J20" s="173">
        <v>202</v>
      </c>
      <c r="K20" s="174">
        <f t="shared" si="1"/>
        <v>6033</v>
      </c>
      <c r="L20" s="172">
        <v>7</v>
      </c>
      <c r="M20" s="71">
        <v>25</v>
      </c>
      <c r="N20" s="71">
        <v>3273</v>
      </c>
      <c r="O20" s="71">
        <v>2747</v>
      </c>
      <c r="P20" s="71">
        <v>2201</v>
      </c>
      <c r="Q20" s="71">
        <v>1470</v>
      </c>
      <c r="R20" s="173">
        <v>768</v>
      </c>
      <c r="S20" s="174">
        <f t="shared" si="2"/>
        <v>10491</v>
      </c>
      <c r="T20" s="84">
        <f t="shared" si="3"/>
        <v>18</v>
      </c>
      <c r="U20" s="71">
        <f t="shared" si="4"/>
        <v>68</v>
      </c>
      <c r="V20" s="71">
        <f t="shared" si="5"/>
        <v>5680</v>
      </c>
      <c r="W20" s="71">
        <f t="shared" si="6"/>
        <v>4488</v>
      </c>
      <c r="X20" s="71">
        <f t="shared" si="7"/>
        <v>3267</v>
      </c>
      <c r="Y20" s="71">
        <f t="shared" si="8"/>
        <v>2033</v>
      </c>
      <c r="Z20" s="88">
        <f t="shared" si="9"/>
        <v>970</v>
      </c>
      <c r="AA20" s="89">
        <f t="shared" si="9"/>
        <v>16524</v>
      </c>
    </row>
    <row r="21" spans="2:27">
      <c r="B21" s="44">
        <v>17</v>
      </c>
      <c r="C21" s="52" t="s">
        <v>122</v>
      </c>
      <c r="D21" s="172">
        <v>32</v>
      </c>
      <c r="E21" s="71">
        <v>76</v>
      </c>
      <c r="F21" s="71">
        <v>3492</v>
      </c>
      <c r="G21" s="71">
        <v>2504</v>
      </c>
      <c r="H21" s="71">
        <v>1500</v>
      </c>
      <c r="I21" s="71">
        <v>726</v>
      </c>
      <c r="J21" s="173">
        <v>261</v>
      </c>
      <c r="K21" s="174">
        <f t="shared" si="1"/>
        <v>8591</v>
      </c>
      <c r="L21" s="172">
        <v>15</v>
      </c>
      <c r="M21" s="71">
        <v>44</v>
      </c>
      <c r="N21" s="71">
        <v>4696</v>
      </c>
      <c r="O21" s="71">
        <v>3926</v>
      </c>
      <c r="P21" s="71">
        <v>3112</v>
      </c>
      <c r="Q21" s="71">
        <v>1998</v>
      </c>
      <c r="R21" s="173">
        <v>1041</v>
      </c>
      <c r="S21" s="174">
        <f t="shared" si="2"/>
        <v>14832</v>
      </c>
      <c r="T21" s="84">
        <f t="shared" si="3"/>
        <v>47</v>
      </c>
      <c r="U21" s="71">
        <f t="shared" si="4"/>
        <v>120</v>
      </c>
      <c r="V21" s="71">
        <f t="shared" si="5"/>
        <v>8188</v>
      </c>
      <c r="W21" s="71">
        <f t="shared" si="6"/>
        <v>6430</v>
      </c>
      <c r="X21" s="71">
        <f t="shared" si="7"/>
        <v>4612</v>
      </c>
      <c r="Y21" s="71">
        <f t="shared" si="8"/>
        <v>2724</v>
      </c>
      <c r="Z21" s="88">
        <f t="shared" ref="Z21:Z78" si="11">SUM(J21,R21)</f>
        <v>1302</v>
      </c>
      <c r="AA21" s="89">
        <f t="shared" ref="AA21:AA78" si="12">SUM(K21,S21)</f>
        <v>23423</v>
      </c>
    </row>
    <row r="22" spans="2:27">
      <c r="B22" s="44">
        <v>18</v>
      </c>
      <c r="C22" s="52" t="s">
        <v>55</v>
      </c>
      <c r="D22" s="172">
        <v>15</v>
      </c>
      <c r="E22" s="71">
        <v>45</v>
      </c>
      <c r="F22" s="71">
        <v>3058</v>
      </c>
      <c r="G22" s="71">
        <v>2328</v>
      </c>
      <c r="H22" s="71">
        <v>1465</v>
      </c>
      <c r="I22" s="71">
        <v>691</v>
      </c>
      <c r="J22" s="173">
        <v>212</v>
      </c>
      <c r="K22" s="174">
        <f t="shared" si="1"/>
        <v>7814</v>
      </c>
      <c r="L22" s="172">
        <v>12</v>
      </c>
      <c r="M22" s="71">
        <v>32</v>
      </c>
      <c r="N22" s="71">
        <v>4044</v>
      </c>
      <c r="O22" s="71">
        <v>3528</v>
      </c>
      <c r="P22" s="71">
        <v>2837</v>
      </c>
      <c r="Q22" s="71">
        <v>1754</v>
      </c>
      <c r="R22" s="173">
        <v>908</v>
      </c>
      <c r="S22" s="174">
        <f t="shared" si="2"/>
        <v>13115</v>
      </c>
      <c r="T22" s="84">
        <f t="shared" si="3"/>
        <v>27</v>
      </c>
      <c r="U22" s="71">
        <f t="shared" si="4"/>
        <v>77</v>
      </c>
      <c r="V22" s="71">
        <f t="shared" si="5"/>
        <v>7102</v>
      </c>
      <c r="W22" s="71">
        <f t="shared" si="6"/>
        <v>5856</v>
      </c>
      <c r="X22" s="71">
        <f t="shared" si="7"/>
        <v>4302</v>
      </c>
      <c r="Y22" s="71">
        <f t="shared" si="8"/>
        <v>2445</v>
      </c>
      <c r="Z22" s="88">
        <f t="shared" si="11"/>
        <v>1120</v>
      </c>
      <c r="AA22" s="89">
        <f t="shared" si="12"/>
        <v>20929</v>
      </c>
    </row>
    <row r="23" spans="2:27">
      <c r="B23" s="44">
        <v>19</v>
      </c>
      <c r="C23" s="52" t="s">
        <v>123</v>
      </c>
      <c r="D23" s="172">
        <v>19</v>
      </c>
      <c r="E23" s="71">
        <v>67</v>
      </c>
      <c r="F23" s="71">
        <v>2421</v>
      </c>
      <c r="G23" s="71">
        <v>1652</v>
      </c>
      <c r="H23" s="71">
        <v>989</v>
      </c>
      <c r="I23" s="71">
        <v>461</v>
      </c>
      <c r="J23" s="173">
        <v>163</v>
      </c>
      <c r="K23" s="174">
        <f t="shared" si="1"/>
        <v>5772</v>
      </c>
      <c r="L23" s="172">
        <v>9</v>
      </c>
      <c r="M23" s="71">
        <v>39</v>
      </c>
      <c r="N23" s="71">
        <v>2567</v>
      </c>
      <c r="O23" s="71">
        <v>2254</v>
      </c>
      <c r="P23" s="71">
        <v>1783</v>
      </c>
      <c r="Q23" s="71">
        <v>1110</v>
      </c>
      <c r="R23" s="173">
        <v>552</v>
      </c>
      <c r="S23" s="174">
        <f t="shared" si="2"/>
        <v>8314</v>
      </c>
      <c r="T23" s="84">
        <f t="shared" si="3"/>
        <v>28</v>
      </c>
      <c r="U23" s="71">
        <f t="shared" si="4"/>
        <v>106</v>
      </c>
      <c r="V23" s="71">
        <f t="shared" si="5"/>
        <v>4988</v>
      </c>
      <c r="W23" s="71">
        <f t="shared" si="6"/>
        <v>3906</v>
      </c>
      <c r="X23" s="71">
        <f t="shared" si="7"/>
        <v>2772</v>
      </c>
      <c r="Y23" s="71">
        <f t="shared" si="8"/>
        <v>1571</v>
      </c>
      <c r="Z23" s="88">
        <f t="shared" si="11"/>
        <v>715</v>
      </c>
      <c r="AA23" s="89">
        <f t="shared" si="12"/>
        <v>14086</v>
      </c>
    </row>
    <row r="24" spans="2:27">
      <c r="B24" s="44">
        <v>20</v>
      </c>
      <c r="C24" s="52" t="s">
        <v>124</v>
      </c>
      <c r="D24" s="172">
        <v>18</v>
      </c>
      <c r="E24" s="71">
        <v>58</v>
      </c>
      <c r="F24" s="71">
        <v>3964</v>
      </c>
      <c r="G24" s="71">
        <v>2649</v>
      </c>
      <c r="H24" s="71">
        <v>1517</v>
      </c>
      <c r="I24" s="71">
        <v>643</v>
      </c>
      <c r="J24" s="173">
        <v>223</v>
      </c>
      <c r="K24" s="174">
        <f t="shared" si="1"/>
        <v>9072</v>
      </c>
      <c r="L24" s="172">
        <v>18</v>
      </c>
      <c r="M24" s="71">
        <v>53</v>
      </c>
      <c r="N24" s="71">
        <v>4819</v>
      </c>
      <c r="O24" s="71">
        <v>3930</v>
      </c>
      <c r="P24" s="71">
        <v>2804</v>
      </c>
      <c r="Q24" s="71">
        <v>1702</v>
      </c>
      <c r="R24" s="173">
        <v>772</v>
      </c>
      <c r="S24" s="174">
        <f t="shared" si="2"/>
        <v>14098</v>
      </c>
      <c r="T24" s="84">
        <f t="shared" si="3"/>
        <v>36</v>
      </c>
      <c r="U24" s="71">
        <f t="shared" si="4"/>
        <v>111</v>
      </c>
      <c r="V24" s="71">
        <f t="shared" si="5"/>
        <v>8783</v>
      </c>
      <c r="W24" s="71">
        <f t="shared" si="6"/>
        <v>6579</v>
      </c>
      <c r="X24" s="71">
        <f t="shared" si="7"/>
        <v>4321</v>
      </c>
      <c r="Y24" s="71">
        <f t="shared" si="8"/>
        <v>2345</v>
      </c>
      <c r="Z24" s="88">
        <f t="shared" si="11"/>
        <v>995</v>
      </c>
      <c r="AA24" s="89">
        <f t="shared" si="12"/>
        <v>23170</v>
      </c>
    </row>
    <row r="25" spans="2:27">
      <c r="B25" s="44">
        <v>21</v>
      </c>
      <c r="C25" s="52" t="s">
        <v>125</v>
      </c>
      <c r="D25" s="172">
        <v>26</v>
      </c>
      <c r="E25" s="71">
        <v>41</v>
      </c>
      <c r="F25" s="71">
        <v>2261</v>
      </c>
      <c r="G25" s="71">
        <v>1704</v>
      </c>
      <c r="H25" s="71">
        <v>1084</v>
      </c>
      <c r="I25" s="71">
        <v>496</v>
      </c>
      <c r="J25" s="173">
        <v>112</v>
      </c>
      <c r="K25" s="174">
        <f t="shared" si="1"/>
        <v>5724</v>
      </c>
      <c r="L25" s="172">
        <v>11</v>
      </c>
      <c r="M25" s="71">
        <v>36</v>
      </c>
      <c r="N25" s="71">
        <v>3024</v>
      </c>
      <c r="O25" s="71">
        <v>2757</v>
      </c>
      <c r="P25" s="71">
        <v>1978</v>
      </c>
      <c r="Q25" s="71">
        <v>1100</v>
      </c>
      <c r="R25" s="173">
        <v>438</v>
      </c>
      <c r="S25" s="174">
        <f t="shared" si="2"/>
        <v>9344</v>
      </c>
      <c r="T25" s="84">
        <f t="shared" si="3"/>
        <v>37</v>
      </c>
      <c r="U25" s="71">
        <f t="shared" si="4"/>
        <v>77</v>
      </c>
      <c r="V25" s="71">
        <f t="shared" si="5"/>
        <v>5285</v>
      </c>
      <c r="W25" s="71">
        <f t="shared" si="6"/>
        <v>4461</v>
      </c>
      <c r="X25" s="71">
        <f t="shared" si="7"/>
        <v>3062</v>
      </c>
      <c r="Y25" s="71">
        <f t="shared" si="8"/>
        <v>1596</v>
      </c>
      <c r="Z25" s="88">
        <f t="shared" si="11"/>
        <v>550</v>
      </c>
      <c r="AA25" s="89">
        <f t="shared" si="12"/>
        <v>15068</v>
      </c>
    </row>
    <row r="26" spans="2:27">
      <c r="B26" s="44">
        <v>22</v>
      </c>
      <c r="C26" s="52" t="s">
        <v>56</v>
      </c>
      <c r="D26" s="172">
        <v>22</v>
      </c>
      <c r="E26" s="71">
        <v>54</v>
      </c>
      <c r="F26" s="71">
        <v>3631</v>
      </c>
      <c r="G26" s="71">
        <v>2342</v>
      </c>
      <c r="H26" s="71">
        <v>1323</v>
      </c>
      <c r="I26" s="71">
        <v>518</v>
      </c>
      <c r="J26" s="173">
        <v>165</v>
      </c>
      <c r="K26" s="174">
        <f t="shared" si="1"/>
        <v>8055</v>
      </c>
      <c r="L26" s="172">
        <v>18</v>
      </c>
      <c r="M26" s="71">
        <v>33</v>
      </c>
      <c r="N26" s="71">
        <v>4392</v>
      </c>
      <c r="O26" s="71">
        <v>3445</v>
      </c>
      <c r="P26" s="71">
        <v>2420</v>
      </c>
      <c r="Q26" s="71">
        <v>1342</v>
      </c>
      <c r="R26" s="173">
        <v>660</v>
      </c>
      <c r="S26" s="174">
        <f t="shared" si="2"/>
        <v>12310</v>
      </c>
      <c r="T26" s="84">
        <f t="shared" si="3"/>
        <v>40</v>
      </c>
      <c r="U26" s="71">
        <f t="shared" si="4"/>
        <v>87</v>
      </c>
      <c r="V26" s="71">
        <f t="shared" si="5"/>
        <v>8023</v>
      </c>
      <c r="W26" s="71">
        <f t="shared" si="6"/>
        <v>5787</v>
      </c>
      <c r="X26" s="71">
        <f t="shared" si="7"/>
        <v>3743</v>
      </c>
      <c r="Y26" s="71">
        <f t="shared" si="8"/>
        <v>1860</v>
      </c>
      <c r="Z26" s="88">
        <f t="shared" si="11"/>
        <v>825</v>
      </c>
      <c r="AA26" s="89">
        <f t="shared" si="12"/>
        <v>20365</v>
      </c>
    </row>
    <row r="27" spans="2:27">
      <c r="B27" s="44">
        <v>23</v>
      </c>
      <c r="C27" s="52" t="s">
        <v>126</v>
      </c>
      <c r="D27" s="172">
        <v>34</v>
      </c>
      <c r="E27" s="71">
        <v>90</v>
      </c>
      <c r="F27" s="71">
        <v>4444</v>
      </c>
      <c r="G27" s="71">
        <v>3560</v>
      </c>
      <c r="H27" s="71">
        <v>2290</v>
      </c>
      <c r="I27" s="71">
        <v>873</v>
      </c>
      <c r="J27" s="173">
        <v>238</v>
      </c>
      <c r="K27" s="174">
        <f t="shared" si="1"/>
        <v>11529</v>
      </c>
      <c r="L27" s="172">
        <v>23</v>
      </c>
      <c r="M27" s="71">
        <v>63</v>
      </c>
      <c r="N27" s="71">
        <v>6038</v>
      </c>
      <c r="O27" s="71">
        <v>5728</v>
      </c>
      <c r="P27" s="71">
        <v>4337</v>
      </c>
      <c r="Q27" s="71">
        <v>2273</v>
      </c>
      <c r="R27" s="173">
        <v>888</v>
      </c>
      <c r="S27" s="174">
        <f t="shared" si="2"/>
        <v>19350</v>
      </c>
      <c r="T27" s="84">
        <f t="shared" si="3"/>
        <v>57</v>
      </c>
      <c r="U27" s="71">
        <f t="shared" si="4"/>
        <v>153</v>
      </c>
      <c r="V27" s="71">
        <f t="shared" si="5"/>
        <v>10482</v>
      </c>
      <c r="W27" s="71">
        <f t="shared" si="6"/>
        <v>9288</v>
      </c>
      <c r="X27" s="71">
        <f t="shared" si="7"/>
        <v>6627</v>
      </c>
      <c r="Y27" s="71">
        <f t="shared" si="8"/>
        <v>3146</v>
      </c>
      <c r="Z27" s="88">
        <f t="shared" si="11"/>
        <v>1126</v>
      </c>
      <c r="AA27" s="89">
        <f t="shared" si="12"/>
        <v>30879</v>
      </c>
    </row>
    <row r="28" spans="2:27">
      <c r="B28" s="44">
        <v>24</v>
      </c>
      <c r="C28" s="52" t="s">
        <v>127</v>
      </c>
      <c r="D28" s="172">
        <v>17</v>
      </c>
      <c r="E28" s="71">
        <v>37</v>
      </c>
      <c r="F28" s="71">
        <v>2311</v>
      </c>
      <c r="G28" s="71">
        <v>1536</v>
      </c>
      <c r="H28" s="71">
        <v>902</v>
      </c>
      <c r="I28" s="71">
        <v>428</v>
      </c>
      <c r="J28" s="173">
        <v>131</v>
      </c>
      <c r="K28" s="174">
        <f t="shared" si="1"/>
        <v>5362</v>
      </c>
      <c r="L28" s="172">
        <v>10</v>
      </c>
      <c r="M28" s="71">
        <v>28</v>
      </c>
      <c r="N28" s="71">
        <v>3180</v>
      </c>
      <c r="O28" s="71">
        <v>2262</v>
      </c>
      <c r="P28" s="71">
        <v>1798</v>
      </c>
      <c r="Q28" s="71">
        <v>1071</v>
      </c>
      <c r="R28" s="173">
        <v>538</v>
      </c>
      <c r="S28" s="174">
        <f t="shared" si="2"/>
        <v>8887</v>
      </c>
      <c r="T28" s="84">
        <f t="shared" si="3"/>
        <v>27</v>
      </c>
      <c r="U28" s="71">
        <f t="shared" si="4"/>
        <v>65</v>
      </c>
      <c r="V28" s="71">
        <f t="shared" si="5"/>
        <v>5491</v>
      </c>
      <c r="W28" s="71">
        <f t="shared" si="6"/>
        <v>3798</v>
      </c>
      <c r="X28" s="71">
        <f t="shared" si="7"/>
        <v>2700</v>
      </c>
      <c r="Y28" s="71">
        <f t="shared" si="8"/>
        <v>1499</v>
      </c>
      <c r="Z28" s="88">
        <f t="shared" si="11"/>
        <v>669</v>
      </c>
      <c r="AA28" s="89">
        <f t="shared" si="12"/>
        <v>14249</v>
      </c>
    </row>
    <row r="29" spans="2:27">
      <c r="B29" s="44">
        <v>25</v>
      </c>
      <c r="C29" s="52" t="s">
        <v>128</v>
      </c>
      <c r="D29" s="172">
        <v>7</v>
      </c>
      <c r="E29" s="71">
        <v>12</v>
      </c>
      <c r="F29" s="71">
        <v>1488</v>
      </c>
      <c r="G29" s="71">
        <v>1050</v>
      </c>
      <c r="H29" s="71">
        <v>629</v>
      </c>
      <c r="I29" s="71">
        <v>320</v>
      </c>
      <c r="J29" s="173">
        <v>112</v>
      </c>
      <c r="K29" s="174">
        <f t="shared" si="1"/>
        <v>3618</v>
      </c>
      <c r="L29" s="172">
        <v>4</v>
      </c>
      <c r="M29" s="71">
        <v>5</v>
      </c>
      <c r="N29" s="71">
        <v>2003</v>
      </c>
      <c r="O29" s="71">
        <v>1568</v>
      </c>
      <c r="P29" s="71">
        <v>1197</v>
      </c>
      <c r="Q29" s="71">
        <v>743</v>
      </c>
      <c r="R29" s="173">
        <v>473</v>
      </c>
      <c r="S29" s="174">
        <f t="shared" si="2"/>
        <v>5993</v>
      </c>
      <c r="T29" s="84">
        <f t="shared" si="3"/>
        <v>11</v>
      </c>
      <c r="U29" s="71">
        <f t="shared" si="4"/>
        <v>17</v>
      </c>
      <c r="V29" s="71">
        <f t="shared" si="5"/>
        <v>3491</v>
      </c>
      <c r="W29" s="71">
        <f t="shared" si="6"/>
        <v>2618</v>
      </c>
      <c r="X29" s="71">
        <f t="shared" si="7"/>
        <v>1826</v>
      </c>
      <c r="Y29" s="71">
        <f t="shared" si="8"/>
        <v>1063</v>
      </c>
      <c r="Z29" s="88">
        <f t="shared" si="11"/>
        <v>585</v>
      </c>
      <c r="AA29" s="89">
        <f t="shared" si="12"/>
        <v>9611</v>
      </c>
    </row>
    <row r="30" spans="2:27">
      <c r="B30" s="44">
        <v>26</v>
      </c>
      <c r="C30" s="52" t="s">
        <v>30</v>
      </c>
      <c r="D30" s="172">
        <v>151</v>
      </c>
      <c r="E30" s="71">
        <v>379</v>
      </c>
      <c r="F30" s="71">
        <v>22882</v>
      </c>
      <c r="G30" s="71">
        <v>17532</v>
      </c>
      <c r="H30" s="71">
        <v>9999</v>
      </c>
      <c r="I30" s="71">
        <v>3851</v>
      </c>
      <c r="J30" s="173">
        <v>1101</v>
      </c>
      <c r="K30" s="174">
        <f t="shared" si="1"/>
        <v>55895</v>
      </c>
      <c r="L30" s="172">
        <v>111</v>
      </c>
      <c r="M30" s="71">
        <v>289</v>
      </c>
      <c r="N30" s="71">
        <v>30482</v>
      </c>
      <c r="O30" s="71">
        <v>24744</v>
      </c>
      <c r="P30" s="71">
        <v>15820</v>
      </c>
      <c r="Q30" s="71">
        <v>8664</v>
      </c>
      <c r="R30" s="173">
        <v>4195</v>
      </c>
      <c r="S30" s="174">
        <f t="shared" si="2"/>
        <v>84305</v>
      </c>
      <c r="T30" s="84">
        <f t="shared" si="3"/>
        <v>262</v>
      </c>
      <c r="U30" s="71">
        <f t="shared" si="4"/>
        <v>668</v>
      </c>
      <c r="V30" s="71">
        <f t="shared" si="5"/>
        <v>53364</v>
      </c>
      <c r="W30" s="71">
        <f t="shared" si="6"/>
        <v>42276</v>
      </c>
      <c r="X30" s="71">
        <f t="shared" si="7"/>
        <v>25819</v>
      </c>
      <c r="Y30" s="71">
        <f t="shared" si="8"/>
        <v>12515</v>
      </c>
      <c r="Z30" s="88">
        <f t="shared" si="11"/>
        <v>5296</v>
      </c>
      <c r="AA30" s="89">
        <f t="shared" si="12"/>
        <v>140200</v>
      </c>
    </row>
    <row r="31" spans="2:27">
      <c r="B31" s="44">
        <v>27</v>
      </c>
      <c r="C31" s="52" t="s">
        <v>31</v>
      </c>
      <c r="D31" s="172">
        <v>23</v>
      </c>
      <c r="E31" s="71">
        <v>71</v>
      </c>
      <c r="F31" s="71">
        <v>3696</v>
      </c>
      <c r="G31" s="71">
        <v>2593</v>
      </c>
      <c r="H31" s="71">
        <v>1477</v>
      </c>
      <c r="I31" s="71">
        <v>676</v>
      </c>
      <c r="J31" s="173">
        <v>232</v>
      </c>
      <c r="K31" s="174">
        <f t="shared" si="1"/>
        <v>8768</v>
      </c>
      <c r="L31" s="172">
        <v>24</v>
      </c>
      <c r="M31" s="71">
        <v>54</v>
      </c>
      <c r="N31" s="71">
        <v>4739</v>
      </c>
      <c r="O31" s="71">
        <v>3874</v>
      </c>
      <c r="P31" s="71">
        <v>2628</v>
      </c>
      <c r="Q31" s="71">
        <v>1660</v>
      </c>
      <c r="R31" s="173">
        <v>835</v>
      </c>
      <c r="S31" s="174">
        <f t="shared" si="2"/>
        <v>13814</v>
      </c>
      <c r="T31" s="84">
        <f t="shared" si="3"/>
        <v>47</v>
      </c>
      <c r="U31" s="71">
        <f t="shared" si="4"/>
        <v>125</v>
      </c>
      <c r="V31" s="71">
        <f t="shared" si="5"/>
        <v>8435</v>
      </c>
      <c r="W31" s="71">
        <f t="shared" si="6"/>
        <v>6467</v>
      </c>
      <c r="X31" s="71">
        <f t="shared" si="7"/>
        <v>4105</v>
      </c>
      <c r="Y31" s="71">
        <f t="shared" si="8"/>
        <v>2336</v>
      </c>
      <c r="Z31" s="88">
        <f t="shared" si="11"/>
        <v>1067</v>
      </c>
      <c r="AA31" s="89">
        <f t="shared" si="12"/>
        <v>22582</v>
      </c>
    </row>
    <row r="32" spans="2:27">
      <c r="B32" s="44">
        <v>28</v>
      </c>
      <c r="C32" s="52" t="s">
        <v>32</v>
      </c>
      <c r="D32" s="172">
        <v>18</v>
      </c>
      <c r="E32" s="71">
        <v>62</v>
      </c>
      <c r="F32" s="71">
        <v>3308</v>
      </c>
      <c r="G32" s="71">
        <v>2620</v>
      </c>
      <c r="H32" s="71">
        <v>1350</v>
      </c>
      <c r="I32" s="71">
        <v>474</v>
      </c>
      <c r="J32" s="173">
        <v>125</v>
      </c>
      <c r="K32" s="174">
        <f t="shared" si="1"/>
        <v>7957</v>
      </c>
      <c r="L32" s="172">
        <v>13</v>
      </c>
      <c r="M32" s="71">
        <v>49</v>
      </c>
      <c r="N32" s="71">
        <v>4330</v>
      </c>
      <c r="O32" s="71">
        <v>3477</v>
      </c>
      <c r="P32" s="71">
        <v>2064</v>
      </c>
      <c r="Q32" s="71">
        <v>1055</v>
      </c>
      <c r="R32" s="173">
        <v>513</v>
      </c>
      <c r="S32" s="174">
        <f t="shared" si="2"/>
        <v>11501</v>
      </c>
      <c r="T32" s="84">
        <f t="shared" si="3"/>
        <v>31</v>
      </c>
      <c r="U32" s="71">
        <f t="shared" si="4"/>
        <v>111</v>
      </c>
      <c r="V32" s="71">
        <f t="shared" si="5"/>
        <v>7638</v>
      </c>
      <c r="W32" s="71">
        <f t="shared" si="6"/>
        <v>6097</v>
      </c>
      <c r="X32" s="71">
        <f t="shared" si="7"/>
        <v>3414</v>
      </c>
      <c r="Y32" s="71">
        <f t="shared" si="8"/>
        <v>1529</v>
      </c>
      <c r="Z32" s="88">
        <f t="shared" si="11"/>
        <v>638</v>
      </c>
      <c r="AA32" s="89">
        <f t="shared" si="12"/>
        <v>19458</v>
      </c>
    </row>
    <row r="33" spans="2:27">
      <c r="B33" s="44">
        <v>29</v>
      </c>
      <c r="C33" s="52" t="s">
        <v>33</v>
      </c>
      <c r="D33" s="172">
        <v>19</v>
      </c>
      <c r="E33" s="71">
        <v>49</v>
      </c>
      <c r="F33" s="71">
        <v>2618</v>
      </c>
      <c r="G33" s="71">
        <v>1947</v>
      </c>
      <c r="H33" s="71">
        <v>1230</v>
      </c>
      <c r="I33" s="71">
        <v>453</v>
      </c>
      <c r="J33" s="173">
        <v>138</v>
      </c>
      <c r="K33" s="174">
        <f t="shared" si="1"/>
        <v>6454</v>
      </c>
      <c r="L33" s="172">
        <v>14</v>
      </c>
      <c r="M33" s="71">
        <v>25</v>
      </c>
      <c r="N33" s="71">
        <v>3382</v>
      </c>
      <c r="O33" s="71">
        <v>2875</v>
      </c>
      <c r="P33" s="71">
        <v>1808</v>
      </c>
      <c r="Q33" s="71">
        <v>1013</v>
      </c>
      <c r="R33" s="173">
        <v>478</v>
      </c>
      <c r="S33" s="174">
        <f t="shared" si="2"/>
        <v>9595</v>
      </c>
      <c r="T33" s="84">
        <f t="shared" si="3"/>
        <v>33</v>
      </c>
      <c r="U33" s="71">
        <f t="shared" si="4"/>
        <v>74</v>
      </c>
      <c r="V33" s="71">
        <f t="shared" si="5"/>
        <v>6000</v>
      </c>
      <c r="W33" s="71">
        <f t="shared" si="6"/>
        <v>4822</v>
      </c>
      <c r="X33" s="71">
        <f t="shared" si="7"/>
        <v>3038</v>
      </c>
      <c r="Y33" s="71">
        <f t="shared" si="8"/>
        <v>1466</v>
      </c>
      <c r="Z33" s="88">
        <f t="shared" si="11"/>
        <v>616</v>
      </c>
      <c r="AA33" s="89">
        <f t="shared" si="12"/>
        <v>16049</v>
      </c>
    </row>
    <row r="34" spans="2:27">
      <c r="B34" s="44">
        <v>30</v>
      </c>
      <c r="C34" s="52" t="s">
        <v>34</v>
      </c>
      <c r="D34" s="172">
        <v>19</v>
      </c>
      <c r="E34" s="71">
        <v>44</v>
      </c>
      <c r="F34" s="71">
        <v>3411</v>
      </c>
      <c r="G34" s="71">
        <v>2629</v>
      </c>
      <c r="H34" s="71">
        <v>1509</v>
      </c>
      <c r="I34" s="71">
        <v>584</v>
      </c>
      <c r="J34" s="173">
        <v>173</v>
      </c>
      <c r="K34" s="174">
        <f t="shared" si="1"/>
        <v>8369</v>
      </c>
      <c r="L34" s="172">
        <v>17</v>
      </c>
      <c r="M34" s="71">
        <v>37</v>
      </c>
      <c r="N34" s="71">
        <v>4549</v>
      </c>
      <c r="O34" s="71">
        <v>3716</v>
      </c>
      <c r="P34" s="71">
        <v>2502</v>
      </c>
      <c r="Q34" s="71">
        <v>1488</v>
      </c>
      <c r="R34" s="173">
        <v>720</v>
      </c>
      <c r="S34" s="174">
        <f t="shared" si="2"/>
        <v>13029</v>
      </c>
      <c r="T34" s="84">
        <f t="shared" si="3"/>
        <v>36</v>
      </c>
      <c r="U34" s="71">
        <f t="shared" si="4"/>
        <v>81</v>
      </c>
      <c r="V34" s="71">
        <f t="shared" si="5"/>
        <v>7960</v>
      </c>
      <c r="W34" s="71">
        <f t="shared" si="6"/>
        <v>6345</v>
      </c>
      <c r="X34" s="71">
        <f t="shared" si="7"/>
        <v>4011</v>
      </c>
      <c r="Y34" s="71">
        <f t="shared" si="8"/>
        <v>2072</v>
      </c>
      <c r="Z34" s="88">
        <f t="shared" si="11"/>
        <v>893</v>
      </c>
      <c r="AA34" s="89">
        <f t="shared" si="12"/>
        <v>21398</v>
      </c>
    </row>
    <row r="35" spans="2:27">
      <c r="B35" s="44">
        <v>31</v>
      </c>
      <c r="C35" s="52" t="s">
        <v>35</v>
      </c>
      <c r="D35" s="172">
        <v>30</v>
      </c>
      <c r="E35" s="71">
        <v>93</v>
      </c>
      <c r="F35" s="71">
        <v>4999</v>
      </c>
      <c r="G35" s="71">
        <v>3985</v>
      </c>
      <c r="H35" s="71">
        <v>2240</v>
      </c>
      <c r="I35" s="71">
        <v>821</v>
      </c>
      <c r="J35" s="173">
        <v>183</v>
      </c>
      <c r="K35" s="174">
        <f t="shared" si="1"/>
        <v>12351</v>
      </c>
      <c r="L35" s="172">
        <v>23</v>
      </c>
      <c r="M35" s="71">
        <v>66</v>
      </c>
      <c r="N35" s="71">
        <v>6822</v>
      </c>
      <c r="O35" s="71">
        <v>5186</v>
      </c>
      <c r="P35" s="71">
        <v>3101</v>
      </c>
      <c r="Q35" s="71">
        <v>1516</v>
      </c>
      <c r="R35" s="173">
        <v>727</v>
      </c>
      <c r="S35" s="174">
        <f t="shared" si="2"/>
        <v>17441</v>
      </c>
      <c r="T35" s="84">
        <f t="shared" si="3"/>
        <v>53</v>
      </c>
      <c r="U35" s="71">
        <f t="shared" si="4"/>
        <v>159</v>
      </c>
      <c r="V35" s="71">
        <f t="shared" si="5"/>
        <v>11821</v>
      </c>
      <c r="W35" s="71">
        <f t="shared" si="6"/>
        <v>9171</v>
      </c>
      <c r="X35" s="71">
        <f t="shared" si="7"/>
        <v>5341</v>
      </c>
      <c r="Y35" s="71">
        <f t="shared" si="8"/>
        <v>2337</v>
      </c>
      <c r="Z35" s="88">
        <f t="shared" si="11"/>
        <v>910</v>
      </c>
      <c r="AA35" s="89">
        <f t="shared" si="12"/>
        <v>29792</v>
      </c>
    </row>
    <row r="36" spans="2:27">
      <c r="B36" s="44">
        <v>32</v>
      </c>
      <c r="C36" s="52" t="s">
        <v>36</v>
      </c>
      <c r="D36" s="172">
        <v>38</v>
      </c>
      <c r="E36" s="71">
        <v>50</v>
      </c>
      <c r="F36" s="71">
        <v>3580</v>
      </c>
      <c r="G36" s="71">
        <v>2776</v>
      </c>
      <c r="H36" s="71">
        <v>1702</v>
      </c>
      <c r="I36" s="71">
        <v>676</v>
      </c>
      <c r="J36" s="173">
        <v>189</v>
      </c>
      <c r="K36" s="174">
        <f t="shared" si="1"/>
        <v>9011</v>
      </c>
      <c r="L36" s="172">
        <v>17</v>
      </c>
      <c r="M36" s="71">
        <v>45</v>
      </c>
      <c r="N36" s="71">
        <v>5025</v>
      </c>
      <c r="O36" s="71">
        <v>4394</v>
      </c>
      <c r="P36" s="71">
        <v>3009</v>
      </c>
      <c r="Q36" s="71">
        <v>1515</v>
      </c>
      <c r="R36" s="173">
        <v>745</v>
      </c>
      <c r="S36" s="174">
        <f t="shared" si="2"/>
        <v>14750</v>
      </c>
      <c r="T36" s="84">
        <f t="shared" si="3"/>
        <v>55</v>
      </c>
      <c r="U36" s="71">
        <f t="shared" si="4"/>
        <v>95</v>
      </c>
      <c r="V36" s="71">
        <f t="shared" si="5"/>
        <v>8605</v>
      </c>
      <c r="W36" s="71">
        <f t="shared" si="6"/>
        <v>7170</v>
      </c>
      <c r="X36" s="71">
        <f t="shared" si="7"/>
        <v>4711</v>
      </c>
      <c r="Y36" s="71">
        <f t="shared" si="8"/>
        <v>2191</v>
      </c>
      <c r="Z36" s="88">
        <f t="shared" si="11"/>
        <v>934</v>
      </c>
      <c r="AA36" s="89">
        <f t="shared" si="12"/>
        <v>23761</v>
      </c>
    </row>
    <row r="37" spans="2:27">
      <c r="B37" s="44">
        <v>33</v>
      </c>
      <c r="C37" s="52" t="s">
        <v>37</v>
      </c>
      <c r="D37" s="172">
        <v>4</v>
      </c>
      <c r="E37" s="71">
        <v>10</v>
      </c>
      <c r="F37" s="71">
        <v>1270</v>
      </c>
      <c r="G37" s="71">
        <v>982</v>
      </c>
      <c r="H37" s="71">
        <v>491</v>
      </c>
      <c r="I37" s="71">
        <v>167</v>
      </c>
      <c r="J37" s="173">
        <v>61</v>
      </c>
      <c r="K37" s="174">
        <f t="shared" si="1"/>
        <v>2985</v>
      </c>
      <c r="L37" s="172">
        <v>3</v>
      </c>
      <c r="M37" s="71">
        <v>13</v>
      </c>
      <c r="N37" s="71">
        <v>1635</v>
      </c>
      <c r="O37" s="71">
        <v>1222</v>
      </c>
      <c r="P37" s="71">
        <v>708</v>
      </c>
      <c r="Q37" s="71">
        <v>417</v>
      </c>
      <c r="R37" s="173">
        <v>177</v>
      </c>
      <c r="S37" s="174">
        <f t="shared" si="2"/>
        <v>4175</v>
      </c>
      <c r="T37" s="84">
        <f t="shared" si="3"/>
        <v>7</v>
      </c>
      <c r="U37" s="71">
        <f t="shared" si="4"/>
        <v>23</v>
      </c>
      <c r="V37" s="71">
        <f t="shared" si="5"/>
        <v>2905</v>
      </c>
      <c r="W37" s="71">
        <f t="shared" si="6"/>
        <v>2204</v>
      </c>
      <c r="X37" s="71">
        <f t="shared" si="7"/>
        <v>1199</v>
      </c>
      <c r="Y37" s="71">
        <f t="shared" si="8"/>
        <v>584</v>
      </c>
      <c r="Z37" s="88">
        <f t="shared" si="11"/>
        <v>238</v>
      </c>
      <c r="AA37" s="89">
        <f t="shared" si="12"/>
        <v>7160</v>
      </c>
    </row>
    <row r="38" spans="2:27">
      <c r="B38" s="44">
        <v>34</v>
      </c>
      <c r="C38" s="52" t="s">
        <v>38</v>
      </c>
      <c r="D38" s="172">
        <v>51</v>
      </c>
      <c r="E38" s="71">
        <v>85</v>
      </c>
      <c r="F38" s="71">
        <v>5055</v>
      </c>
      <c r="G38" s="71">
        <v>3728</v>
      </c>
      <c r="H38" s="71">
        <v>2017</v>
      </c>
      <c r="I38" s="71">
        <v>712</v>
      </c>
      <c r="J38" s="173">
        <v>188</v>
      </c>
      <c r="K38" s="174">
        <f t="shared" si="1"/>
        <v>11836</v>
      </c>
      <c r="L38" s="172">
        <v>42</v>
      </c>
      <c r="M38" s="71">
        <v>72</v>
      </c>
      <c r="N38" s="71">
        <v>6506</v>
      </c>
      <c r="O38" s="71">
        <v>5416</v>
      </c>
      <c r="P38" s="71">
        <v>3664</v>
      </c>
      <c r="Q38" s="71">
        <v>1967</v>
      </c>
      <c r="R38" s="173">
        <v>848</v>
      </c>
      <c r="S38" s="174">
        <f t="shared" si="2"/>
        <v>18515</v>
      </c>
      <c r="T38" s="84">
        <f t="shared" si="3"/>
        <v>93</v>
      </c>
      <c r="U38" s="71">
        <f t="shared" si="4"/>
        <v>157</v>
      </c>
      <c r="V38" s="71">
        <f t="shared" si="5"/>
        <v>11561</v>
      </c>
      <c r="W38" s="71">
        <f t="shared" si="6"/>
        <v>9144</v>
      </c>
      <c r="X38" s="71">
        <f t="shared" si="7"/>
        <v>5681</v>
      </c>
      <c r="Y38" s="71">
        <f t="shared" si="8"/>
        <v>2679</v>
      </c>
      <c r="Z38" s="88">
        <f t="shared" si="11"/>
        <v>1036</v>
      </c>
      <c r="AA38" s="89">
        <f t="shared" si="12"/>
        <v>30351</v>
      </c>
    </row>
    <row r="39" spans="2:27">
      <c r="B39" s="44">
        <v>35</v>
      </c>
      <c r="C39" s="52" t="s">
        <v>1</v>
      </c>
      <c r="D39" s="172">
        <v>13</v>
      </c>
      <c r="E39" s="71">
        <v>19</v>
      </c>
      <c r="F39" s="71">
        <v>9873</v>
      </c>
      <c r="G39" s="71">
        <v>7217</v>
      </c>
      <c r="H39" s="71">
        <v>4618</v>
      </c>
      <c r="I39" s="71">
        <v>1844</v>
      </c>
      <c r="J39" s="173">
        <v>503</v>
      </c>
      <c r="K39" s="174">
        <f t="shared" si="1"/>
        <v>24087</v>
      </c>
      <c r="L39" s="172">
        <v>6</v>
      </c>
      <c r="M39" s="71">
        <v>23</v>
      </c>
      <c r="N39" s="71">
        <v>13063</v>
      </c>
      <c r="O39" s="71">
        <v>11159</v>
      </c>
      <c r="P39" s="71">
        <v>7732</v>
      </c>
      <c r="Q39" s="71">
        <v>4311</v>
      </c>
      <c r="R39" s="173">
        <v>1810</v>
      </c>
      <c r="S39" s="174">
        <f t="shared" si="2"/>
        <v>38104</v>
      </c>
      <c r="T39" s="84">
        <f t="shared" si="3"/>
        <v>19</v>
      </c>
      <c r="U39" s="71">
        <f t="shared" si="4"/>
        <v>42</v>
      </c>
      <c r="V39" s="71">
        <f t="shared" si="5"/>
        <v>22936</v>
      </c>
      <c r="W39" s="71">
        <f t="shared" si="6"/>
        <v>18376</v>
      </c>
      <c r="X39" s="71">
        <f t="shared" si="7"/>
        <v>12350</v>
      </c>
      <c r="Y39" s="71">
        <f t="shared" si="8"/>
        <v>6155</v>
      </c>
      <c r="Z39" s="88">
        <f t="shared" si="11"/>
        <v>2313</v>
      </c>
      <c r="AA39" s="89">
        <f t="shared" si="12"/>
        <v>62191</v>
      </c>
    </row>
    <row r="40" spans="2:27">
      <c r="B40" s="44">
        <v>36</v>
      </c>
      <c r="C40" s="52" t="s">
        <v>2</v>
      </c>
      <c r="D40" s="172">
        <v>22</v>
      </c>
      <c r="E40" s="71">
        <v>33</v>
      </c>
      <c r="F40" s="71">
        <v>2794</v>
      </c>
      <c r="G40" s="71">
        <v>2012</v>
      </c>
      <c r="H40" s="71">
        <v>1283</v>
      </c>
      <c r="I40" s="71">
        <v>576</v>
      </c>
      <c r="J40" s="173">
        <v>175</v>
      </c>
      <c r="K40" s="174">
        <f t="shared" si="1"/>
        <v>6895</v>
      </c>
      <c r="L40" s="172">
        <v>8</v>
      </c>
      <c r="M40" s="71">
        <v>18</v>
      </c>
      <c r="N40" s="71">
        <v>3613</v>
      </c>
      <c r="O40" s="71">
        <v>2948</v>
      </c>
      <c r="P40" s="71">
        <v>2145</v>
      </c>
      <c r="Q40" s="71">
        <v>1247</v>
      </c>
      <c r="R40" s="173">
        <v>569</v>
      </c>
      <c r="S40" s="174">
        <f t="shared" si="2"/>
        <v>10548</v>
      </c>
      <c r="T40" s="84">
        <f t="shared" si="3"/>
        <v>30</v>
      </c>
      <c r="U40" s="71">
        <f t="shared" si="4"/>
        <v>51</v>
      </c>
      <c r="V40" s="71">
        <f t="shared" si="5"/>
        <v>6407</v>
      </c>
      <c r="W40" s="71">
        <f t="shared" si="6"/>
        <v>4960</v>
      </c>
      <c r="X40" s="71">
        <f t="shared" si="7"/>
        <v>3428</v>
      </c>
      <c r="Y40" s="71">
        <f t="shared" si="8"/>
        <v>1823</v>
      </c>
      <c r="Z40" s="88">
        <f t="shared" si="11"/>
        <v>744</v>
      </c>
      <c r="AA40" s="89">
        <f t="shared" si="12"/>
        <v>17443</v>
      </c>
    </row>
    <row r="41" spans="2:27">
      <c r="B41" s="44">
        <v>37</v>
      </c>
      <c r="C41" s="52" t="s">
        <v>3</v>
      </c>
      <c r="D41" s="172">
        <v>14</v>
      </c>
      <c r="E41" s="71">
        <v>35</v>
      </c>
      <c r="F41" s="71">
        <v>9047</v>
      </c>
      <c r="G41" s="71">
        <v>6417</v>
      </c>
      <c r="H41" s="71">
        <v>3804</v>
      </c>
      <c r="I41" s="71">
        <v>1664</v>
      </c>
      <c r="J41" s="173">
        <v>448</v>
      </c>
      <c r="K41" s="174">
        <f t="shared" si="1"/>
        <v>21429</v>
      </c>
      <c r="L41" s="172">
        <v>11</v>
      </c>
      <c r="M41" s="71">
        <v>23</v>
      </c>
      <c r="N41" s="71">
        <v>11861</v>
      </c>
      <c r="O41" s="71">
        <v>9321</v>
      </c>
      <c r="P41" s="71">
        <v>6684</v>
      </c>
      <c r="Q41" s="71">
        <v>3730</v>
      </c>
      <c r="R41" s="173">
        <v>1631</v>
      </c>
      <c r="S41" s="174">
        <f t="shared" si="2"/>
        <v>33261</v>
      </c>
      <c r="T41" s="84">
        <f t="shared" si="3"/>
        <v>25</v>
      </c>
      <c r="U41" s="71">
        <f t="shared" si="4"/>
        <v>58</v>
      </c>
      <c r="V41" s="71">
        <f t="shared" si="5"/>
        <v>20908</v>
      </c>
      <c r="W41" s="71">
        <f t="shared" si="6"/>
        <v>15738</v>
      </c>
      <c r="X41" s="71">
        <f t="shared" si="7"/>
        <v>10488</v>
      </c>
      <c r="Y41" s="71">
        <f t="shared" si="8"/>
        <v>5394</v>
      </c>
      <c r="Z41" s="88">
        <f t="shared" si="11"/>
        <v>2079</v>
      </c>
      <c r="AA41" s="89">
        <f t="shared" si="12"/>
        <v>54690</v>
      </c>
    </row>
    <row r="42" spans="2:27">
      <c r="B42" s="44">
        <v>38</v>
      </c>
      <c r="C42" s="70" t="s">
        <v>39</v>
      </c>
      <c r="D42" s="172">
        <v>9</v>
      </c>
      <c r="E42" s="71">
        <v>15</v>
      </c>
      <c r="F42" s="71">
        <v>1843</v>
      </c>
      <c r="G42" s="71">
        <v>1363</v>
      </c>
      <c r="H42" s="71">
        <v>741</v>
      </c>
      <c r="I42" s="71">
        <v>310</v>
      </c>
      <c r="J42" s="173">
        <v>72</v>
      </c>
      <c r="K42" s="174">
        <f t="shared" si="1"/>
        <v>4353</v>
      </c>
      <c r="L42" s="172">
        <v>5</v>
      </c>
      <c r="M42" s="71">
        <v>9</v>
      </c>
      <c r="N42" s="71">
        <v>2495</v>
      </c>
      <c r="O42" s="71">
        <v>1925</v>
      </c>
      <c r="P42" s="71">
        <v>1400</v>
      </c>
      <c r="Q42" s="71">
        <v>742</v>
      </c>
      <c r="R42" s="173">
        <v>327</v>
      </c>
      <c r="S42" s="174">
        <f t="shared" si="2"/>
        <v>6903</v>
      </c>
      <c r="T42" s="84">
        <f t="shared" si="3"/>
        <v>14</v>
      </c>
      <c r="U42" s="71">
        <f t="shared" si="4"/>
        <v>24</v>
      </c>
      <c r="V42" s="71">
        <f t="shared" si="5"/>
        <v>4338</v>
      </c>
      <c r="W42" s="71">
        <f t="shared" si="6"/>
        <v>3288</v>
      </c>
      <c r="X42" s="71">
        <f t="shared" si="7"/>
        <v>2141</v>
      </c>
      <c r="Y42" s="71">
        <f t="shared" si="8"/>
        <v>1052</v>
      </c>
      <c r="Z42" s="88">
        <f t="shared" si="11"/>
        <v>399</v>
      </c>
      <c r="AA42" s="89">
        <f t="shared" si="12"/>
        <v>11256</v>
      </c>
    </row>
    <row r="43" spans="2:27">
      <c r="B43" s="44">
        <v>39</v>
      </c>
      <c r="C43" s="70" t="s">
        <v>7</v>
      </c>
      <c r="D43" s="172">
        <v>21</v>
      </c>
      <c r="E43" s="71">
        <v>52</v>
      </c>
      <c r="F43" s="71">
        <v>10014</v>
      </c>
      <c r="G43" s="71">
        <v>8326</v>
      </c>
      <c r="H43" s="71">
        <v>4889</v>
      </c>
      <c r="I43" s="71">
        <v>1814</v>
      </c>
      <c r="J43" s="173">
        <v>457</v>
      </c>
      <c r="K43" s="174">
        <f t="shared" si="1"/>
        <v>25573</v>
      </c>
      <c r="L43" s="172">
        <v>10</v>
      </c>
      <c r="M43" s="71">
        <v>35</v>
      </c>
      <c r="N43" s="71">
        <v>13529</v>
      </c>
      <c r="O43" s="71">
        <v>11593</v>
      </c>
      <c r="P43" s="71">
        <v>7241</v>
      </c>
      <c r="Q43" s="71">
        <v>3925</v>
      </c>
      <c r="R43" s="173">
        <v>1597</v>
      </c>
      <c r="S43" s="174">
        <f t="shared" si="2"/>
        <v>37930</v>
      </c>
      <c r="T43" s="84">
        <f t="shared" si="3"/>
        <v>31</v>
      </c>
      <c r="U43" s="71">
        <f t="shared" si="4"/>
        <v>87</v>
      </c>
      <c r="V43" s="71">
        <f t="shared" si="5"/>
        <v>23543</v>
      </c>
      <c r="W43" s="71">
        <f t="shared" si="6"/>
        <v>19919</v>
      </c>
      <c r="X43" s="71">
        <f t="shared" si="7"/>
        <v>12130</v>
      </c>
      <c r="Y43" s="71">
        <f t="shared" si="8"/>
        <v>5739</v>
      </c>
      <c r="Z43" s="88">
        <f t="shared" si="11"/>
        <v>2054</v>
      </c>
      <c r="AA43" s="89">
        <f t="shared" si="12"/>
        <v>63503</v>
      </c>
    </row>
    <row r="44" spans="2:27">
      <c r="B44" s="44">
        <v>40</v>
      </c>
      <c r="C44" s="70" t="s">
        <v>40</v>
      </c>
      <c r="D44" s="172">
        <v>23</v>
      </c>
      <c r="E44" s="71">
        <v>50</v>
      </c>
      <c r="F44" s="71">
        <v>2223</v>
      </c>
      <c r="G44" s="71">
        <v>1650</v>
      </c>
      <c r="H44" s="71">
        <v>986</v>
      </c>
      <c r="I44" s="71">
        <v>375</v>
      </c>
      <c r="J44" s="173">
        <v>80</v>
      </c>
      <c r="K44" s="174">
        <f t="shared" si="1"/>
        <v>5387</v>
      </c>
      <c r="L44" s="172">
        <v>11</v>
      </c>
      <c r="M44" s="71">
        <v>38</v>
      </c>
      <c r="N44" s="71">
        <v>2698</v>
      </c>
      <c r="O44" s="71">
        <v>2394</v>
      </c>
      <c r="P44" s="71">
        <v>1593</v>
      </c>
      <c r="Q44" s="71">
        <v>922</v>
      </c>
      <c r="R44" s="173">
        <v>356</v>
      </c>
      <c r="S44" s="174">
        <f t="shared" si="2"/>
        <v>8012</v>
      </c>
      <c r="T44" s="84">
        <f t="shared" si="3"/>
        <v>34</v>
      </c>
      <c r="U44" s="71">
        <f t="shared" si="4"/>
        <v>88</v>
      </c>
      <c r="V44" s="71">
        <f t="shared" si="5"/>
        <v>4921</v>
      </c>
      <c r="W44" s="71">
        <f t="shared" si="6"/>
        <v>4044</v>
      </c>
      <c r="X44" s="71">
        <f t="shared" si="7"/>
        <v>2579</v>
      </c>
      <c r="Y44" s="71">
        <f t="shared" si="8"/>
        <v>1297</v>
      </c>
      <c r="Z44" s="88">
        <f t="shared" si="11"/>
        <v>436</v>
      </c>
      <c r="AA44" s="89">
        <f t="shared" si="12"/>
        <v>13399</v>
      </c>
    </row>
    <row r="45" spans="2:27">
      <c r="B45" s="44">
        <v>41</v>
      </c>
      <c r="C45" s="70" t="s">
        <v>11</v>
      </c>
      <c r="D45" s="172">
        <v>6</v>
      </c>
      <c r="E45" s="71">
        <v>28</v>
      </c>
      <c r="F45" s="71">
        <v>3720</v>
      </c>
      <c r="G45" s="71">
        <v>2953</v>
      </c>
      <c r="H45" s="71">
        <v>1822</v>
      </c>
      <c r="I45" s="71">
        <v>609</v>
      </c>
      <c r="J45" s="173">
        <v>175</v>
      </c>
      <c r="K45" s="174">
        <f t="shared" si="1"/>
        <v>9313</v>
      </c>
      <c r="L45" s="172">
        <v>8</v>
      </c>
      <c r="M45" s="71">
        <v>20</v>
      </c>
      <c r="N45" s="71">
        <v>4951</v>
      </c>
      <c r="O45" s="71">
        <v>4615</v>
      </c>
      <c r="P45" s="71">
        <v>3068</v>
      </c>
      <c r="Q45" s="71">
        <v>1546</v>
      </c>
      <c r="R45" s="173">
        <v>688</v>
      </c>
      <c r="S45" s="174">
        <f t="shared" si="2"/>
        <v>14896</v>
      </c>
      <c r="T45" s="84">
        <f t="shared" si="3"/>
        <v>14</v>
      </c>
      <c r="U45" s="71">
        <f t="shared" si="4"/>
        <v>48</v>
      </c>
      <c r="V45" s="71">
        <f t="shared" si="5"/>
        <v>8671</v>
      </c>
      <c r="W45" s="71">
        <f t="shared" si="6"/>
        <v>7568</v>
      </c>
      <c r="X45" s="71">
        <f t="shared" si="7"/>
        <v>4890</v>
      </c>
      <c r="Y45" s="71">
        <f t="shared" si="8"/>
        <v>2155</v>
      </c>
      <c r="Z45" s="88">
        <f t="shared" si="11"/>
        <v>863</v>
      </c>
      <c r="AA45" s="89">
        <f t="shared" si="12"/>
        <v>24209</v>
      </c>
    </row>
    <row r="46" spans="2:27">
      <c r="B46" s="44">
        <v>42</v>
      </c>
      <c r="C46" s="70" t="s">
        <v>12</v>
      </c>
      <c r="D46" s="172">
        <v>32</v>
      </c>
      <c r="E46" s="71">
        <v>123</v>
      </c>
      <c r="F46" s="71">
        <v>11770</v>
      </c>
      <c r="G46" s="71">
        <v>8913</v>
      </c>
      <c r="H46" s="71">
        <v>4835</v>
      </c>
      <c r="I46" s="71">
        <v>1748</v>
      </c>
      <c r="J46" s="173">
        <v>455</v>
      </c>
      <c r="K46" s="174">
        <f t="shared" si="1"/>
        <v>27876</v>
      </c>
      <c r="L46" s="172">
        <v>29</v>
      </c>
      <c r="M46" s="71">
        <v>92</v>
      </c>
      <c r="N46" s="71">
        <v>15267</v>
      </c>
      <c r="O46" s="71">
        <v>11988</v>
      </c>
      <c r="P46" s="71">
        <v>7297</v>
      </c>
      <c r="Q46" s="71">
        <v>3838</v>
      </c>
      <c r="R46" s="173">
        <v>1629</v>
      </c>
      <c r="S46" s="174">
        <f t="shared" si="2"/>
        <v>40140</v>
      </c>
      <c r="T46" s="84">
        <f t="shared" si="3"/>
        <v>61</v>
      </c>
      <c r="U46" s="71">
        <f t="shared" si="4"/>
        <v>215</v>
      </c>
      <c r="V46" s="71">
        <f t="shared" si="5"/>
        <v>27037</v>
      </c>
      <c r="W46" s="71">
        <f t="shared" si="6"/>
        <v>20901</v>
      </c>
      <c r="X46" s="71">
        <f t="shared" si="7"/>
        <v>12132</v>
      </c>
      <c r="Y46" s="71">
        <f t="shared" si="8"/>
        <v>5586</v>
      </c>
      <c r="Z46" s="88">
        <f t="shared" si="11"/>
        <v>2084</v>
      </c>
      <c r="AA46" s="89">
        <f t="shared" si="12"/>
        <v>68016</v>
      </c>
    </row>
    <row r="47" spans="2:27">
      <c r="B47" s="44">
        <v>43</v>
      </c>
      <c r="C47" s="70" t="s">
        <v>8</v>
      </c>
      <c r="D47" s="172">
        <v>23</v>
      </c>
      <c r="E47" s="71">
        <v>75</v>
      </c>
      <c r="F47" s="71">
        <v>7182</v>
      </c>
      <c r="G47" s="71">
        <v>5296</v>
      </c>
      <c r="H47" s="71">
        <v>3024</v>
      </c>
      <c r="I47" s="71">
        <v>1092</v>
      </c>
      <c r="J47" s="173">
        <v>278</v>
      </c>
      <c r="K47" s="174">
        <f t="shared" si="1"/>
        <v>16970</v>
      </c>
      <c r="L47" s="172">
        <v>14</v>
      </c>
      <c r="M47" s="71">
        <v>51</v>
      </c>
      <c r="N47" s="71">
        <v>9316</v>
      </c>
      <c r="O47" s="71">
        <v>7230</v>
      </c>
      <c r="P47" s="71">
        <v>4550</v>
      </c>
      <c r="Q47" s="71">
        <v>2420</v>
      </c>
      <c r="R47" s="173">
        <v>1103</v>
      </c>
      <c r="S47" s="174">
        <f t="shared" si="2"/>
        <v>24684</v>
      </c>
      <c r="T47" s="84">
        <f t="shared" si="3"/>
        <v>37</v>
      </c>
      <c r="U47" s="71">
        <f t="shared" si="4"/>
        <v>126</v>
      </c>
      <c r="V47" s="71">
        <f t="shared" si="5"/>
        <v>16498</v>
      </c>
      <c r="W47" s="71">
        <f t="shared" si="6"/>
        <v>12526</v>
      </c>
      <c r="X47" s="71">
        <f t="shared" si="7"/>
        <v>7574</v>
      </c>
      <c r="Y47" s="71">
        <f t="shared" si="8"/>
        <v>3512</v>
      </c>
      <c r="Z47" s="88">
        <f t="shared" si="11"/>
        <v>1381</v>
      </c>
      <c r="AA47" s="89">
        <f t="shared" si="12"/>
        <v>41654</v>
      </c>
    </row>
    <row r="48" spans="2:27">
      <c r="B48" s="44">
        <v>44</v>
      </c>
      <c r="C48" s="70" t="s">
        <v>18</v>
      </c>
      <c r="D48" s="172">
        <v>3</v>
      </c>
      <c r="E48" s="71">
        <v>29</v>
      </c>
      <c r="F48" s="71">
        <v>7007</v>
      </c>
      <c r="G48" s="71">
        <v>5621</v>
      </c>
      <c r="H48" s="71">
        <v>3141</v>
      </c>
      <c r="I48" s="71">
        <v>1194</v>
      </c>
      <c r="J48" s="173">
        <v>286</v>
      </c>
      <c r="K48" s="174">
        <f t="shared" si="1"/>
        <v>17281</v>
      </c>
      <c r="L48" s="172">
        <v>7</v>
      </c>
      <c r="M48" s="71">
        <v>24</v>
      </c>
      <c r="N48" s="71">
        <v>9428</v>
      </c>
      <c r="O48" s="71">
        <v>8212</v>
      </c>
      <c r="P48" s="71">
        <v>5306</v>
      </c>
      <c r="Q48" s="71">
        <v>2706</v>
      </c>
      <c r="R48" s="173">
        <v>1054</v>
      </c>
      <c r="S48" s="174">
        <f t="shared" si="2"/>
        <v>26737</v>
      </c>
      <c r="T48" s="84">
        <f t="shared" si="3"/>
        <v>10</v>
      </c>
      <c r="U48" s="71">
        <f t="shared" si="4"/>
        <v>53</v>
      </c>
      <c r="V48" s="71">
        <f t="shared" si="5"/>
        <v>16435</v>
      </c>
      <c r="W48" s="71">
        <f t="shared" si="6"/>
        <v>13833</v>
      </c>
      <c r="X48" s="71">
        <f t="shared" si="7"/>
        <v>8447</v>
      </c>
      <c r="Y48" s="71">
        <f t="shared" si="8"/>
        <v>3900</v>
      </c>
      <c r="Z48" s="88">
        <f t="shared" si="11"/>
        <v>1340</v>
      </c>
      <c r="AA48" s="89">
        <f t="shared" si="12"/>
        <v>44018</v>
      </c>
    </row>
    <row r="49" spans="2:27">
      <c r="B49" s="44">
        <v>45</v>
      </c>
      <c r="C49" s="70" t="s">
        <v>41</v>
      </c>
      <c r="D49" s="172">
        <v>34</v>
      </c>
      <c r="E49" s="71">
        <v>61</v>
      </c>
      <c r="F49" s="71">
        <v>2484</v>
      </c>
      <c r="G49" s="71">
        <v>1785</v>
      </c>
      <c r="H49" s="71">
        <v>1063</v>
      </c>
      <c r="I49" s="71">
        <v>398</v>
      </c>
      <c r="J49" s="173">
        <v>87</v>
      </c>
      <c r="K49" s="174">
        <f t="shared" si="1"/>
        <v>5912</v>
      </c>
      <c r="L49" s="172">
        <v>30</v>
      </c>
      <c r="M49" s="71">
        <v>45</v>
      </c>
      <c r="N49" s="71">
        <v>3210</v>
      </c>
      <c r="O49" s="71">
        <v>2743</v>
      </c>
      <c r="P49" s="71">
        <v>1898</v>
      </c>
      <c r="Q49" s="71">
        <v>1038</v>
      </c>
      <c r="R49" s="173">
        <v>396</v>
      </c>
      <c r="S49" s="174">
        <f t="shared" si="2"/>
        <v>9360</v>
      </c>
      <c r="T49" s="84">
        <f t="shared" si="3"/>
        <v>64</v>
      </c>
      <c r="U49" s="71">
        <f t="shared" si="4"/>
        <v>106</v>
      </c>
      <c r="V49" s="71">
        <f t="shared" si="5"/>
        <v>5694</v>
      </c>
      <c r="W49" s="71">
        <f t="shared" si="6"/>
        <v>4528</v>
      </c>
      <c r="X49" s="71">
        <f t="shared" si="7"/>
        <v>2961</v>
      </c>
      <c r="Y49" s="71">
        <f t="shared" si="8"/>
        <v>1436</v>
      </c>
      <c r="Z49" s="88">
        <f t="shared" si="11"/>
        <v>483</v>
      </c>
      <c r="AA49" s="89">
        <f t="shared" si="12"/>
        <v>15272</v>
      </c>
    </row>
    <row r="50" spans="2:27">
      <c r="B50" s="44">
        <v>46</v>
      </c>
      <c r="C50" s="70" t="s">
        <v>21</v>
      </c>
      <c r="D50" s="172">
        <v>10</v>
      </c>
      <c r="E50" s="71">
        <v>48</v>
      </c>
      <c r="F50" s="71">
        <v>3501</v>
      </c>
      <c r="G50" s="71">
        <v>2407</v>
      </c>
      <c r="H50" s="71">
        <v>1443</v>
      </c>
      <c r="I50" s="71">
        <v>598</v>
      </c>
      <c r="J50" s="173">
        <v>147</v>
      </c>
      <c r="K50" s="174">
        <f t="shared" si="1"/>
        <v>8154</v>
      </c>
      <c r="L50" s="172">
        <v>7</v>
      </c>
      <c r="M50" s="71">
        <v>53</v>
      </c>
      <c r="N50" s="71">
        <v>4204</v>
      </c>
      <c r="O50" s="71">
        <v>3420</v>
      </c>
      <c r="P50" s="71">
        <v>2274</v>
      </c>
      <c r="Q50" s="71">
        <v>1266</v>
      </c>
      <c r="R50" s="173">
        <v>580</v>
      </c>
      <c r="S50" s="174">
        <f t="shared" si="2"/>
        <v>11804</v>
      </c>
      <c r="T50" s="84">
        <f t="shared" si="3"/>
        <v>17</v>
      </c>
      <c r="U50" s="71">
        <f t="shared" si="4"/>
        <v>101</v>
      </c>
      <c r="V50" s="71">
        <f t="shared" si="5"/>
        <v>7705</v>
      </c>
      <c r="W50" s="71">
        <f t="shared" si="6"/>
        <v>5827</v>
      </c>
      <c r="X50" s="71">
        <f t="shared" si="7"/>
        <v>3717</v>
      </c>
      <c r="Y50" s="71">
        <f t="shared" si="8"/>
        <v>1864</v>
      </c>
      <c r="Z50" s="88">
        <f t="shared" si="11"/>
        <v>727</v>
      </c>
      <c r="AA50" s="89">
        <f t="shared" si="12"/>
        <v>19958</v>
      </c>
    </row>
    <row r="51" spans="2:27">
      <c r="B51" s="44">
        <v>47</v>
      </c>
      <c r="C51" s="70" t="s">
        <v>13</v>
      </c>
      <c r="D51" s="172">
        <v>10</v>
      </c>
      <c r="E51" s="71">
        <v>49</v>
      </c>
      <c r="F51" s="71">
        <v>6691</v>
      </c>
      <c r="G51" s="71">
        <v>5209</v>
      </c>
      <c r="H51" s="71">
        <v>2887</v>
      </c>
      <c r="I51" s="71">
        <v>1029</v>
      </c>
      <c r="J51" s="173">
        <v>225</v>
      </c>
      <c r="K51" s="174">
        <f t="shared" si="1"/>
        <v>16100</v>
      </c>
      <c r="L51" s="172">
        <v>7</v>
      </c>
      <c r="M51" s="71">
        <v>43</v>
      </c>
      <c r="N51" s="71">
        <v>9045</v>
      </c>
      <c r="O51" s="71">
        <v>7779</v>
      </c>
      <c r="P51" s="71">
        <v>4621</v>
      </c>
      <c r="Q51" s="71">
        <v>2237</v>
      </c>
      <c r="R51" s="173">
        <v>866</v>
      </c>
      <c r="S51" s="174">
        <f t="shared" si="2"/>
        <v>24598</v>
      </c>
      <c r="T51" s="84">
        <f t="shared" si="3"/>
        <v>17</v>
      </c>
      <c r="U51" s="71">
        <f t="shared" si="4"/>
        <v>92</v>
      </c>
      <c r="V51" s="71">
        <f t="shared" si="5"/>
        <v>15736</v>
      </c>
      <c r="W51" s="71">
        <f t="shared" si="6"/>
        <v>12988</v>
      </c>
      <c r="X51" s="71">
        <f t="shared" si="7"/>
        <v>7508</v>
      </c>
      <c r="Y51" s="71">
        <f t="shared" si="8"/>
        <v>3266</v>
      </c>
      <c r="Z51" s="88">
        <f t="shared" si="11"/>
        <v>1091</v>
      </c>
      <c r="AA51" s="89">
        <f t="shared" si="12"/>
        <v>40698</v>
      </c>
    </row>
    <row r="52" spans="2:27">
      <c r="B52" s="44">
        <v>48</v>
      </c>
      <c r="C52" s="70" t="s">
        <v>22</v>
      </c>
      <c r="D52" s="172">
        <v>8</v>
      </c>
      <c r="E52" s="71">
        <v>16</v>
      </c>
      <c r="F52" s="71">
        <v>3735</v>
      </c>
      <c r="G52" s="71">
        <v>2997</v>
      </c>
      <c r="H52" s="71">
        <v>1656</v>
      </c>
      <c r="I52" s="71">
        <v>590</v>
      </c>
      <c r="J52" s="173">
        <v>166</v>
      </c>
      <c r="K52" s="174">
        <f t="shared" si="1"/>
        <v>9168</v>
      </c>
      <c r="L52" s="172">
        <v>6</v>
      </c>
      <c r="M52" s="71">
        <v>21</v>
      </c>
      <c r="N52" s="71">
        <v>4782</v>
      </c>
      <c r="O52" s="71">
        <v>3748</v>
      </c>
      <c r="P52" s="71">
        <v>2386</v>
      </c>
      <c r="Q52" s="71">
        <v>1318</v>
      </c>
      <c r="R52" s="173">
        <v>607</v>
      </c>
      <c r="S52" s="174">
        <f t="shared" si="2"/>
        <v>12868</v>
      </c>
      <c r="T52" s="84">
        <f t="shared" si="3"/>
        <v>14</v>
      </c>
      <c r="U52" s="71">
        <f t="shared" si="4"/>
        <v>37</v>
      </c>
      <c r="V52" s="71">
        <f t="shared" si="5"/>
        <v>8517</v>
      </c>
      <c r="W52" s="71">
        <f t="shared" si="6"/>
        <v>6745</v>
      </c>
      <c r="X52" s="71">
        <f t="shared" si="7"/>
        <v>4042</v>
      </c>
      <c r="Y52" s="71">
        <f t="shared" si="8"/>
        <v>1908</v>
      </c>
      <c r="Z52" s="88">
        <f t="shared" si="11"/>
        <v>773</v>
      </c>
      <c r="AA52" s="89">
        <f t="shared" si="12"/>
        <v>22036</v>
      </c>
    </row>
    <row r="53" spans="2:27">
      <c r="B53" s="44">
        <v>49</v>
      </c>
      <c r="C53" s="70" t="s">
        <v>23</v>
      </c>
      <c r="D53" s="172">
        <v>5</v>
      </c>
      <c r="E53" s="71">
        <v>16</v>
      </c>
      <c r="F53" s="71">
        <v>3311</v>
      </c>
      <c r="G53" s="71">
        <v>2817</v>
      </c>
      <c r="H53" s="71">
        <v>1639</v>
      </c>
      <c r="I53" s="71">
        <v>544</v>
      </c>
      <c r="J53" s="173">
        <v>136</v>
      </c>
      <c r="K53" s="174">
        <f t="shared" si="1"/>
        <v>8468</v>
      </c>
      <c r="L53" s="172">
        <v>3</v>
      </c>
      <c r="M53" s="71">
        <v>19</v>
      </c>
      <c r="N53" s="71">
        <v>4535</v>
      </c>
      <c r="O53" s="71">
        <v>4108</v>
      </c>
      <c r="P53" s="71">
        <v>2646</v>
      </c>
      <c r="Q53" s="71">
        <v>1291</v>
      </c>
      <c r="R53" s="173">
        <v>512</v>
      </c>
      <c r="S53" s="174">
        <f t="shared" si="2"/>
        <v>13114</v>
      </c>
      <c r="T53" s="84">
        <f t="shared" si="3"/>
        <v>8</v>
      </c>
      <c r="U53" s="71">
        <f t="shared" si="4"/>
        <v>35</v>
      </c>
      <c r="V53" s="71">
        <f t="shared" si="5"/>
        <v>7846</v>
      </c>
      <c r="W53" s="71">
        <f t="shared" si="6"/>
        <v>6925</v>
      </c>
      <c r="X53" s="71">
        <f t="shared" si="7"/>
        <v>4285</v>
      </c>
      <c r="Y53" s="71">
        <f t="shared" si="8"/>
        <v>1835</v>
      </c>
      <c r="Z53" s="88">
        <f t="shared" si="11"/>
        <v>648</v>
      </c>
      <c r="AA53" s="89">
        <f t="shared" si="12"/>
        <v>21582</v>
      </c>
    </row>
    <row r="54" spans="2:27">
      <c r="B54" s="44">
        <v>50</v>
      </c>
      <c r="C54" s="70" t="s">
        <v>14</v>
      </c>
      <c r="D54" s="172">
        <v>2</v>
      </c>
      <c r="E54" s="71">
        <v>27</v>
      </c>
      <c r="F54" s="71">
        <v>3331</v>
      </c>
      <c r="G54" s="71">
        <v>2520</v>
      </c>
      <c r="H54" s="71">
        <v>1464</v>
      </c>
      <c r="I54" s="71">
        <v>497</v>
      </c>
      <c r="J54" s="173">
        <v>106</v>
      </c>
      <c r="K54" s="174">
        <f t="shared" si="1"/>
        <v>7947</v>
      </c>
      <c r="L54" s="172">
        <v>5</v>
      </c>
      <c r="M54" s="71">
        <v>25</v>
      </c>
      <c r="N54" s="71">
        <v>4306</v>
      </c>
      <c r="O54" s="71">
        <v>3704</v>
      </c>
      <c r="P54" s="71">
        <v>2232</v>
      </c>
      <c r="Q54" s="71">
        <v>1021</v>
      </c>
      <c r="R54" s="173">
        <v>425</v>
      </c>
      <c r="S54" s="174">
        <f t="shared" si="2"/>
        <v>11718</v>
      </c>
      <c r="T54" s="84">
        <f t="shared" si="3"/>
        <v>7</v>
      </c>
      <c r="U54" s="71">
        <f t="shared" si="4"/>
        <v>52</v>
      </c>
      <c r="V54" s="71">
        <f t="shared" si="5"/>
        <v>7637</v>
      </c>
      <c r="W54" s="71">
        <f t="shared" si="6"/>
        <v>6224</v>
      </c>
      <c r="X54" s="71">
        <f t="shared" si="7"/>
        <v>3696</v>
      </c>
      <c r="Y54" s="71">
        <f t="shared" si="8"/>
        <v>1518</v>
      </c>
      <c r="Z54" s="88">
        <f t="shared" si="11"/>
        <v>531</v>
      </c>
      <c r="AA54" s="89">
        <f t="shared" si="12"/>
        <v>19665</v>
      </c>
    </row>
    <row r="55" spans="2:27">
      <c r="B55" s="44">
        <v>51</v>
      </c>
      <c r="C55" s="70" t="s">
        <v>42</v>
      </c>
      <c r="D55" s="172">
        <v>35</v>
      </c>
      <c r="E55" s="71">
        <v>68</v>
      </c>
      <c r="F55" s="71">
        <v>4903</v>
      </c>
      <c r="G55" s="71">
        <v>3461</v>
      </c>
      <c r="H55" s="71">
        <v>1910</v>
      </c>
      <c r="I55" s="71">
        <v>681</v>
      </c>
      <c r="J55" s="173">
        <v>182</v>
      </c>
      <c r="K55" s="174">
        <f t="shared" si="1"/>
        <v>11240</v>
      </c>
      <c r="L55" s="172">
        <v>16</v>
      </c>
      <c r="M55" s="71">
        <v>51</v>
      </c>
      <c r="N55" s="71">
        <v>6156</v>
      </c>
      <c r="O55" s="71">
        <v>4692</v>
      </c>
      <c r="P55" s="71">
        <v>2996</v>
      </c>
      <c r="Q55" s="71">
        <v>1603</v>
      </c>
      <c r="R55" s="173">
        <v>716</v>
      </c>
      <c r="S55" s="174">
        <f t="shared" si="2"/>
        <v>16230</v>
      </c>
      <c r="T55" s="84">
        <f t="shared" si="3"/>
        <v>51</v>
      </c>
      <c r="U55" s="71">
        <f t="shared" si="4"/>
        <v>119</v>
      </c>
      <c r="V55" s="71">
        <f t="shared" si="5"/>
        <v>11059</v>
      </c>
      <c r="W55" s="71">
        <f t="shared" si="6"/>
        <v>8153</v>
      </c>
      <c r="X55" s="71">
        <f t="shared" si="7"/>
        <v>4906</v>
      </c>
      <c r="Y55" s="71">
        <f t="shared" si="8"/>
        <v>2284</v>
      </c>
      <c r="Z55" s="88">
        <f t="shared" si="11"/>
        <v>898</v>
      </c>
      <c r="AA55" s="89">
        <f t="shared" si="12"/>
        <v>27470</v>
      </c>
    </row>
    <row r="56" spans="2:27">
      <c r="B56" s="44">
        <v>52</v>
      </c>
      <c r="C56" s="70" t="s">
        <v>4</v>
      </c>
      <c r="D56" s="172">
        <v>3</v>
      </c>
      <c r="E56" s="71">
        <v>5</v>
      </c>
      <c r="F56" s="71">
        <v>3574</v>
      </c>
      <c r="G56" s="71">
        <v>2894</v>
      </c>
      <c r="H56" s="71">
        <v>1660</v>
      </c>
      <c r="I56" s="71">
        <v>614</v>
      </c>
      <c r="J56" s="173">
        <v>196</v>
      </c>
      <c r="K56" s="174">
        <f t="shared" si="1"/>
        <v>8946</v>
      </c>
      <c r="L56" s="172">
        <v>4</v>
      </c>
      <c r="M56" s="71">
        <v>8</v>
      </c>
      <c r="N56" s="71">
        <v>4803</v>
      </c>
      <c r="O56" s="71">
        <v>3778</v>
      </c>
      <c r="P56" s="71">
        <v>2378</v>
      </c>
      <c r="Q56" s="71">
        <v>1397</v>
      </c>
      <c r="R56" s="173">
        <v>697</v>
      </c>
      <c r="S56" s="174">
        <f t="shared" si="2"/>
        <v>13065</v>
      </c>
      <c r="T56" s="84">
        <f t="shared" si="3"/>
        <v>7</v>
      </c>
      <c r="U56" s="71">
        <f t="shared" si="4"/>
        <v>13</v>
      </c>
      <c r="V56" s="71">
        <f t="shared" si="5"/>
        <v>8377</v>
      </c>
      <c r="W56" s="71">
        <f t="shared" si="6"/>
        <v>6672</v>
      </c>
      <c r="X56" s="71">
        <f t="shared" si="7"/>
        <v>4038</v>
      </c>
      <c r="Y56" s="71">
        <f t="shared" si="8"/>
        <v>2011</v>
      </c>
      <c r="Z56" s="88">
        <f t="shared" si="11"/>
        <v>893</v>
      </c>
      <c r="AA56" s="89">
        <f t="shared" si="12"/>
        <v>22011</v>
      </c>
    </row>
    <row r="57" spans="2:27">
      <c r="B57" s="44">
        <v>53</v>
      </c>
      <c r="C57" s="70" t="s">
        <v>19</v>
      </c>
      <c r="D57" s="172">
        <v>6</v>
      </c>
      <c r="E57" s="71">
        <v>26</v>
      </c>
      <c r="F57" s="71">
        <v>2097</v>
      </c>
      <c r="G57" s="71">
        <v>1570</v>
      </c>
      <c r="H57" s="71">
        <v>870</v>
      </c>
      <c r="I57" s="71">
        <v>284</v>
      </c>
      <c r="J57" s="173">
        <v>73</v>
      </c>
      <c r="K57" s="174">
        <f t="shared" si="1"/>
        <v>4926</v>
      </c>
      <c r="L57" s="172">
        <v>6</v>
      </c>
      <c r="M57" s="71">
        <v>16</v>
      </c>
      <c r="N57" s="71">
        <v>2708</v>
      </c>
      <c r="O57" s="71">
        <v>2104</v>
      </c>
      <c r="P57" s="71">
        <v>1388</v>
      </c>
      <c r="Q57" s="71">
        <v>735</v>
      </c>
      <c r="R57" s="173">
        <v>326</v>
      </c>
      <c r="S57" s="174">
        <f t="shared" si="2"/>
        <v>7283</v>
      </c>
      <c r="T57" s="84">
        <f t="shared" si="3"/>
        <v>12</v>
      </c>
      <c r="U57" s="71">
        <f t="shared" si="4"/>
        <v>42</v>
      </c>
      <c r="V57" s="71">
        <f t="shared" si="5"/>
        <v>4805</v>
      </c>
      <c r="W57" s="71">
        <f t="shared" si="6"/>
        <v>3674</v>
      </c>
      <c r="X57" s="71">
        <f t="shared" si="7"/>
        <v>2258</v>
      </c>
      <c r="Y57" s="71">
        <f t="shared" si="8"/>
        <v>1019</v>
      </c>
      <c r="Z57" s="88">
        <f t="shared" si="11"/>
        <v>399</v>
      </c>
      <c r="AA57" s="89">
        <f t="shared" si="12"/>
        <v>12209</v>
      </c>
    </row>
    <row r="58" spans="2:27">
      <c r="B58" s="44">
        <v>54</v>
      </c>
      <c r="C58" s="70" t="s">
        <v>24</v>
      </c>
      <c r="D58" s="172">
        <v>8</v>
      </c>
      <c r="E58" s="71">
        <v>36</v>
      </c>
      <c r="F58" s="71">
        <v>3296</v>
      </c>
      <c r="G58" s="71">
        <v>2524</v>
      </c>
      <c r="H58" s="71">
        <v>1448</v>
      </c>
      <c r="I58" s="71">
        <v>501</v>
      </c>
      <c r="J58" s="173">
        <v>156</v>
      </c>
      <c r="K58" s="174">
        <f t="shared" si="1"/>
        <v>7969</v>
      </c>
      <c r="L58" s="172">
        <v>2</v>
      </c>
      <c r="M58" s="71">
        <v>36</v>
      </c>
      <c r="N58" s="71">
        <v>4289</v>
      </c>
      <c r="O58" s="71">
        <v>3541</v>
      </c>
      <c r="P58" s="71">
        <v>2287</v>
      </c>
      <c r="Q58" s="71">
        <v>1280</v>
      </c>
      <c r="R58" s="173">
        <v>584</v>
      </c>
      <c r="S58" s="174">
        <f t="shared" si="2"/>
        <v>12019</v>
      </c>
      <c r="T58" s="84">
        <f t="shared" si="3"/>
        <v>10</v>
      </c>
      <c r="U58" s="71">
        <f t="shared" si="4"/>
        <v>72</v>
      </c>
      <c r="V58" s="71">
        <f t="shared" si="5"/>
        <v>7585</v>
      </c>
      <c r="W58" s="71">
        <f t="shared" si="6"/>
        <v>6065</v>
      </c>
      <c r="X58" s="71">
        <f t="shared" si="7"/>
        <v>3735</v>
      </c>
      <c r="Y58" s="71">
        <f t="shared" si="8"/>
        <v>1781</v>
      </c>
      <c r="Z58" s="88">
        <f t="shared" si="11"/>
        <v>740</v>
      </c>
      <c r="AA58" s="89">
        <f t="shared" si="12"/>
        <v>19988</v>
      </c>
    </row>
    <row r="59" spans="2:27">
      <c r="B59" s="44">
        <v>55</v>
      </c>
      <c r="C59" s="70" t="s">
        <v>15</v>
      </c>
      <c r="D59" s="172">
        <v>11</v>
      </c>
      <c r="E59" s="71">
        <v>34</v>
      </c>
      <c r="F59" s="71">
        <v>3234</v>
      </c>
      <c r="G59" s="71">
        <v>2615</v>
      </c>
      <c r="H59" s="71">
        <v>1485</v>
      </c>
      <c r="I59" s="71">
        <v>523</v>
      </c>
      <c r="J59" s="173">
        <v>130</v>
      </c>
      <c r="K59" s="174">
        <f t="shared" si="1"/>
        <v>8032</v>
      </c>
      <c r="L59" s="172">
        <v>12</v>
      </c>
      <c r="M59" s="71">
        <v>32</v>
      </c>
      <c r="N59" s="71">
        <v>4254</v>
      </c>
      <c r="O59" s="71">
        <v>3963</v>
      </c>
      <c r="P59" s="71">
        <v>2528</v>
      </c>
      <c r="Q59" s="71">
        <v>1153</v>
      </c>
      <c r="R59" s="173">
        <v>402</v>
      </c>
      <c r="S59" s="174">
        <f t="shared" si="2"/>
        <v>12344</v>
      </c>
      <c r="T59" s="84">
        <f t="shared" si="3"/>
        <v>23</v>
      </c>
      <c r="U59" s="71">
        <f t="shared" si="4"/>
        <v>66</v>
      </c>
      <c r="V59" s="71">
        <f t="shared" si="5"/>
        <v>7488</v>
      </c>
      <c r="W59" s="71">
        <f t="shared" si="6"/>
        <v>6578</v>
      </c>
      <c r="X59" s="71">
        <f t="shared" si="7"/>
        <v>4013</v>
      </c>
      <c r="Y59" s="71">
        <f t="shared" si="8"/>
        <v>1676</v>
      </c>
      <c r="Z59" s="88">
        <f t="shared" si="11"/>
        <v>532</v>
      </c>
      <c r="AA59" s="89">
        <f t="shared" si="12"/>
        <v>20376</v>
      </c>
    </row>
    <row r="60" spans="2:27">
      <c r="B60" s="44">
        <v>56</v>
      </c>
      <c r="C60" s="70" t="s">
        <v>9</v>
      </c>
      <c r="D60" s="172">
        <v>4</v>
      </c>
      <c r="E60" s="71">
        <v>18</v>
      </c>
      <c r="F60" s="71">
        <v>2303</v>
      </c>
      <c r="G60" s="71">
        <v>1821</v>
      </c>
      <c r="H60" s="71">
        <v>988</v>
      </c>
      <c r="I60" s="71">
        <v>307</v>
      </c>
      <c r="J60" s="173">
        <v>70</v>
      </c>
      <c r="K60" s="174">
        <f t="shared" si="1"/>
        <v>5511</v>
      </c>
      <c r="L60" s="172">
        <v>1</v>
      </c>
      <c r="M60" s="71">
        <v>13</v>
      </c>
      <c r="N60" s="71">
        <v>3002</v>
      </c>
      <c r="O60" s="71">
        <v>2536</v>
      </c>
      <c r="P60" s="71">
        <v>1392</v>
      </c>
      <c r="Q60" s="71">
        <v>705</v>
      </c>
      <c r="R60" s="173">
        <v>312</v>
      </c>
      <c r="S60" s="174">
        <f t="shared" si="2"/>
        <v>7961</v>
      </c>
      <c r="T60" s="84">
        <f t="shared" si="3"/>
        <v>5</v>
      </c>
      <c r="U60" s="71">
        <f t="shared" si="4"/>
        <v>31</v>
      </c>
      <c r="V60" s="71">
        <f t="shared" si="5"/>
        <v>5305</v>
      </c>
      <c r="W60" s="71">
        <f t="shared" si="6"/>
        <v>4357</v>
      </c>
      <c r="X60" s="71">
        <f t="shared" si="7"/>
        <v>2380</v>
      </c>
      <c r="Y60" s="71">
        <f t="shared" si="8"/>
        <v>1012</v>
      </c>
      <c r="Z60" s="88">
        <f t="shared" si="11"/>
        <v>382</v>
      </c>
      <c r="AA60" s="89">
        <f t="shared" si="12"/>
        <v>13472</v>
      </c>
    </row>
    <row r="61" spans="2:27">
      <c r="B61" s="44">
        <v>57</v>
      </c>
      <c r="C61" s="70" t="s">
        <v>43</v>
      </c>
      <c r="D61" s="172">
        <v>7</v>
      </c>
      <c r="E61" s="71">
        <v>22</v>
      </c>
      <c r="F61" s="71">
        <v>1574</v>
      </c>
      <c r="G61" s="71">
        <v>1095</v>
      </c>
      <c r="H61" s="71">
        <v>686</v>
      </c>
      <c r="I61" s="71">
        <v>260</v>
      </c>
      <c r="J61" s="173">
        <v>71</v>
      </c>
      <c r="K61" s="174">
        <f t="shared" si="1"/>
        <v>3715</v>
      </c>
      <c r="L61" s="172">
        <v>5</v>
      </c>
      <c r="M61" s="71">
        <v>12</v>
      </c>
      <c r="N61" s="71">
        <v>2031</v>
      </c>
      <c r="O61" s="71">
        <v>1658</v>
      </c>
      <c r="P61" s="71">
        <v>1139</v>
      </c>
      <c r="Q61" s="71">
        <v>652</v>
      </c>
      <c r="R61" s="173">
        <v>290</v>
      </c>
      <c r="S61" s="174">
        <f t="shared" si="2"/>
        <v>5787</v>
      </c>
      <c r="T61" s="84">
        <f t="shared" si="3"/>
        <v>12</v>
      </c>
      <c r="U61" s="71">
        <f t="shared" si="4"/>
        <v>34</v>
      </c>
      <c r="V61" s="71">
        <f t="shared" si="5"/>
        <v>3605</v>
      </c>
      <c r="W61" s="71">
        <f t="shared" si="6"/>
        <v>2753</v>
      </c>
      <c r="X61" s="71">
        <f t="shared" si="7"/>
        <v>1825</v>
      </c>
      <c r="Y61" s="71">
        <f t="shared" si="8"/>
        <v>912</v>
      </c>
      <c r="Z61" s="88">
        <f t="shared" si="11"/>
        <v>361</v>
      </c>
      <c r="AA61" s="89">
        <f t="shared" si="12"/>
        <v>9502</v>
      </c>
    </row>
    <row r="62" spans="2:27">
      <c r="B62" s="44">
        <v>58</v>
      </c>
      <c r="C62" s="70" t="s">
        <v>25</v>
      </c>
      <c r="D62" s="172">
        <v>1</v>
      </c>
      <c r="E62" s="71">
        <v>20</v>
      </c>
      <c r="F62" s="71">
        <v>1754</v>
      </c>
      <c r="G62" s="71">
        <v>1351</v>
      </c>
      <c r="H62" s="71">
        <v>804</v>
      </c>
      <c r="I62" s="71">
        <v>323</v>
      </c>
      <c r="J62" s="173">
        <v>89</v>
      </c>
      <c r="K62" s="174">
        <f t="shared" si="1"/>
        <v>4342</v>
      </c>
      <c r="L62" s="172">
        <v>1</v>
      </c>
      <c r="M62" s="71">
        <v>8</v>
      </c>
      <c r="N62" s="71">
        <v>2310</v>
      </c>
      <c r="O62" s="71">
        <v>1920</v>
      </c>
      <c r="P62" s="71">
        <v>1307</v>
      </c>
      <c r="Q62" s="71">
        <v>757</v>
      </c>
      <c r="R62" s="173">
        <v>338</v>
      </c>
      <c r="S62" s="174">
        <f t="shared" si="2"/>
        <v>6641</v>
      </c>
      <c r="T62" s="84">
        <f t="shared" si="3"/>
        <v>2</v>
      </c>
      <c r="U62" s="71">
        <f t="shared" si="4"/>
        <v>28</v>
      </c>
      <c r="V62" s="71">
        <f t="shared" si="5"/>
        <v>4064</v>
      </c>
      <c r="W62" s="71">
        <f t="shared" si="6"/>
        <v>3271</v>
      </c>
      <c r="X62" s="71">
        <f t="shared" si="7"/>
        <v>2111</v>
      </c>
      <c r="Y62" s="71">
        <f t="shared" si="8"/>
        <v>1080</v>
      </c>
      <c r="Z62" s="88">
        <f t="shared" si="11"/>
        <v>427</v>
      </c>
      <c r="AA62" s="89">
        <f t="shared" si="12"/>
        <v>10983</v>
      </c>
    </row>
    <row r="63" spans="2:27">
      <c r="B63" s="44">
        <v>59</v>
      </c>
      <c r="C63" s="70" t="s">
        <v>20</v>
      </c>
      <c r="D63" s="172">
        <v>25</v>
      </c>
      <c r="E63" s="71">
        <v>48</v>
      </c>
      <c r="F63" s="71">
        <v>12949</v>
      </c>
      <c r="G63" s="71">
        <v>9957</v>
      </c>
      <c r="H63" s="71">
        <v>5629</v>
      </c>
      <c r="I63" s="71">
        <v>2001</v>
      </c>
      <c r="J63" s="173">
        <v>487</v>
      </c>
      <c r="K63" s="174">
        <f t="shared" si="1"/>
        <v>31096</v>
      </c>
      <c r="L63" s="172">
        <v>16</v>
      </c>
      <c r="M63" s="71">
        <v>41</v>
      </c>
      <c r="N63" s="71">
        <v>16940</v>
      </c>
      <c r="O63" s="71">
        <v>14627</v>
      </c>
      <c r="P63" s="71">
        <v>9711</v>
      </c>
      <c r="Q63" s="71">
        <v>4857</v>
      </c>
      <c r="R63" s="173">
        <v>1801</v>
      </c>
      <c r="S63" s="174">
        <f t="shared" si="2"/>
        <v>47993</v>
      </c>
      <c r="T63" s="84">
        <f t="shared" si="3"/>
        <v>41</v>
      </c>
      <c r="U63" s="71">
        <f t="shared" si="4"/>
        <v>89</v>
      </c>
      <c r="V63" s="71">
        <f t="shared" si="5"/>
        <v>29889</v>
      </c>
      <c r="W63" s="71">
        <f t="shared" si="6"/>
        <v>24584</v>
      </c>
      <c r="X63" s="71">
        <f t="shared" si="7"/>
        <v>15340</v>
      </c>
      <c r="Y63" s="71">
        <f t="shared" si="8"/>
        <v>6858</v>
      </c>
      <c r="Z63" s="88">
        <f t="shared" si="11"/>
        <v>2288</v>
      </c>
      <c r="AA63" s="89">
        <f t="shared" si="12"/>
        <v>79089</v>
      </c>
    </row>
    <row r="64" spans="2:27">
      <c r="B64" s="44">
        <v>60</v>
      </c>
      <c r="C64" s="70" t="s">
        <v>44</v>
      </c>
      <c r="D64" s="172">
        <v>25</v>
      </c>
      <c r="E64" s="71">
        <v>20</v>
      </c>
      <c r="F64" s="71">
        <v>1786</v>
      </c>
      <c r="G64" s="71">
        <v>1406</v>
      </c>
      <c r="H64" s="71">
        <v>779</v>
      </c>
      <c r="I64" s="71">
        <v>257</v>
      </c>
      <c r="J64" s="173">
        <v>65</v>
      </c>
      <c r="K64" s="174">
        <f t="shared" si="1"/>
        <v>4338</v>
      </c>
      <c r="L64" s="172">
        <v>13</v>
      </c>
      <c r="M64" s="71">
        <v>12</v>
      </c>
      <c r="N64" s="71">
        <v>2274</v>
      </c>
      <c r="O64" s="71">
        <v>1874</v>
      </c>
      <c r="P64" s="71">
        <v>1166</v>
      </c>
      <c r="Q64" s="71">
        <v>620</v>
      </c>
      <c r="R64" s="173">
        <v>276</v>
      </c>
      <c r="S64" s="174">
        <f t="shared" si="2"/>
        <v>6235</v>
      </c>
      <c r="T64" s="84">
        <f t="shared" si="3"/>
        <v>38</v>
      </c>
      <c r="U64" s="71">
        <f t="shared" si="4"/>
        <v>32</v>
      </c>
      <c r="V64" s="71">
        <f t="shared" si="5"/>
        <v>4060</v>
      </c>
      <c r="W64" s="71">
        <f t="shared" si="6"/>
        <v>3280</v>
      </c>
      <c r="X64" s="71">
        <f t="shared" si="7"/>
        <v>1945</v>
      </c>
      <c r="Y64" s="71">
        <f t="shared" si="8"/>
        <v>877</v>
      </c>
      <c r="Z64" s="88">
        <f t="shared" si="11"/>
        <v>341</v>
      </c>
      <c r="AA64" s="89">
        <f t="shared" si="12"/>
        <v>10573</v>
      </c>
    </row>
    <row r="65" spans="2:27">
      <c r="B65" s="44">
        <v>61</v>
      </c>
      <c r="C65" s="70" t="s">
        <v>16</v>
      </c>
      <c r="D65" s="172">
        <v>1</v>
      </c>
      <c r="E65" s="71">
        <v>2</v>
      </c>
      <c r="F65" s="71">
        <v>1518</v>
      </c>
      <c r="G65" s="71">
        <v>1268</v>
      </c>
      <c r="H65" s="71">
        <v>674</v>
      </c>
      <c r="I65" s="71">
        <v>219</v>
      </c>
      <c r="J65" s="173">
        <v>62</v>
      </c>
      <c r="K65" s="174">
        <f t="shared" si="1"/>
        <v>3744</v>
      </c>
      <c r="L65" s="172">
        <v>1</v>
      </c>
      <c r="M65" s="71">
        <v>2</v>
      </c>
      <c r="N65" s="71">
        <v>2057</v>
      </c>
      <c r="O65" s="71">
        <v>1713</v>
      </c>
      <c r="P65" s="71">
        <v>1040</v>
      </c>
      <c r="Q65" s="71">
        <v>478</v>
      </c>
      <c r="R65" s="173">
        <v>212</v>
      </c>
      <c r="S65" s="174">
        <f t="shared" si="2"/>
        <v>5503</v>
      </c>
      <c r="T65" s="84">
        <f t="shared" si="3"/>
        <v>2</v>
      </c>
      <c r="U65" s="71">
        <f t="shared" si="4"/>
        <v>4</v>
      </c>
      <c r="V65" s="71">
        <f t="shared" si="5"/>
        <v>3575</v>
      </c>
      <c r="W65" s="71">
        <f t="shared" si="6"/>
        <v>2981</v>
      </c>
      <c r="X65" s="71">
        <f t="shared" si="7"/>
        <v>1714</v>
      </c>
      <c r="Y65" s="71">
        <f t="shared" si="8"/>
        <v>697</v>
      </c>
      <c r="Z65" s="88">
        <f t="shared" si="11"/>
        <v>274</v>
      </c>
      <c r="AA65" s="89">
        <f t="shared" si="12"/>
        <v>9247</v>
      </c>
    </row>
    <row r="66" spans="2:27">
      <c r="B66" s="44">
        <v>62</v>
      </c>
      <c r="C66" s="70" t="s">
        <v>17</v>
      </c>
      <c r="D66" s="172">
        <v>5</v>
      </c>
      <c r="E66" s="71">
        <v>26</v>
      </c>
      <c r="F66" s="71">
        <v>2200</v>
      </c>
      <c r="G66" s="71">
        <v>1910</v>
      </c>
      <c r="H66" s="71">
        <v>1118</v>
      </c>
      <c r="I66" s="71">
        <v>391</v>
      </c>
      <c r="J66" s="173">
        <v>95</v>
      </c>
      <c r="K66" s="174">
        <f t="shared" si="1"/>
        <v>5745</v>
      </c>
      <c r="L66" s="172">
        <v>3</v>
      </c>
      <c r="M66" s="71">
        <v>8</v>
      </c>
      <c r="N66" s="71">
        <v>3024</v>
      </c>
      <c r="O66" s="71">
        <v>2551</v>
      </c>
      <c r="P66" s="71">
        <v>1497</v>
      </c>
      <c r="Q66" s="71">
        <v>716</v>
      </c>
      <c r="R66" s="173">
        <v>316</v>
      </c>
      <c r="S66" s="174">
        <f t="shared" si="2"/>
        <v>8115</v>
      </c>
      <c r="T66" s="84">
        <f t="shared" si="3"/>
        <v>8</v>
      </c>
      <c r="U66" s="71">
        <f t="shared" si="4"/>
        <v>34</v>
      </c>
      <c r="V66" s="71">
        <f t="shared" si="5"/>
        <v>5224</v>
      </c>
      <c r="W66" s="71">
        <f t="shared" si="6"/>
        <v>4461</v>
      </c>
      <c r="X66" s="71">
        <f t="shared" si="7"/>
        <v>2615</v>
      </c>
      <c r="Y66" s="71">
        <f t="shared" si="8"/>
        <v>1107</v>
      </c>
      <c r="Z66" s="88">
        <f t="shared" si="11"/>
        <v>411</v>
      </c>
      <c r="AA66" s="89">
        <f t="shared" si="12"/>
        <v>13860</v>
      </c>
    </row>
    <row r="67" spans="2:27">
      <c r="B67" s="44">
        <v>63</v>
      </c>
      <c r="C67" s="70" t="s">
        <v>26</v>
      </c>
      <c r="D67" s="172">
        <v>6</v>
      </c>
      <c r="E67" s="71">
        <v>4</v>
      </c>
      <c r="F67" s="71">
        <v>1606</v>
      </c>
      <c r="G67" s="71">
        <v>1297</v>
      </c>
      <c r="H67" s="71">
        <v>720</v>
      </c>
      <c r="I67" s="71">
        <v>308</v>
      </c>
      <c r="J67" s="173">
        <v>79</v>
      </c>
      <c r="K67" s="174">
        <f t="shared" si="1"/>
        <v>4020</v>
      </c>
      <c r="L67" s="172">
        <v>3</v>
      </c>
      <c r="M67" s="71">
        <v>2</v>
      </c>
      <c r="N67" s="71">
        <v>2227</v>
      </c>
      <c r="O67" s="71">
        <v>1763</v>
      </c>
      <c r="P67" s="71">
        <v>1141</v>
      </c>
      <c r="Q67" s="71">
        <v>667</v>
      </c>
      <c r="R67" s="173">
        <v>303</v>
      </c>
      <c r="S67" s="174">
        <f t="shared" si="2"/>
        <v>6106</v>
      </c>
      <c r="T67" s="84">
        <f t="shared" si="3"/>
        <v>9</v>
      </c>
      <c r="U67" s="71">
        <f t="shared" si="4"/>
        <v>6</v>
      </c>
      <c r="V67" s="71">
        <f t="shared" si="5"/>
        <v>3833</v>
      </c>
      <c r="W67" s="71">
        <f t="shared" si="6"/>
        <v>3060</v>
      </c>
      <c r="X67" s="71">
        <f t="shared" si="7"/>
        <v>1861</v>
      </c>
      <c r="Y67" s="71">
        <f t="shared" si="8"/>
        <v>975</v>
      </c>
      <c r="Z67" s="88">
        <f t="shared" si="11"/>
        <v>382</v>
      </c>
      <c r="AA67" s="89">
        <f t="shared" si="12"/>
        <v>10126</v>
      </c>
    </row>
    <row r="68" spans="2:27">
      <c r="B68" s="44">
        <v>64</v>
      </c>
      <c r="C68" s="70" t="s">
        <v>45</v>
      </c>
      <c r="D68" s="172">
        <v>27</v>
      </c>
      <c r="E68" s="71">
        <v>46</v>
      </c>
      <c r="F68" s="71">
        <v>1879</v>
      </c>
      <c r="G68" s="71">
        <v>1458</v>
      </c>
      <c r="H68" s="71">
        <v>716</v>
      </c>
      <c r="I68" s="71">
        <v>247</v>
      </c>
      <c r="J68" s="173">
        <v>65</v>
      </c>
      <c r="K68" s="174">
        <f t="shared" si="1"/>
        <v>4438</v>
      </c>
      <c r="L68" s="172">
        <v>21</v>
      </c>
      <c r="M68" s="71">
        <v>35</v>
      </c>
      <c r="N68" s="71">
        <v>2265</v>
      </c>
      <c r="O68" s="71">
        <v>1871</v>
      </c>
      <c r="P68" s="71">
        <v>1048</v>
      </c>
      <c r="Q68" s="71">
        <v>579</v>
      </c>
      <c r="R68" s="173">
        <v>280</v>
      </c>
      <c r="S68" s="174">
        <f t="shared" si="2"/>
        <v>6099</v>
      </c>
      <c r="T68" s="84">
        <f t="shared" si="3"/>
        <v>48</v>
      </c>
      <c r="U68" s="71">
        <f t="shared" si="4"/>
        <v>81</v>
      </c>
      <c r="V68" s="71">
        <f t="shared" si="5"/>
        <v>4144</v>
      </c>
      <c r="W68" s="71">
        <f t="shared" si="6"/>
        <v>3329</v>
      </c>
      <c r="X68" s="71">
        <f t="shared" si="7"/>
        <v>1764</v>
      </c>
      <c r="Y68" s="71">
        <f t="shared" si="8"/>
        <v>826</v>
      </c>
      <c r="Z68" s="88">
        <f t="shared" si="11"/>
        <v>345</v>
      </c>
      <c r="AA68" s="89">
        <f t="shared" si="12"/>
        <v>10537</v>
      </c>
    </row>
    <row r="69" spans="2:27">
      <c r="B69" s="44">
        <v>65</v>
      </c>
      <c r="C69" s="70" t="s">
        <v>10</v>
      </c>
      <c r="D69" s="172">
        <v>5</v>
      </c>
      <c r="E69" s="71">
        <v>8</v>
      </c>
      <c r="F69" s="71">
        <v>986</v>
      </c>
      <c r="G69" s="71">
        <v>663</v>
      </c>
      <c r="H69" s="71">
        <v>364</v>
      </c>
      <c r="I69" s="71">
        <v>142</v>
      </c>
      <c r="J69" s="173">
        <v>39</v>
      </c>
      <c r="K69" s="174">
        <f t="shared" si="1"/>
        <v>2207</v>
      </c>
      <c r="L69" s="172">
        <v>2</v>
      </c>
      <c r="M69" s="71">
        <v>7</v>
      </c>
      <c r="N69" s="71">
        <v>1199</v>
      </c>
      <c r="O69" s="71">
        <v>911</v>
      </c>
      <c r="P69" s="71">
        <v>575</v>
      </c>
      <c r="Q69" s="71">
        <v>320</v>
      </c>
      <c r="R69" s="173">
        <v>167</v>
      </c>
      <c r="S69" s="174">
        <f t="shared" si="2"/>
        <v>3181</v>
      </c>
      <c r="T69" s="84">
        <f t="shared" si="3"/>
        <v>7</v>
      </c>
      <c r="U69" s="71">
        <f t="shared" si="4"/>
        <v>15</v>
      </c>
      <c r="V69" s="71">
        <f t="shared" si="5"/>
        <v>2185</v>
      </c>
      <c r="W69" s="71">
        <f t="shared" si="6"/>
        <v>1574</v>
      </c>
      <c r="X69" s="71">
        <f t="shared" si="7"/>
        <v>939</v>
      </c>
      <c r="Y69" s="71">
        <f t="shared" si="8"/>
        <v>462</v>
      </c>
      <c r="Z69" s="88">
        <f t="shared" si="11"/>
        <v>206</v>
      </c>
      <c r="AA69" s="89">
        <f t="shared" si="12"/>
        <v>5388</v>
      </c>
    </row>
    <row r="70" spans="2:27">
      <c r="B70" s="44">
        <v>66</v>
      </c>
      <c r="C70" s="70" t="s">
        <v>5</v>
      </c>
      <c r="D70" s="172">
        <v>2</v>
      </c>
      <c r="E70" s="71">
        <v>2</v>
      </c>
      <c r="F70" s="71">
        <v>1064</v>
      </c>
      <c r="G70" s="71">
        <v>781</v>
      </c>
      <c r="H70" s="71">
        <v>446</v>
      </c>
      <c r="I70" s="71">
        <v>174</v>
      </c>
      <c r="J70" s="173">
        <v>35</v>
      </c>
      <c r="K70" s="174">
        <f t="shared" ref="K70:K78" si="13">SUM(D70:J70)</f>
        <v>2504</v>
      </c>
      <c r="L70" s="172">
        <v>0</v>
      </c>
      <c r="M70" s="71">
        <v>6</v>
      </c>
      <c r="N70" s="71">
        <v>1210</v>
      </c>
      <c r="O70" s="71">
        <v>912</v>
      </c>
      <c r="P70" s="71">
        <v>510</v>
      </c>
      <c r="Q70" s="71">
        <v>270</v>
      </c>
      <c r="R70" s="173">
        <v>163</v>
      </c>
      <c r="S70" s="174">
        <f t="shared" ref="S70:S78" si="14">SUM(L70:R70)</f>
        <v>3071</v>
      </c>
      <c r="T70" s="84">
        <f t="shared" ref="T70:T78" si="15">SUM(D70,L70)</f>
        <v>2</v>
      </c>
      <c r="U70" s="71">
        <f t="shared" ref="U70:U78" si="16">SUM(E70,M70)</f>
        <v>8</v>
      </c>
      <c r="V70" s="71">
        <f t="shared" ref="V70:V78" si="17">SUM(F70,N70)</f>
        <v>2274</v>
      </c>
      <c r="W70" s="71">
        <f t="shared" ref="W70:W78" si="18">SUM(G70,O70)</f>
        <v>1693</v>
      </c>
      <c r="X70" s="71">
        <f t="shared" ref="X70:X78" si="19">SUM(H70,P70)</f>
        <v>956</v>
      </c>
      <c r="Y70" s="71">
        <f t="shared" ref="Y70:Y78" si="20">SUM(I70,Q70)</f>
        <v>444</v>
      </c>
      <c r="Z70" s="88">
        <f t="shared" si="11"/>
        <v>198</v>
      </c>
      <c r="AA70" s="89">
        <f t="shared" si="12"/>
        <v>5575</v>
      </c>
    </row>
    <row r="71" spans="2:27">
      <c r="B71" s="44">
        <v>67</v>
      </c>
      <c r="C71" s="70" t="s">
        <v>6</v>
      </c>
      <c r="D71" s="172">
        <v>5</v>
      </c>
      <c r="E71" s="71">
        <v>10</v>
      </c>
      <c r="F71" s="71">
        <v>498</v>
      </c>
      <c r="G71" s="71">
        <v>261</v>
      </c>
      <c r="H71" s="71">
        <v>153</v>
      </c>
      <c r="I71" s="71">
        <v>60</v>
      </c>
      <c r="J71" s="173">
        <v>18</v>
      </c>
      <c r="K71" s="174">
        <f t="shared" si="13"/>
        <v>1005</v>
      </c>
      <c r="L71" s="172">
        <v>1</v>
      </c>
      <c r="M71" s="71">
        <v>14</v>
      </c>
      <c r="N71" s="71">
        <v>490</v>
      </c>
      <c r="O71" s="71">
        <v>345</v>
      </c>
      <c r="P71" s="71">
        <v>234</v>
      </c>
      <c r="Q71" s="71">
        <v>163</v>
      </c>
      <c r="R71" s="173">
        <v>88</v>
      </c>
      <c r="S71" s="174">
        <f t="shared" si="14"/>
        <v>1335</v>
      </c>
      <c r="T71" s="84">
        <f t="shared" si="15"/>
        <v>6</v>
      </c>
      <c r="U71" s="71">
        <f t="shared" si="16"/>
        <v>24</v>
      </c>
      <c r="V71" s="71">
        <f t="shared" si="17"/>
        <v>988</v>
      </c>
      <c r="W71" s="71">
        <f t="shared" si="18"/>
        <v>606</v>
      </c>
      <c r="X71" s="71">
        <f t="shared" si="19"/>
        <v>387</v>
      </c>
      <c r="Y71" s="71">
        <f t="shared" si="20"/>
        <v>223</v>
      </c>
      <c r="Z71" s="88">
        <f t="shared" si="11"/>
        <v>106</v>
      </c>
      <c r="AA71" s="89">
        <f t="shared" si="12"/>
        <v>2340</v>
      </c>
    </row>
    <row r="72" spans="2:27">
      <c r="B72" s="44">
        <v>68</v>
      </c>
      <c r="C72" s="70" t="s">
        <v>46</v>
      </c>
      <c r="D72" s="172">
        <v>4</v>
      </c>
      <c r="E72" s="71">
        <v>9</v>
      </c>
      <c r="F72" s="71">
        <v>468</v>
      </c>
      <c r="G72" s="71">
        <v>328</v>
      </c>
      <c r="H72" s="71">
        <v>228</v>
      </c>
      <c r="I72" s="71">
        <v>69</v>
      </c>
      <c r="J72" s="173">
        <v>23</v>
      </c>
      <c r="K72" s="174">
        <f t="shared" si="13"/>
        <v>1129</v>
      </c>
      <c r="L72" s="172">
        <v>4</v>
      </c>
      <c r="M72" s="71">
        <v>7</v>
      </c>
      <c r="N72" s="71">
        <v>607</v>
      </c>
      <c r="O72" s="71">
        <v>528</v>
      </c>
      <c r="P72" s="71">
        <v>369</v>
      </c>
      <c r="Q72" s="71">
        <v>210</v>
      </c>
      <c r="R72" s="173">
        <v>128</v>
      </c>
      <c r="S72" s="174">
        <f t="shared" si="14"/>
        <v>1853</v>
      </c>
      <c r="T72" s="84">
        <f t="shared" si="15"/>
        <v>8</v>
      </c>
      <c r="U72" s="71">
        <f t="shared" si="16"/>
        <v>16</v>
      </c>
      <c r="V72" s="71">
        <f t="shared" si="17"/>
        <v>1075</v>
      </c>
      <c r="W72" s="71">
        <f t="shared" si="18"/>
        <v>856</v>
      </c>
      <c r="X72" s="71">
        <f t="shared" si="19"/>
        <v>597</v>
      </c>
      <c r="Y72" s="71">
        <f t="shared" si="20"/>
        <v>279</v>
      </c>
      <c r="Z72" s="88">
        <f t="shared" si="11"/>
        <v>151</v>
      </c>
      <c r="AA72" s="89">
        <f t="shared" si="12"/>
        <v>2982</v>
      </c>
    </row>
    <row r="73" spans="2:27">
      <c r="B73" s="44">
        <v>69</v>
      </c>
      <c r="C73" s="70" t="s">
        <v>47</v>
      </c>
      <c r="D73" s="172">
        <v>7</v>
      </c>
      <c r="E73" s="71">
        <v>10</v>
      </c>
      <c r="F73" s="71">
        <v>1454</v>
      </c>
      <c r="G73" s="71">
        <v>1098</v>
      </c>
      <c r="H73" s="71">
        <v>503</v>
      </c>
      <c r="I73" s="71">
        <v>166</v>
      </c>
      <c r="J73" s="173">
        <v>60</v>
      </c>
      <c r="K73" s="174">
        <f t="shared" si="13"/>
        <v>3298</v>
      </c>
      <c r="L73" s="172">
        <v>5</v>
      </c>
      <c r="M73" s="71">
        <v>22</v>
      </c>
      <c r="N73" s="71">
        <v>1788</v>
      </c>
      <c r="O73" s="71">
        <v>1197</v>
      </c>
      <c r="P73" s="71">
        <v>758</v>
      </c>
      <c r="Q73" s="71">
        <v>397</v>
      </c>
      <c r="R73" s="173">
        <v>203</v>
      </c>
      <c r="S73" s="174">
        <f t="shared" si="14"/>
        <v>4370</v>
      </c>
      <c r="T73" s="84">
        <f t="shared" si="15"/>
        <v>12</v>
      </c>
      <c r="U73" s="71">
        <f t="shared" si="16"/>
        <v>32</v>
      </c>
      <c r="V73" s="71">
        <f t="shared" si="17"/>
        <v>3242</v>
      </c>
      <c r="W73" s="71">
        <f t="shared" si="18"/>
        <v>2295</v>
      </c>
      <c r="X73" s="71">
        <f t="shared" si="19"/>
        <v>1261</v>
      </c>
      <c r="Y73" s="71">
        <f t="shared" si="20"/>
        <v>563</v>
      </c>
      <c r="Z73" s="88">
        <f t="shared" si="11"/>
        <v>263</v>
      </c>
      <c r="AA73" s="89">
        <f t="shared" si="12"/>
        <v>7668</v>
      </c>
    </row>
    <row r="74" spans="2:27">
      <c r="B74" s="44">
        <v>70</v>
      </c>
      <c r="C74" s="70" t="s">
        <v>48</v>
      </c>
      <c r="D74" s="172">
        <v>0</v>
      </c>
      <c r="E74" s="71">
        <v>2</v>
      </c>
      <c r="F74" s="71">
        <v>198</v>
      </c>
      <c r="G74" s="71">
        <v>161</v>
      </c>
      <c r="H74" s="71">
        <v>81</v>
      </c>
      <c r="I74" s="71">
        <v>32</v>
      </c>
      <c r="J74" s="173">
        <v>10</v>
      </c>
      <c r="K74" s="174">
        <f t="shared" si="13"/>
        <v>484</v>
      </c>
      <c r="L74" s="172">
        <v>0</v>
      </c>
      <c r="M74" s="71">
        <v>3</v>
      </c>
      <c r="N74" s="71">
        <v>242</v>
      </c>
      <c r="O74" s="71">
        <v>219</v>
      </c>
      <c r="P74" s="71">
        <v>137</v>
      </c>
      <c r="Q74" s="71">
        <v>110</v>
      </c>
      <c r="R74" s="173">
        <v>37</v>
      </c>
      <c r="S74" s="174">
        <f t="shared" si="14"/>
        <v>748</v>
      </c>
      <c r="T74" s="84">
        <f t="shared" si="15"/>
        <v>0</v>
      </c>
      <c r="U74" s="71">
        <f t="shared" si="16"/>
        <v>5</v>
      </c>
      <c r="V74" s="71">
        <f t="shared" si="17"/>
        <v>440</v>
      </c>
      <c r="W74" s="71">
        <f t="shared" si="18"/>
        <v>380</v>
      </c>
      <c r="X74" s="71">
        <f t="shared" si="19"/>
        <v>218</v>
      </c>
      <c r="Y74" s="71">
        <f t="shared" si="20"/>
        <v>142</v>
      </c>
      <c r="Z74" s="88">
        <f t="shared" si="11"/>
        <v>47</v>
      </c>
      <c r="AA74" s="89">
        <f t="shared" si="12"/>
        <v>1232</v>
      </c>
    </row>
    <row r="75" spans="2:27">
      <c r="B75" s="44">
        <v>71</v>
      </c>
      <c r="C75" s="70" t="s">
        <v>49</v>
      </c>
      <c r="D75" s="172">
        <v>3</v>
      </c>
      <c r="E75" s="71">
        <v>2</v>
      </c>
      <c r="F75" s="71">
        <v>587</v>
      </c>
      <c r="G75" s="71">
        <v>466</v>
      </c>
      <c r="H75" s="71">
        <v>242</v>
      </c>
      <c r="I75" s="71">
        <v>104</v>
      </c>
      <c r="J75" s="173">
        <v>32</v>
      </c>
      <c r="K75" s="174">
        <f t="shared" si="13"/>
        <v>1436</v>
      </c>
      <c r="L75" s="172">
        <v>1</v>
      </c>
      <c r="M75" s="71">
        <v>2</v>
      </c>
      <c r="N75" s="71">
        <v>746</v>
      </c>
      <c r="O75" s="71">
        <v>659</v>
      </c>
      <c r="P75" s="71">
        <v>397</v>
      </c>
      <c r="Q75" s="71">
        <v>299</v>
      </c>
      <c r="R75" s="173">
        <v>112</v>
      </c>
      <c r="S75" s="174">
        <f t="shared" si="14"/>
        <v>2216</v>
      </c>
      <c r="T75" s="84">
        <f t="shared" si="15"/>
        <v>4</v>
      </c>
      <c r="U75" s="71">
        <f t="shared" si="16"/>
        <v>4</v>
      </c>
      <c r="V75" s="71">
        <f t="shared" si="17"/>
        <v>1333</v>
      </c>
      <c r="W75" s="71">
        <f t="shared" si="18"/>
        <v>1125</v>
      </c>
      <c r="X75" s="71">
        <f t="shared" si="19"/>
        <v>639</v>
      </c>
      <c r="Y75" s="71">
        <f t="shared" si="20"/>
        <v>403</v>
      </c>
      <c r="Z75" s="88">
        <f t="shared" si="11"/>
        <v>144</v>
      </c>
      <c r="AA75" s="89">
        <f t="shared" si="12"/>
        <v>3652</v>
      </c>
    </row>
    <row r="76" spans="2:27">
      <c r="B76" s="44">
        <v>72</v>
      </c>
      <c r="C76" s="70" t="s">
        <v>27</v>
      </c>
      <c r="D76" s="172">
        <v>0</v>
      </c>
      <c r="E76" s="71">
        <v>3</v>
      </c>
      <c r="F76" s="71">
        <v>429</v>
      </c>
      <c r="G76" s="71">
        <v>325</v>
      </c>
      <c r="H76" s="71">
        <v>160</v>
      </c>
      <c r="I76" s="71">
        <v>58</v>
      </c>
      <c r="J76" s="173">
        <v>17</v>
      </c>
      <c r="K76" s="174">
        <f t="shared" si="13"/>
        <v>992</v>
      </c>
      <c r="L76" s="172">
        <v>1</v>
      </c>
      <c r="M76" s="71">
        <v>4</v>
      </c>
      <c r="N76" s="71">
        <v>516</v>
      </c>
      <c r="O76" s="71">
        <v>396</v>
      </c>
      <c r="P76" s="71">
        <v>251</v>
      </c>
      <c r="Q76" s="71">
        <v>137</v>
      </c>
      <c r="R76" s="173">
        <v>73</v>
      </c>
      <c r="S76" s="174">
        <f t="shared" si="14"/>
        <v>1378</v>
      </c>
      <c r="T76" s="84">
        <f t="shared" si="15"/>
        <v>1</v>
      </c>
      <c r="U76" s="71">
        <f t="shared" si="16"/>
        <v>7</v>
      </c>
      <c r="V76" s="71">
        <f t="shared" si="17"/>
        <v>945</v>
      </c>
      <c r="W76" s="71">
        <f t="shared" si="18"/>
        <v>721</v>
      </c>
      <c r="X76" s="71">
        <f t="shared" si="19"/>
        <v>411</v>
      </c>
      <c r="Y76" s="71">
        <f t="shared" si="20"/>
        <v>195</v>
      </c>
      <c r="Z76" s="88">
        <f t="shared" si="11"/>
        <v>90</v>
      </c>
      <c r="AA76" s="89">
        <f t="shared" si="12"/>
        <v>2370</v>
      </c>
    </row>
    <row r="77" spans="2:27">
      <c r="B77" s="44">
        <v>73</v>
      </c>
      <c r="C77" s="70" t="s">
        <v>28</v>
      </c>
      <c r="D77" s="172">
        <v>1</v>
      </c>
      <c r="E77" s="71">
        <v>1</v>
      </c>
      <c r="F77" s="71">
        <v>501</v>
      </c>
      <c r="G77" s="71">
        <v>421</v>
      </c>
      <c r="H77" s="71">
        <v>255</v>
      </c>
      <c r="I77" s="71">
        <v>101</v>
      </c>
      <c r="J77" s="173">
        <v>21</v>
      </c>
      <c r="K77" s="174">
        <f t="shared" si="13"/>
        <v>1301</v>
      </c>
      <c r="L77" s="172">
        <v>0</v>
      </c>
      <c r="M77" s="71">
        <v>0</v>
      </c>
      <c r="N77" s="71">
        <v>619</v>
      </c>
      <c r="O77" s="71">
        <v>526</v>
      </c>
      <c r="P77" s="71">
        <v>362</v>
      </c>
      <c r="Q77" s="71">
        <v>218</v>
      </c>
      <c r="R77" s="173">
        <v>104</v>
      </c>
      <c r="S77" s="174">
        <f t="shared" si="14"/>
        <v>1829</v>
      </c>
      <c r="T77" s="84">
        <f t="shared" si="15"/>
        <v>1</v>
      </c>
      <c r="U77" s="71">
        <f t="shared" si="16"/>
        <v>1</v>
      </c>
      <c r="V77" s="71">
        <f t="shared" si="17"/>
        <v>1120</v>
      </c>
      <c r="W77" s="71">
        <f t="shared" si="18"/>
        <v>947</v>
      </c>
      <c r="X77" s="71">
        <f t="shared" si="19"/>
        <v>617</v>
      </c>
      <c r="Y77" s="71">
        <f t="shared" si="20"/>
        <v>319</v>
      </c>
      <c r="Z77" s="88">
        <f t="shared" si="11"/>
        <v>125</v>
      </c>
      <c r="AA77" s="89">
        <f t="shared" si="12"/>
        <v>3130</v>
      </c>
    </row>
    <row r="78" spans="2:27" ht="14.25" thickBot="1">
      <c r="B78" s="44">
        <v>74</v>
      </c>
      <c r="C78" s="70" t="s">
        <v>29</v>
      </c>
      <c r="D78" s="175">
        <v>1</v>
      </c>
      <c r="E78" s="176">
        <v>0</v>
      </c>
      <c r="F78" s="176">
        <v>273</v>
      </c>
      <c r="G78" s="176">
        <v>213</v>
      </c>
      <c r="H78" s="176">
        <v>90</v>
      </c>
      <c r="I78" s="176">
        <v>43</v>
      </c>
      <c r="J78" s="177">
        <v>13</v>
      </c>
      <c r="K78" s="174">
        <f t="shared" si="13"/>
        <v>633</v>
      </c>
      <c r="L78" s="175">
        <v>1</v>
      </c>
      <c r="M78" s="176">
        <v>2</v>
      </c>
      <c r="N78" s="176">
        <v>334</v>
      </c>
      <c r="O78" s="176">
        <v>244</v>
      </c>
      <c r="P78" s="176">
        <v>144</v>
      </c>
      <c r="Q78" s="176">
        <v>76</v>
      </c>
      <c r="R78" s="177">
        <v>51</v>
      </c>
      <c r="S78" s="174">
        <f t="shared" si="14"/>
        <v>852</v>
      </c>
      <c r="T78" s="84">
        <f t="shared" si="15"/>
        <v>2</v>
      </c>
      <c r="U78" s="71">
        <f t="shared" si="16"/>
        <v>2</v>
      </c>
      <c r="V78" s="71">
        <f t="shared" si="17"/>
        <v>607</v>
      </c>
      <c r="W78" s="71">
        <f t="shared" si="18"/>
        <v>457</v>
      </c>
      <c r="X78" s="71">
        <f t="shared" si="19"/>
        <v>234</v>
      </c>
      <c r="Y78" s="71">
        <f t="shared" si="20"/>
        <v>119</v>
      </c>
      <c r="Z78" s="88">
        <f t="shared" si="11"/>
        <v>64</v>
      </c>
      <c r="AA78" s="89">
        <f t="shared" si="12"/>
        <v>1485</v>
      </c>
    </row>
    <row r="79" spans="2:27" ht="14.25" thickTop="1">
      <c r="B79" s="230" t="s">
        <v>0</v>
      </c>
      <c r="C79" s="231"/>
      <c r="D79" s="178">
        <f>SUM(D5,D30,D38:D78)</f>
        <v>1010</v>
      </c>
      <c r="E79" s="69">
        <f t="shared" ref="E79:X79" si="21">SUM(E5,E30,E38:E78)</f>
        <v>2637</v>
      </c>
      <c r="F79" s="69">
        <f t="shared" si="21"/>
        <v>227551</v>
      </c>
      <c r="G79" s="69">
        <f t="shared" si="21"/>
        <v>170172</v>
      </c>
      <c r="H79" s="69">
        <f t="shared" si="21"/>
        <v>98748</v>
      </c>
      <c r="I79" s="69">
        <f t="shared" si="21"/>
        <v>38549</v>
      </c>
      <c r="J79" s="179">
        <f t="shared" si="21"/>
        <v>10677</v>
      </c>
      <c r="K79" s="180">
        <f t="shared" si="21"/>
        <v>549344</v>
      </c>
      <c r="L79" s="178">
        <f t="shared" si="21"/>
        <v>679</v>
      </c>
      <c r="M79" s="69">
        <f t="shared" si="21"/>
        <v>1980</v>
      </c>
      <c r="N79" s="69">
        <f t="shared" si="21"/>
        <v>295853</v>
      </c>
      <c r="O79" s="69">
        <f t="shared" si="21"/>
        <v>246103</v>
      </c>
      <c r="P79" s="69">
        <f t="shared" si="21"/>
        <v>165784</v>
      </c>
      <c r="Q79" s="69">
        <f t="shared" si="21"/>
        <v>91501</v>
      </c>
      <c r="R79" s="179">
        <f t="shared" si="21"/>
        <v>40952</v>
      </c>
      <c r="S79" s="180">
        <f t="shared" si="21"/>
        <v>842852</v>
      </c>
      <c r="T79" s="72">
        <f t="shared" si="21"/>
        <v>1689</v>
      </c>
      <c r="U79" s="69">
        <f t="shared" si="21"/>
        <v>4617</v>
      </c>
      <c r="V79" s="69">
        <f t="shared" si="21"/>
        <v>523404</v>
      </c>
      <c r="W79" s="69">
        <f t="shared" si="21"/>
        <v>416275</v>
      </c>
      <c r="X79" s="69">
        <f t="shared" si="21"/>
        <v>264532</v>
      </c>
      <c r="Y79" s="69">
        <f>SUM(Y5,Y30,Y38:Y78)</f>
        <v>130050</v>
      </c>
      <c r="Z79" s="90">
        <f>SUM(Z5,Z30,Z38:Z78)</f>
        <v>51629</v>
      </c>
      <c r="AA79" s="90">
        <f>SUM(AA5,AA30,AA38:AA78)</f>
        <v>1392196</v>
      </c>
    </row>
  </sheetData>
  <customSheetViews>
    <customSheetView guid="{637B1C33-F0B9-40A6-9BF1-AD79E7C69DA0}" showGridLines="0"/>
  </customSheetViews>
  <mergeCells count="6">
    <mergeCell ref="T3:AA3"/>
    <mergeCell ref="B79:C79"/>
    <mergeCell ref="D3:K3"/>
    <mergeCell ref="C3:C4"/>
    <mergeCell ref="B3:B4"/>
    <mergeCell ref="L3:S3"/>
  </mergeCells>
  <phoneticPr fontId="3"/>
  <pageMargins left="0.70866141732283472" right="0.19685039370078741" top="0.59055118110236227" bottom="0.59055118110236227" header="0.31496062992125984" footer="0.31496062992125984"/>
  <pageSetup paperSize="8" scale="75" fitToHeight="0" orientation="landscape" r:id="rId1"/>
  <headerFooter>
    <oddHeader>&amp;R&amp;"ＭＳ 明朝,標準"&amp;12 基礎統計</oddHeader>
  </headerFooter>
  <ignoredErrors>
    <ignoredError sqref="K5:K78 S5:Z78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7D85-BAB8-4484-ADB4-22025E3B2617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168" customWidth="1"/>
    <col min="2" max="2" width="2.125" style="168" customWidth="1"/>
    <col min="3" max="3" width="8.375" style="168" customWidth="1"/>
    <col min="4" max="4" width="11.625" style="168" customWidth="1"/>
    <col min="5" max="5" width="5.5" style="168" bestFit="1" customWidth="1"/>
    <col min="6" max="6" width="11.625" style="168" customWidth="1"/>
    <col min="7" max="7" width="5.5" style="168" customWidth="1"/>
    <col min="8" max="15" width="8.875" style="168" customWidth="1"/>
    <col min="16" max="22" width="9" style="1"/>
    <col min="23" max="23" width="4.625" style="1" customWidth="1"/>
    <col min="24" max="16384" width="9" style="1"/>
  </cols>
  <sheetData>
    <row r="1" spans="1:22" ht="16.5" customHeight="1">
      <c r="A1" s="164"/>
      <c r="B1" s="1" t="s">
        <v>69</v>
      </c>
      <c r="C1" s="1"/>
      <c r="D1" s="1"/>
      <c r="E1" s="1"/>
      <c r="F1" s="1"/>
      <c r="G1" s="1"/>
      <c r="H1" s="164"/>
      <c r="I1" s="164"/>
      <c r="J1" s="164"/>
      <c r="K1" s="164"/>
      <c r="L1" s="164"/>
      <c r="M1" s="164"/>
      <c r="N1" s="164"/>
      <c r="O1" s="164"/>
    </row>
    <row r="2" spans="1:22" ht="16.5" customHeight="1">
      <c r="A2" s="164"/>
      <c r="B2" s="1" t="s">
        <v>176</v>
      </c>
      <c r="C2" s="1"/>
      <c r="D2" s="1"/>
      <c r="E2" s="1"/>
      <c r="F2" s="1"/>
      <c r="G2" s="1"/>
      <c r="H2" s="164"/>
      <c r="I2" s="164"/>
      <c r="J2" s="164"/>
      <c r="K2" s="164"/>
      <c r="L2" s="164"/>
      <c r="M2" s="164"/>
      <c r="N2" s="164"/>
      <c r="O2" s="164"/>
    </row>
    <row r="3" spans="1:22">
      <c r="A3" s="164"/>
      <c r="B3" s="1"/>
      <c r="C3" s="1"/>
      <c r="D3" s="1"/>
      <c r="E3" s="1"/>
      <c r="F3" s="1"/>
      <c r="G3" s="1"/>
      <c r="H3" s="164"/>
      <c r="I3" s="164"/>
      <c r="J3" s="164"/>
      <c r="K3" s="164"/>
      <c r="L3" s="164"/>
      <c r="M3" s="164"/>
      <c r="N3" s="164"/>
      <c r="O3" s="164"/>
    </row>
    <row r="4" spans="1:22" ht="13.5" customHeight="1">
      <c r="A4" s="164"/>
      <c r="B4" s="91"/>
      <c r="C4" s="92"/>
      <c r="D4" s="92"/>
      <c r="E4" s="92"/>
      <c r="F4" s="92"/>
      <c r="G4" s="93"/>
      <c r="H4" s="164"/>
      <c r="I4" s="164"/>
      <c r="J4" s="164"/>
      <c r="K4" s="164"/>
      <c r="L4" s="164"/>
      <c r="M4" s="164"/>
      <c r="N4" s="164"/>
      <c r="O4" s="164"/>
    </row>
    <row r="5" spans="1:22" ht="13.5" customHeight="1">
      <c r="A5" s="164"/>
      <c r="B5" s="94"/>
      <c r="C5" s="56"/>
      <c r="D5" s="95">
        <v>63520</v>
      </c>
      <c r="E5" s="1" t="s">
        <v>191</v>
      </c>
      <c r="F5" s="95">
        <v>79100</v>
      </c>
      <c r="G5" s="96" t="s">
        <v>192</v>
      </c>
      <c r="H5" s="164"/>
      <c r="I5" s="164"/>
      <c r="J5" s="164"/>
      <c r="K5" s="164"/>
      <c r="L5" s="164"/>
      <c r="M5" s="164"/>
      <c r="N5" s="164"/>
      <c r="O5" s="164"/>
    </row>
    <row r="6" spans="1:22">
      <c r="A6" s="164"/>
      <c r="B6" s="94"/>
      <c r="C6" s="1"/>
      <c r="D6" s="95"/>
      <c r="E6" s="1"/>
      <c r="F6" s="95"/>
      <c r="G6" s="96"/>
      <c r="H6" s="164"/>
      <c r="I6" s="164"/>
      <c r="J6" s="164"/>
      <c r="K6" s="164"/>
      <c r="L6" s="164"/>
      <c r="M6" s="164"/>
      <c r="N6" s="164"/>
      <c r="O6" s="164"/>
    </row>
    <row r="7" spans="1:22">
      <c r="A7" s="164"/>
      <c r="B7" s="94"/>
      <c r="C7" s="57"/>
      <c r="D7" s="95">
        <v>47940</v>
      </c>
      <c r="E7" s="1" t="s">
        <v>191</v>
      </c>
      <c r="F7" s="95">
        <v>63520</v>
      </c>
      <c r="G7" s="96" t="s">
        <v>193</v>
      </c>
      <c r="H7" s="164"/>
      <c r="I7" s="164"/>
      <c r="J7" s="164"/>
      <c r="K7" s="164"/>
      <c r="L7" s="164"/>
      <c r="M7" s="164"/>
      <c r="N7" s="164"/>
      <c r="O7" s="164"/>
    </row>
    <row r="8" spans="1:22">
      <c r="A8" s="164"/>
      <c r="B8" s="94"/>
      <c r="C8" s="1"/>
      <c r="D8" s="95"/>
      <c r="E8" s="1"/>
      <c r="F8" s="95"/>
      <c r="G8" s="96"/>
      <c r="H8" s="164"/>
      <c r="I8" s="164"/>
      <c r="J8" s="164"/>
      <c r="K8" s="164"/>
      <c r="L8" s="164"/>
      <c r="M8" s="164"/>
      <c r="N8" s="164"/>
      <c r="O8" s="164"/>
    </row>
    <row r="9" spans="1:22">
      <c r="A9" s="164"/>
      <c r="B9" s="94"/>
      <c r="C9" s="58"/>
      <c r="D9" s="95">
        <v>32360</v>
      </c>
      <c r="E9" s="1" t="s">
        <v>191</v>
      </c>
      <c r="F9" s="95">
        <v>47940</v>
      </c>
      <c r="G9" s="96" t="s">
        <v>193</v>
      </c>
      <c r="H9" s="164"/>
      <c r="I9" s="164"/>
      <c r="J9" s="164"/>
      <c r="K9" s="164"/>
      <c r="L9" s="164"/>
      <c r="M9" s="164"/>
      <c r="N9" s="164"/>
      <c r="O9" s="164"/>
    </row>
    <row r="10" spans="1:22">
      <c r="A10" s="164"/>
      <c r="B10" s="94"/>
      <c r="C10" s="1"/>
      <c r="D10" s="95"/>
      <c r="E10" s="1"/>
      <c r="F10" s="95"/>
      <c r="G10" s="96"/>
      <c r="H10" s="164"/>
      <c r="I10" s="164"/>
      <c r="J10" s="164"/>
      <c r="K10" s="164"/>
      <c r="L10" s="164"/>
      <c r="M10" s="164"/>
      <c r="N10" s="164"/>
      <c r="O10" s="164"/>
    </row>
    <row r="11" spans="1:22">
      <c r="A11" s="164"/>
      <c r="B11" s="94"/>
      <c r="C11" s="59"/>
      <c r="D11" s="95">
        <v>16780</v>
      </c>
      <c r="E11" s="1" t="s">
        <v>191</v>
      </c>
      <c r="F11" s="95">
        <v>32360</v>
      </c>
      <c r="G11" s="96" t="s">
        <v>193</v>
      </c>
      <c r="H11" s="164"/>
      <c r="I11" s="164"/>
      <c r="J11" s="164"/>
      <c r="K11" s="164"/>
      <c r="L11" s="164"/>
      <c r="M11" s="164"/>
      <c r="N11" s="164"/>
      <c r="O11" s="164"/>
    </row>
    <row r="12" spans="1:22">
      <c r="A12" s="164"/>
      <c r="B12" s="94"/>
      <c r="C12" s="1"/>
      <c r="D12" s="95"/>
      <c r="E12" s="1"/>
      <c r="F12" s="95"/>
      <c r="G12" s="96"/>
      <c r="H12" s="164"/>
      <c r="I12" s="164"/>
      <c r="J12" s="164"/>
      <c r="K12" s="164"/>
      <c r="L12" s="164"/>
      <c r="M12" s="164"/>
      <c r="N12" s="164"/>
      <c r="O12" s="164"/>
    </row>
    <row r="13" spans="1:22">
      <c r="A13" s="164"/>
      <c r="B13" s="94"/>
      <c r="C13" s="60"/>
      <c r="D13" s="95">
        <v>1200</v>
      </c>
      <c r="E13" s="1" t="s">
        <v>191</v>
      </c>
      <c r="F13" s="95">
        <v>16780</v>
      </c>
      <c r="G13" s="96" t="s">
        <v>193</v>
      </c>
      <c r="H13" s="164"/>
      <c r="I13" s="164"/>
      <c r="J13" s="164"/>
      <c r="K13" s="164"/>
      <c r="L13" s="164"/>
      <c r="M13" s="164"/>
      <c r="N13" s="164"/>
      <c r="O13" s="164"/>
    </row>
    <row r="14" spans="1:22">
      <c r="A14" s="164"/>
      <c r="B14" s="97"/>
      <c r="C14" s="98"/>
      <c r="D14" s="98"/>
      <c r="E14" s="98"/>
      <c r="F14" s="98"/>
      <c r="G14" s="99"/>
      <c r="H14" s="164"/>
      <c r="I14" s="164"/>
      <c r="J14" s="164"/>
      <c r="K14" s="164"/>
      <c r="L14" s="164"/>
      <c r="M14" s="164"/>
      <c r="N14" s="164"/>
      <c r="O14" s="164"/>
    </row>
    <row r="15" spans="1:22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</row>
    <row r="16" spans="1:22">
      <c r="A16" s="164"/>
      <c r="B16" s="165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92"/>
      <c r="Q16" s="92"/>
      <c r="R16" s="92"/>
      <c r="S16" s="92"/>
      <c r="T16" s="92"/>
      <c r="U16" s="92"/>
      <c r="V16" s="93"/>
    </row>
    <row r="17" spans="1:22">
      <c r="A17" s="164"/>
      <c r="B17" s="167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8"/>
      <c r="Q17" s="168"/>
      <c r="R17" s="168"/>
      <c r="S17" s="168"/>
      <c r="T17" s="168"/>
      <c r="U17" s="169"/>
      <c r="V17" s="96" t="s">
        <v>222</v>
      </c>
    </row>
    <row r="18" spans="1:22">
      <c r="A18" s="164"/>
      <c r="B18" s="167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8"/>
      <c r="Q18" s="168"/>
      <c r="R18" s="168"/>
      <c r="S18" s="168"/>
      <c r="T18" s="168"/>
      <c r="U18" s="170"/>
      <c r="V18" s="96" t="s">
        <v>223</v>
      </c>
    </row>
    <row r="19" spans="1:22">
      <c r="A19" s="164"/>
      <c r="B19" s="167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8"/>
      <c r="Q19" s="168"/>
      <c r="R19" s="168"/>
      <c r="S19" s="168"/>
      <c r="T19" s="168"/>
      <c r="U19" s="168"/>
      <c r="V19" s="96"/>
    </row>
    <row r="20" spans="1:22">
      <c r="A20" s="164"/>
      <c r="B20" s="167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8"/>
      <c r="Q20" s="168"/>
      <c r="R20" s="168"/>
      <c r="S20" s="168"/>
      <c r="T20" s="168"/>
      <c r="U20" s="168"/>
      <c r="V20" s="96"/>
    </row>
    <row r="21" spans="1:22">
      <c r="A21" s="164"/>
      <c r="B21" s="167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8"/>
      <c r="Q21" s="168"/>
      <c r="R21" s="168"/>
      <c r="S21" s="168"/>
      <c r="T21" s="168"/>
      <c r="U21" s="168"/>
      <c r="V21" s="96"/>
    </row>
    <row r="22" spans="1:22">
      <c r="A22" s="164"/>
      <c r="B22" s="167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8"/>
      <c r="Q22" s="168"/>
      <c r="R22" s="168"/>
      <c r="S22" s="168"/>
      <c r="T22" s="168"/>
      <c r="U22" s="168"/>
      <c r="V22" s="96"/>
    </row>
    <row r="23" spans="1:22">
      <c r="A23" s="164"/>
      <c r="B23" s="167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8"/>
      <c r="Q23" s="168"/>
      <c r="R23" s="168"/>
      <c r="S23" s="168"/>
      <c r="T23" s="168"/>
      <c r="U23" s="168"/>
      <c r="V23" s="96"/>
    </row>
    <row r="24" spans="1:22">
      <c r="A24" s="164"/>
      <c r="B24" s="167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8"/>
      <c r="Q24" s="168"/>
      <c r="R24" s="168"/>
      <c r="S24" s="168"/>
      <c r="T24" s="168"/>
      <c r="U24" s="168"/>
      <c r="V24" s="96"/>
    </row>
    <row r="25" spans="1:22">
      <c r="A25" s="164"/>
      <c r="B25" s="167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8"/>
      <c r="Q25" s="168"/>
      <c r="R25" s="168"/>
      <c r="S25" s="168"/>
      <c r="T25" s="168"/>
      <c r="U25" s="168"/>
      <c r="V25" s="96"/>
    </row>
    <row r="26" spans="1:22">
      <c r="A26" s="164"/>
      <c r="B26" s="167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8"/>
      <c r="Q26" s="168"/>
      <c r="R26" s="168"/>
      <c r="S26" s="168"/>
      <c r="T26" s="168"/>
      <c r="U26" s="168"/>
      <c r="V26" s="96"/>
    </row>
    <row r="27" spans="1:22">
      <c r="A27" s="164"/>
      <c r="B27" s="167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8"/>
      <c r="Q27" s="168"/>
      <c r="R27" s="168"/>
      <c r="S27" s="168"/>
      <c r="T27" s="168"/>
      <c r="U27" s="168"/>
      <c r="V27" s="96"/>
    </row>
    <row r="28" spans="1:22">
      <c r="A28" s="164"/>
      <c r="B28" s="167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8"/>
      <c r="Q28" s="168"/>
      <c r="R28" s="168"/>
      <c r="S28" s="168"/>
      <c r="T28" s="168"/>
      <c r="U28" s="168"/>
      <c r="V28" s="96"/>
    </row>
    <row r="29" spans="1:22">
      <c r="A29" s="164"/>
      <c r="B29" s="167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8"/>
      <c r="Q29" s="168"/>
      <c r="R29" s="168"/>
      <c r="S29" s="168"/>
      <c r="T29" s="168"/>
      <c r="U29" s="168"/>
      <c r="V29" s="96"/>
    </row>
    <row r="30" spans="1:22">
      <c r="A30" s="164"/>
      <c r="B30" s="167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8"/>
      <c r="Q30" s="168"/>
      <c r="R30" s="168"/>
      <c r="S30" s="168"/>
      <c r="T30" s="168"/>
      <c r="U30" s="168"/>
      <c r="V30" s="96"/>
    </row>
    <row r="31" spans="1:22">
      <c r="A31" s="164"/>
      <c r="B31" s="167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8"/>
      <c r="Q31" s="168"/>
      <c r="R31" s="168"/>
      <c r="S31" s="168"/>
      <c r="T31" s="168"/>
      <c r="U31" s="168"/>
      <c r="V31" s="96"/>
    </row>
    <row r="32" spans="1:22">
      <c r="A32" s="164"/>
      <c r="B32" s="167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8"/>
      <c r="Q32" s="168"/>
      <c r="R32" s="168"/>
      <c r="S32" s="168"/>
      <c r="T32" s="168"/>
      <c r="U32" s="168"/>
      <c r="V32" s="96"/>
    </row>
    <row r="33" spans="1:22">
      <c r="A33" s="164"/>
      <c r="B33" s="167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8"/>
      <c r="Q33" s="168"/>
      <c r="R33" s="168"/>
      <c r="S33" s="168"/>
      <c r="T33" s="168"/>
      <c r="U33" s="168"/>
      <c r="V33" s="96"/>
    </row>
    <row r="34" spans="1:22">
      <c r="A34" s="164"/>
      <c r="B34" s="167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8"/>
      <c r="Q34" s="168"/>
      <c r="R34" s="168"/>
      <c r="S34" s="168"/>
      <c r="T34" s="168"/>
      <c r="U34" s="168"/>
      <c r="V34" s="96"/>
    </row>
    <row r="35" spans="1:22">
      <c r="A35" s="164"/>
      <c r="B35" s="167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8"/>
      <c r="Q35" s="168"/>
      <c r="R35" s="168"/>
      <c r="S35" s="168"/>
      <c r="T35" s="168"/>
      <c r="U35" s="168"/>
      <c r="V35" s="96"/>
    </row>
    <row r="36" spans="1:22">
      <c r="A36" s="164"/>
      <c r="B36" s="167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8"/>
      <c r="Q36" s="168"/>
      <c r="R36" s="168"/>
      <c r="S36" s="168"/>
      <c r="T36" s="168"/>
      <c r="U36" s="168"/>
      <c r="V36" s="96"/>
    </row>
    <row r="37" spans="1:22">
      <c r="A37" s="164"/>
      <c r="B37" s="167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8"/>
      <c r="Q37" s="168"/>
      <c r="R37" s="168"/>
      <c r="S37" s="168"/>
      <c r="T37" s="168"/>
      <c r="U37" s="168"/>
      <c r="V37" s="96"/>
    </row>
    <row r="38" spans="1:22">
      <c r="A38" s="164"/>
      <c r="B38" s="167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8"/>
      <c r="Q38" s="168"/>
      <c r="R38" s="168"/>
      <c r="S38" s="168"/>
      <c r="T38" s="168"/>
      <c r="U38" s="168"/>
      <c r="V38" s="96"/>
    </row>
    <row r="39" spans="1:22">
      <c r="A39" s="164"/>
      <c r="B39" s="167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8"/>
      <c r="Q39" s="168"/>
      <c r="R39" s="168"/>
      <c r="S39" s="168"/>
      <c r="T39" s="168"/>
      <c r="U39" s="168"/>
      <c r="V39" s="96"/>
    </row>
    <row r="40" spans="1:22">
      <c r="A40" s="164"/>
      <c r="B40" s="167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8"/>
      <c r="Q40" s="168"/>
      <c r="R40" s="168"/>
      <c r="S40" s="168"/>
      <c r="T40" s="168"/>
      <c r="U40" s="168"/>
      <c r="V40" s="96"/>
    </row>
    <row r="41" spans="1:22">
      <c r="A41" s="164"/>
      <c r="B41" s="167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8"/>
      <c r="Q41" s="168"/>
      <c r="R41" s="168"/>
      <c r="S41" s="168"/>
      <c r="T41" s="168"/>
      <c r="U41" s="168"/>
      <c r="V41" s="96"/>
    </row>
    <row r="42" spans="1:22">
      <c r="A42" s="164"/>
      <c r="B42" s="167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8"/>
      <c r="Q42" s="168"/>
      <c r="R42" s="168"/>
      <c r="S42" s="168"/>
      <c r="T42" s="168"/>
      <c r="U42" s="168"/>
      <c r="V42" s="96"/>
    </row>
    <row r="43" spans="1:22">
      <c r="A43" s="164"/>
      <c r="B43" s="167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8"/>
      <c r="Q43" s="168"/>
      <c r="R43" s="168"/>
      <c r="S43" s="168"/>
      <c r="T43" s="168"/>
      <c r="U43" s="168"/>
      <c r="V43" s="96"/>
    </row>
    <row r="44" spans="1:22">
      <c r="A44" s="164"/>
      <c r="B44" s="167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8"/>
      <c r="Q44" s="168"/>
      <c r="R44" s="168"/>
      <c r="S44" s="168"/>
      <c r="T44" s="168"/>
      <c r="U44" s="168"/>
      <c r="V44" s="96"/>
    </row>
    <row r="45" spans="1:22">
      <c r="A45" s="164"/>
      <c r="B45" s="167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8"/>
      <c r="Q45" s="168"/>
      <c r="R45" s="168"/>
      <c r="S45" s="168"/>
      <c r="T45" s="168"/>
      <c r="U45" s="168"/>
      <c r="V45" s="96"/>
    </row>
    <row r="46" spans="1:22">
      <c r="A46" s="164"/>
      <c r="B46" s="167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8"/>
      <c r="Q46" s="168"/>
      <c r="R46" s="168"/>
      <c r="S46" s="168"/>
      <c r="T46" s="168"/>
      <c r="U46" s="168"/>
      <c r="V46" s="96"/>
    </row>
    <row r="47" spans="1:22">
      <c r="A47" s="164"/>
      <c r="B47" s="167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8"/>
      <c r="Q47" s="168"/>
      <c r="R47" s="168"/>
      <c r="S47" s="168"/>
      <c r="T47" s="168"/>
      <c r="U47" s="168"/>
      <c r="V47" s="96"/>
    </row>
    <row r="48" spans="1:22">
      <c r="A48" s="164"/>
      <c r="B48" s="167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8"/>
      <c r="Q48" s="168"/>
      <c r="R48" s="168"/>
      <c r="S48" s="168"/>
      <c r="T48" s="168"/>
      <c r="U48" s="168"/>
      <c r="V48" s="96"/>
    </row>
    <row r="49" spans="1:22">
      <c r="A49" s="164"/>
      <c r="B49" s="167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8"/>
      <c r="Q49" s="168"/>
      <c r="R49" s="168"/>
      <c r="S49" s="168"/>
      <c r="T49" s="168"/>
      <c r="U49" s="168"/>
      <c r="V49" s="96"/>
    </row>
    <row r="50" spans="1:22">
      <c r="A50" s="164"/>
      <c r="B50" s="167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8"/>
      <c r="Q50" s="168"/>
      <c r="R50" s="168"/>
      <c r="S50" s="168"/>
      <c r="T50" s="168"/>
      <c r="U50" s="168"/>
      <c r="V50" s="96"/>
    </row>
    <row r="51" spans="1:22">
      <c r="A51" s="164"/>
      <c r="B51" s="167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8"/>
      <c r="Q51" s="168"/>
      <c r="R51" s="168"/>
      <c r="S51" s="168"/>
      <c r="T51" s="168"/>
      <c r="U51" s="168"/>
      <c r="V51" s="96"/>
    </row>
    <row r="52" spans="1:22">
      <c r="A52" s="164"/>
      <c r="B52" s="167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8"/>
      <c r="Q52" s="168"/>
      <c r="R52" s="168"/>
      <c r="S52" s="168"/>
      <c r="T52" s="168"/>
      <c r="U52" s="168"/>
      <c r="V52" s="96"/>
    </row>
    <row r="53" spans="1:22">
      <c r="A53" s="164"/>
      <c r="B53" s="167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8"/>
      <c r="Q53" s="168"/>
      <c r="R53" s="168"/>
      <c r="S53" s="168"/>
      <c r="T53" s="168"/>
      <c r="U53" s="168"/>
      <c r="V53" s="96"/>
    </row>
    <row r="54" spans="1:22">
      <c r="A54" s="164"/>
      <c r="B54" s="167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8"/>
      <c r="Q54" s="168"/>
      <c r="R54" s="168"/>
      <c r="S54" s="168"/>
      <c r="T54" s="168"/>
      <c r="U54" s="168"/>
      <c r="V54" s="96"/>
    </row>
    <row r="55" spans="1:22">
      <c r="A55" s="164"/>
      <c r="B55" s="167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8"/>
      <c r="Q55" s="168"/>
      <c r="R55" s="168"/>
      <c r="S55" s="168"/>
      <c r="T55" s="168"/>
      <c r="U55" s="168"/>
      <c r="V55" s="96"/>
    </row>
    <row r="56" spans="1:22">
      <c r="A56" s="164"/>
      <c r="B56" s="167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8"/>
      <c r="Q56" s="168"/>
      <c r="R56" s="168"/>
      <c r="S56" s="168"/>
      <c r="T56" s="168"/>
      <c r="U56" s="168"/>
      <c r="V56" s="96"/>
    </row>
    <row r="57" spans="1:22">
      <c r="A57" s="164"/>
      <c r="B57" s="167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8"/>
      <c r="Q57" s="168"/>
      <c r="R57" s="168"/>
      <c r="S57" s="168"/>
      <c r="T57" s="168"/>
      <c r="U57" s="168"/>
      <c r="V57" s="96"/>
    </row>
    <row r="58" spans="1:22">
      <c r="A58" s="164"/>
      <c r="B58" s="167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8"/>
      <c r="Q58" s="168"/>
      <c r="R58" s="168"/>
      <c r="S58" s="168"/>
      <c r="T58" s="168"/>
      <c r="U58" s="168"/>
      <c r="V58" s="96"/>
    </row>
    <row r="59" spans="1:22">
      <c r="A59" s="164"/>
      <c r="B59" s="167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8"/>
      <c r="Q59" s="168"/>
      <c r="R59" s="168"/>
      <c r="S59" s="168"/>
      <c r="T59" s="168"/>
      <c r="U59" s="168"/>
      <c r="V59" s="96"/>
    </row>
    <row r="60" spans="1:22">
      <c r="A60" s="164"/>
      <c r="B60" s="167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8"/>
      <c r="Q60" s="168"/>
      <c r="R60" s="168"/>
      <c r="S60" s="168"/>
      <c r="T60" s="168"/>
      <c r="U60" s="168"/>
      <c r="V60" s="96"/>
    </row>
    <row r="61" spans="1:22">
      <c r="A61" s="164"/>
      <c r="B61" s="167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8"/>
      <c r="Q61" s="168"/>
      <c r="R61" s="168"/>
      <c r="S61" s="168"/>
      <c r="T61" s="168"/>
      <c r="U61" s="168"/>
      <c r="V61" s="96"/>
    </row>
    <row r="62" spans="1:22">
      <c r="A62" s="164"/>
      <c r="B62" s="167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8"/>
      <c r="Q62" s="168"/>
      <c r="R62" s="168"/>
      <c r="S62" s="168"/>
      <c r="T62" s="168"/>
      <c r="U62" s="168"/>
      <c r="V62" s="96"/>
    </row>
    <row r="63" spans="1:22">
      <c r="A63" s="164"/>
      <c r="B63" s="167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8"/>
      <c r="Q63" s="168"/>
      <c r="R63" s="168"/>
      <c r="S63" s="168"/>
      <c r="T63" s="168"/>
      <c r="U63" s="168"/>
      <c r="V63" s="96"/>
    </row>
    <row r="64" spans="1:22">
      <c r="A64" s="164"/>
      <c r="B64" s="167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8"/>
      <c r="Q64" s="168"/>
      <c r="R64" s="168"/>
      <c r="S64" s="168"/>
      <c r="T64" s="168"/>
      <c r="U64" s="168"/>
      <c r="V64" s="96"/>
    </row>
    <row r="65" spans="1:22">
      <c r="A65" s="164"/>
      <c r="B65" s="167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8"/>
      <c r="Q65" s="168"/>
      <c r="R65" s="168"/>
      <c r="S65" s="168"/>
      <c r="T65" s="168"/>
      <c r="U65" s="168"/>
      <c r="V65" s="96"/>
    </row>
    <row r="66" spans="1:22">
      <c r="A66" s="164"/>
      <c r="B66" s="167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8"/>
      <c r="Q66" s="168"/>
      <c r="R66" s="168"/>
      <c r="S66" s="168"/>
      <c r="T66" s="168"/>
      <c r="U66" s="168"/>
      <c r="V66" s="96"/>
    </row>
    <row r="67" spans="1:22">
      <c r="A67" s="164"/>
      <c r="B67" s="167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8"/>
      <c r="Q67" s="168"/>
      <c r="R67" s="168"/>
      <c r="S67" s="168"/>
      <c r="T67" s="168"/>
      <c r="U67" s="168"/>
      <c r="V67" s="96"/>
    </row>
    <row r="68" spans="1:22">
      <c r="A68" s="164"/>
      <c r="B68" s="167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8"/>
      <c r="Q68" s="168"/>
      <c r="R68" s="168"/>
      <c r="S68" s="168"/>
      <c r="T68" s="168"/>
      <c r="U68" s="168"/>
      <c r="V68" s="96"/>
    </row>
    <row r="69" spans="1:22">
      <c r="A69" s="164"/>
      <c r="B69" s="167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8"/>
      <c r="Q69" s="168"/>
      <c r="R69" s="168"/>
      <c r="S69" s="168"/>
      <c r="T69" s="168"/>
      <c r="U69" s="168"/>
      <c r="V69" s="96"/>
    </row>
    <row r="70" spans="1:22">
      <c r="A70" s="164"/>
      <c r="B70" s="167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8"/>
      <c r="Q70" s="168"/>
      <c r="R70" s="168"/>
      <c r="S70" s="168"/>
      <c r="T70" s="168"/>
      <c r="U70" s="168"/>
      <c r="V70" s="96"/>
    </row>
    <row r="71" spans="1:22">
      <c r="A71" s="164"/>
      <c r="B71" s="167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8"/>
      <c r="Q71" s="168"/>
      <c r="R71" s="168"/>
      <c r="S71" s="168"/>
      <c r="T71" s="168"/>
      <c r="U71" s="168"/>
      <c r="V71" s="96"/>
    </row>
    <row r="72" spans="1:22">
      <c r="A72" s="164"/>
      <c r="B72" s="167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8"/>
      <c r="Q72" s="168"/>
      <c r="R72" s="168"/>
      <c r="S72" s="168"/>
      <c r="T72" s="168"/>
      <c r="U72" s="168"/>
      <c r="V72" s="96"/>
    </row>
    <row r="73" spans="1:22">
      <c r="A73" s="164"/>
      <c r="B73" s="167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8"/>
      <c r="Q73" s="168"/>
      <c r="R73" s="168"/>
      <c r="S73" s="168"/>
      <c r="T73" s="168"/>
      <c r="U73" s="168"/>
      <c r="V73" s="96"/>
    </row>
    <row r="74" spans="1:22">
      <c r="A74" s="164"/>
      <c r="B74" s="167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8"/>
      <c r="Q74" s="168"/>
      <c r="R74" s="168"/>
      <c r="S74" s="168"/>
      <c r="T74" s="168"/>
      <c r="U74" s="168"/>
      <c r="V74" s="96"/>
    </row>
    <row r="75" spans="1:22">
      <c r="A75" s="164"/>
      <c r="B75" s="167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8"/>
      <c r="Q75" s="168"/>
      <c r="R75" s="168"/>
      <c r="S75" s="168"/>
      <c r="T75" s="168"/>
      <c r="U75" s="168"/>
      <c r="V75" s="96"/>
    </row>
    <row r="76" spans="1:22">
      <c r="A76" s="164"/>
      <c r="B76" s="167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8"/>
      <c r="Q76" s="168"/>
      <c r="R76" s="168"/>
      <c r="S76" s="168"/>
      <c r="T76" s="168"/>
      <c r="U76" s="168"/>
      <c r="V76" s="96"/>
    </row>
    <row r="77" spans="1:22">
      <c r="A77" s="164"/>
      <c r="B77" s="167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8"/>
      <c r="Q77" s="168"/>
      <c r="R77" s="168"/>
      <c r="S77" s="168"/>
      <c r="T77" s="168"/>
      <c r="U77" s="168"/>
      <c r="V77" s="96"/>
    </row>
    <row r="78" spans="1:22">
      <c r="A78" s="164"/>
      <c r="B78" s="167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8"/>
      <c r="Q78" s="168"/>
      <c r="R78" s="168"/>
      <c r="S78" s="168"/>
      <c r="T78" s="168"/>
      <c r="U78" s="168"/>
      <c r="V78" s="96"/>
    </row>
    <row r="79" spans="1:22">
      <c r="A79" s="164"/>
      <c r="B79" s="167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8"/>
      <c r="Q79" s="168"/>
      <c r="R79" s="168"/>
      <c r="S79" s="168"/>
      <c r="T79" s="168"/>
      <c r="U79" s="168"/>
      <c r="V79" s="96"/>
    </row>
    <row r="80" spans="1:22">
      <c r="A80" s="164"/>
      <c r="B80" s="167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8"/>
      <c r="Q80" s="168"/>
      <c r="R80" s="168"/>
      <c r="S80" s="168"/>
      <c r="T80" s="168"/>
      <c r="U80" s="168"/>
      <c r="V80" s="96"/>
    </row>
    <row r="81" spans="1:22">
      <c r="A81" s="164"/>
      <c r="B81" s="167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8"/>
      <c r="Q81" s="168"/>
      <c r="R81" s="168"/>
      <c r="S81" s="168"/>
      <c r="T81" s="168"/>
      <c r="U81" s="168"/>
      <c r="V81" s="96"/>
    </row>
    <row r="82" spans="1:22">
      <c r="A82" s="164"/>
      <c r="B82" s="167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8"/>
      <c r="Q82" s="168"/>
      <c r="R82" s="168"/>
      <c r="S82" s="168"/>
      <c r="T82" s="168"/>
      <c r="U82" s="168"/>
      <c r="V82" s="96"/>
    </row>
    <row r="83" spans="1:22">
      <c r="A83" s="164"/>
      <c r="B83" s="167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8"/>
      <c r="Q83" s="168"/>
      <c r="R83" s="168"/>
      <c r="S83" s="168"/>
      <c r="T83" s="168"/>
      <c r="U83" s="168"/>
      <c r="V83" s="96"/>
    </row>
    <row r="84" spans="1:22">
      <c r="A84" s="164"/>
      <c r="B84" s="167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8"/>
      <c r="Q84" s="168"/>
      <c r="R84" s="168"/>
      <c r="S84" s="168"/>
      <c r="T84" s="168"/>
      <c r="U84" s="168"/>
      <c r="V84" s="96"/>
    </row>
    <row r="85" spans="1:22">
      <c r="B85" s="94"/>
      <c r="P85" s="168"/>
      <c r="Q85" s="168"/>
      <c r="R85" s="168"/>
      <c r="S85" s="168"/>
      <c r="T85" s="168"/>
      <c r="U85" s="168"/>
      <c r="V85" s="96"/>
    </row>
    <row r="86" spans="1:22">
      <c r="B86" s="94"/>
      <c r="P86" s="168"/>
      <c r="Q86" s="168"/>
      <c r="R86" s="168"/>
      <c r="S86" s="168"/>
      <c r="T86" s="168"/>
      <c r="U86" s="168"/>
      <c r="V86" s="96"/>
    </row>
    <row r="87" spans="1:22">
      <c r="B87" s="94"/>
      <c r="P87" s="168"/>
      <c r="Q87" s="168"/>
      <c r="R87" s="168"/>
      <c r="S87" s="168"/>
      <c r="T87" s="168"/>
      <c r="U87" s="168"/>
      <c r="V87" s="96"/>
    </row>
    <row r="88" spans="1:22">
      <c r="B88" s="94"/>
      <c r="P88" s="168"/>
      <c r="Q88" s="168"/>
      <c r="R88" s="168"/>
      <c r="S88" s="168"/>
      <c r="T88" s="168"/>
      <c r="U88" s="168"/>
      <c r="V88" s="96"/>
    </row>
    <row r="89" spans="1:22">
      <c r="B89" s="94"/>
      <c r="P89" s="168"/>
      <c r="Q89" s="168"/>
      <c r="R89" s="168"/>
      <c r="S89" s="168"/>
      <c r="T89" s="168"/>
      <c r="U89" s="168"/>
      <c r="V89" s="96"/>
    </row>
    <row r="90" spans="1:22">
      <c r="B90" s="94"/>
      <c r="P90" s="168"/>
      <c r="Q90" s="168"/>
      <c r="R90" s="168"/>
      <c r="S90" s="168"/>
      <c r="T90" s="168"/>
      <c r="U90" s="168"/>
      <c r="V90" s="96"/>
    </row>
    <row r="91" spans="1:22">
      <c r="B91" s="94"/>
      <c r="P91" s="168"/>
      <c r="Q91" s="168"/>
      <c r="R91" s="168"/>
      <c r="S91" s="168"/>
      <c r="T91" s="168"/>
      <c r="U91" s="168"/>
      <c r="V91" s="96"/>
    </row>
    <row r="92" spans="1:22">
      <c r="B92" s="94"/>
      <c r="P92" s="168"/>
      <c r="Q92" s="168"/>
      <c r="R92" s="168"/>
      <c r="S92" s="168"/>
      <c r="T92" s="168"/>
      <c r="U92" s="168"/>
      <c r="V92" s="96"/>
    </row>
    <row r="93" spans="1:22">
      <c r="B93" s="94"/>
      <c r="P93" s="168"/>
      <c r="Q93" s="168"/>
      <c r="R93" s="168"/>
      <c r="S93" s="168"/>
      <c r="T93" s="168"/>
      <c r="U93" s="168"/>
      <c r="V93" s="96"/>
    </row>
    <row r="94" spans="1:22">
      <c r="B94" s="94"/>
      <c r="P94" s="168"/>
      <c r="Q94" s="168"/>
      <c r="R94" s="168"/>
      <c r="S94" s="168"/>
      <c r="T94" s="168"/>
      <c r="U94" s="168"/>
      <c r="V94" s="96"/>
    </row>
    <row r="95" spans="1:22">
      <c r="B95" s="94"/>
      <c r="P95" s="168"/>
      <c r="Q95" s="168"/>
      <c r="R95" s="168"/>
      <c r="S95" s="168"/>
      <c r="T95" s="168"/>
      <c r="U95" s="168"/>
      <c r="V95" s="96"/>
    </row>
    <row r="96" spans="1:22">
      <c r="B96" s="94"/>
      <c r="P96" s="168"/>
      <c r="Q96" s="168"/>
      <c r="R96" s="168"/>
      <c r="S96" s="168"/>
      <c r="T96" s="168"/>
      <c r="U96" s="168"/>
      <c r="V96" s="96"/>
    </row>
    <row r="97" spans="2:22">
      <c r="B97" s="94"/>
      <c r="P97" s="168"/>
      <c r="Q97" s="168"/>
      <c r="R97" s="168"/>
      <c r="S97" s="168"/>
      <c r="T97" s="168"/>
      <c r="U97" s="168"/>
      <c r="V97" s="96"/>
    </row>
    <row r="98" spans="2:22">
      <c r="B98" s="94"/>
      <c r="P98" s="168"/>
      <c r="Q98" s="168"/>
      <c r="R98" s="168"/>
      <c r="S98" s="168"/>
      <c r="T98" s="168"/>
      <c r="U98" s="168"/>
      <c r="V98" s="96"/>
    </row>
    <row r="99" spans="2:22">
      <c r="B99" s="94"/>
      <c r="P99" s="168"/>
      <c r="Q99" s="168"/>
      <c r="R99" s="168"/>
      <c r="S99" s="168"/>
      <c r="T99" s="168"/>
      <c r="U99" s="168"/>
      <c r="V99" s="96"/>
    </row>
    <row r="100" spans="2:22">
      <c r="B100" s="94"/>
      <c r="P100" s="168"/>
      <c r="Q100" s="168"/>
      <c r="R100" s="168"/>
      <c r="S100" s="168"/>
      <c r="T100" s="168"/>
      <c r="U100" s="168"/>
      <c r="V100" s="96"/>
    </row>
    <row r="101" spans="2:22">
      <c r="B101" s="94"/>
      <c r="P101" s="168"/>
      <c r="Q101" s="168"/>
      <c r="R101" s="168"/>
      <c r="S101" s="168"/>
      <c r="T101" s="168"/>
      <c r="U101" s="168"/>
      <c r="V101" s="96"/>
    </row>
    <row r="102" spans="2:22">
      <c r="B102" s="94"/>
      <c r="P102" s="168"/>
      <c r="Q102" s="168"/>
      <c r="R102" s="168"/>
      <c r="S102" s="168"/>
      <c r="T102" s="168"/>
      <c r="U102" s="168"/>
      <c r="V102" s="96"/>
    </row>
    <row r="103" spans="2:22">
      <c r="B103" s="94"/>
      <c r="P103" s="168"/>
      <c r="Q103" s="168"/>
      <c r="R103" s="168"/>
      <c r="S103" s="168"/>
      <c r="T103" s="168"/>
      <c r="U103" s="168"/>
      <c r="V103" s="96"/>
    </row>
    <row r="104" spans="2:22">
      <c r="B104" s="94"/>
      <c r="P104" s="168"/>
      <c r="Q104" s="168"/>
      <c r="R104" s="168"/>
      <c r="S104" s="168"/>
      <c r="T104" s="168"/>
      <c r="U104" s="168"/>
      <c r="V104" s="96"/>
    </row>
    <row r="105" spans="2:22">
      <c r="B105" s="94"/>
      <c r="P105" s="168"/>
      <c r="Q105" s="168"/>
      <c r="R105" s="168"/>
      <c r="S105" s="168"/>
      <c r="T105" s="168"/>
      <c r="U105" s="168"/>
      <c r="V105" s="96"/>
    </row>
    <row r="106" spans="2:22">
      <c r="B106" s="94"/>
      <c r="P106" s="168"/>
      <c r="Q106" s="168"/>
      <c r="R106" s="168"/>
      <c r="S106" s="168"/>
      <c r="T106" s="168"/>
      <c r="U106" s="168"/>
      <c r="V106" s="96"/>
    </row>
    <row r="107" spans="2:22">
      <c r="B107" s="94"/>
      <c r="P107" s="168"/>
      <c r="Q107" s="168"/>
      <c r="R107" s="168"/>
      <c r="S107" s="168"/>
      <c r="T107" s="168"/>
      <c r="U107" s="168"/>
      <c r="V107" s="96"/>
    </row>
    <row r="108" spans="2:22">
      <c r="B108" s="94"/>
      <c r="P108" s="168"/>
      <c r="Q108" s="168"/>
      <c r="R108" s="168"/>
      <c r="S108" s="168"/>
      <c r="T108" s="168"/>
      <c r="U108" s="168"/>
      <c r="V108" s="96"/>
    </row>
    <row r="109" spans="2:22">
      <c r="B109" s="94"/>
      <c r="P109" s="168"/>
      <c r="Q109" s="168"/>
      <c r="R109" s="168"/>
      <c r="S109" s="168"/>
      <c r="T109" s="168"/>
      <c r="U109" s="168"/>
      <c r="V109" s="96"/>
    </row>
    <row r="110" spans="2:22">
      <c r="B110" s="94"/>
      <c r="P110" s="168"/>
      <c r="Q110" s="168"/>
      <c r="R110" s="168"/>
      <c r="S110" s="168"/>
      <c r="T110" s="168"/>
      <c r="U110" s="168"/>
      <c r="V110" s="96"/>
    </row>
    <row r="111" spans="2:22">
      <c r="B111" s="94"/>
      <c r="P111" s="168"/>
      <c r="Q111" s="168"/>
      <c r="R111" s="168"/>
      <c r="S111" s="168"/>
      <c r="T111" s="168"/>
      <c r="U111" s="168"/>
      <c r="V111" s="96"/>
    </row>
    <row r="112" spans="2:22">
      <c r="B112" s="94"/>
      <c r="P112" s="168"/>
      <c r="Q112" s="168"/>
      <c r="R112" s="168"/>
      <c r="S112" s="168"/>
      <c r="T112" s="168"/>
      <c r="U112" s="168"/>
      <c r="V112" s="96"/>
    </row>
    <row r="113" spans="2:22">
      <c r="B113" s="94"/>
      <c r="P113" s="168"/>
      <c r="Q113" s="168"/>
      <c r="R113" s="168"/>
      <c r="S113" s="168"/>
      <c r="T113" s="168"/>
      <c r="U113" s="168"/>
      <c r="V113" s="96"/>
    </row>
    <row r="114" spans="2:22">
      <c r="B114" s="94"/>
      <c r="P114" s="168"/>
      <c r="Q114" s="168"/>
      <c r="R114" s="168"/>
      <c r="S114" s="168"/>
      <c r="T114" s="168"/>
      <c r="U114" s="168"/>
      <c r="V114" s="96"/>
    </row>
    <row r="115" spans="2:22">
      <c r="B115" s="94"/>
      <c r="P115" s="168"/>
      <c r="Q115" s="168"/>
      <c r="R115" s="168"/>
      <c r="S115" s="168"/>
      <c r="T115" s="168"/>
      <c r="U115" s="168"/>
      <c r="V115" s="96"/>
    </row>
    <row r="116" spans="2:22">
      <c r="B116" s="94"/>
      <c r="P116" s="168"/>
      <c r="Q116" s="168"/>
      <c r="R116" s="168"/>
      <c r="S116" s="168"/>
      <c r="T116" s="168"/>
      <c r="U116" s="168"/>
      <c r="V116" s="96"/>
    </row>
    <row r="117" spans="2:22">
      <c r="B117" s="94"/>
      <c r="P117" s="168"/>
      <c r="Q117" s="168"/>
      <c r="R117" s="168"/>
      <c r="S117" s="168"/>
      <c r="T117" s="168"/>
      <c r="U117" s="168"/>
      <c r="V117" s="96"/>
    </row>
    <row r="118" spans="2:22">
      <c r="B118" s="94"/>
      <c r="P118" s="168"/>
      <c r="Q118" s="168"/>
      <c r="R118" s="168"/>
      <c r="S118" s="168"/>
      <c r="T118" s="168"/>
      <c r="U118" s="168"/>
      <c r="V118" s="96"/>
    </row>
    <row r="119" spans="2:22">
      <c r="B119" s="94"/>
      <c r="P119" s="168"/>
      <c r="Q119" s="168"/>
      <c r="R119" s="168"/>
      <c r="S119" s="168"/>
      <c r="T119" s="168"/>
      <c r="U119" s="168"/>
      <c r="V119" s="96"/>
    </row>
    <row r="120" spans="2:22">
      <c r="B120" s="94"/>
      <c r="P120" s="168"/>
      <c r="Q120" s="168"/>
      <c r="R120" s="168"/>
      <c r="S120" s="168"/>
      <c r="T120" s="168"/>
      <c r="U120" s="168"/>
      <c r="V120" s="96"/>
    </row>
    <row r="121" spans="2:22">
      <c r="B121" s="97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9"/>
    </row>
  </sheetData>
  <phoneticPr fontId="3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明朝,標準"&amp;12基礎統計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BB1E-C71B-42B7-9D05-932922E8E308}">
  <sheetPr codeName="Sheet5"/>
  <dimension ref="B1:K56"/>
  <sheetViews>
    <sheetView showGridLines="0" zoomScaleNormal="100" zoomScaleSheetLayoutView="70" workbookViewId="0"/>
  </sheetViews>
  <sheetFormatPr defaultColWidth="9" defaultRowHeight="13.5"/>
  <cols>
    <col min="1" max="1" width="4.625" style="1" customWidth="1"/>
    <col min="2" max="2" width="3.875" style="1" customWidth="1"/>
    <col min="3" max="3" width="17.5" style="1" customWidth="1"/>
    <col min="4" max="7" width="13" style="1" customWidth="1"/>
    <col min="8" max="8" width="12" style="1" customWidth="1"/>
    <col min="9" max="16384" width="9" style="1"/>
  </cols>
  <sheetData>
    <row r="1" spans="2:9" ht="16.5" customHeight="1">
      <c r="B1" s="1" t="s">
        <v>177</v>
      </c>
    </row>
    <row r="2" spans="2:9" ht="16.5" customHeight="1">
      <c r="B2" s="1" t="s">
        <v>173</v>
      </c>
      <c r="F2" s="29"/>
      <c r="G2" s="29"/>
    </row>
    <row r="3" spans="2:9" ht="42.75" customHeight="1">
      <c r="B3" s="227" t="s">
        <v>70</v>
      </c>
      <c r="C3" s="228"/>
      <c r="D3" s="16" t="s">
        <v>137</v>
      </c>
      <c r="E3" s="8" t="s">
        <v>71</v>
      </c>
      <c r="F3" s="41" t="s">
        <v>72</v>
      </c>
      <c r="G3" s="30"/>
    </row>
    <row r="4" spans="2:9" ht="21.75" customHeight="1">
      <c r="B4" s="31" t="s">
        <v>138</v>
      </c>
      <c r="C4" s="32"/>
      <c r="D4" s="181">
        <v>0.22899999999999998</v>
      </c>
      <c r="E4" s="182">
        <v>0.20499999999999999</v>
      </c>
      <c r="F4" s="182">
        <v>0.20100000000000001</v>
      </c>
      <c r="G4" s="33"/>
      <c r="H4" s="33"/>
      <c r="I4" s="33"/>
    </row>
    <row r="5" spans="2:9" ht="21.75" customHeight="1">
      <c r="B5" s="37" t="s">
        <v>73</v>
      </c>
      <c r="C5" s="34"/>
      <c r="D5" s="183">
        <v>396873</v>
      </c>
      <c r="E5" s="184">
        <v>2317531</v>
      </c>
      <c r="F5" s="184">
        <v>7183618</v>
      </c>
      <c r="G5" s="33"/>
      <c r="H5" s="33"/>
      <c r="I5" s="33"/>
    </row>
    <row r="6" spans="2:9" ht="21.75" customHeight="1">
      <c r="B6" s="35" t="s">
        <v>149</v>
      </c>
      <c r="C6" s="36"/>
      <c r="D6" s="185"/>
      <c r="E6" s="185"/>
      <c r="F6" s="186"/>
      <c r="G6" s="33"/>
      <c r="H6" s="33"/>
      <c r="I6" s="33"/>
    </row>
    <row r="7" spans="2:9" ht="21.75" customHeight="1">
      <c r="B7" s="37"/>
      <c r="C7" s="18" t="s">
        <v>74</v>
      </c>
      <c r="D7" s="183">
        <v>50580</v>
      </c>
      <c r="E7" s="184">
        <v>53917</v>
      </c>
      <c r="F7" s="184">
        <v>59725</v>
      </c>
      <c r="G7" s="33"/>
      <c r="H7" s="33"/>
      <c r="I7" s="33"/>
    </row>
    <row r="8" spans="2:9" ht="21.75" customHeight="1">
      <c r="B8" s="37"/>
      <c r="C8" s="18" t="s">
        <v>75</v>
      </c>
      <c r="D8" s="183">
        <v>8956</v>
      </c>
      <c r="E8" s="187">
        <v>9853</v>
      </c>
      <c r="F8" s="184">
        <v>9633</v>
      </c>
      <c r="G8" s="33"/>
      <c r="H8" s="33"/>
      <c r="I8" s="33"/>
    </row>
    <row r="9" spans="2:9" ht="21.75" customHeight="1">
      <c r="B9" s="37"/>
      <c r="C9" s="18" t="s">
        <v>76</v>
      </c>
      <c r="D9" s="183">
        <v>12126</v>
      </c>
      <c r="E9" s="187">
        <v>12651</v>
      </c>
      <c r="F9" s="184">
        <v>12937</v>
      </c>
      <c r="G9" s="33"/>
      <c r="H9" s="33"/>
      <c r="I9" s="33"/>
    </row>
    <row r="10" spans="2:9" ht="21.75" customHeight="1">
      <c r="B10" s="37"/>
      <c r="C10" s="18" t="s">
        <v>77</v>
      </c>
      <c r="D10" s="183">
        <v>32281</v>
      </c>
      <c r="E10" s="187">
        <v>34361</v>
      </c>
      <c r="F10" s="184">
        <v>37722</v>
      </c>
      <c r="G10" s="33"/>
      <c r="H10" s="33"/>
      <c r="I10" s="33"/>
    </row>
    <row r="11" spans="2:9" ht="21.75" customHeight="1">
      <c r="B11" s="37"/>
      <c r="C11" s="18" t="s">
        <v>78</v>
      </c>
      <c r="D11" s="183">
        <v>38431</v>
      </c>
      <c r="E11" s="187">
        <v>41260</v>
      </c>
      <c r="F11" s="184">
        <v>46142</v>
      </c>
      <c r="G11" s="33"/>
      <c r="H11" s="33"/>
      <c r="I11" s="33"/>
    </row>
    <row r="12" spans="2:9" ht="21.75" customHeight="1">
      <c r="B12" s="37"/>
      <c r="C12" s="18" t="s">
        <v>79</v>
      </c>
      <c r="D12" s="183">
        <v>63162</v>
      </c>
      <c r="E12" s="187">
        <v>70078</v>
      </c>
      <c r="F12" s="184">
        <v>80003</v>
      </c>
      <c r="G12" s="33"/>
      <c r="H12" s="33"/>
      <c r="I12" s="33"/>
    </row>
    <row r="13" spans="2:9" ht="21.75" customHeight="1">
      <c r="B13" s="37"/>
      <c r="C13" s="18" t="s">
        <v>80</v>
      </c>
      <c r="D13" s="183">
        <v>82354</v>
      </c>
      <c r="E13" s="187">
        <v>89608</v>
      </c>
      <c r="F13" s="184">
        <v>105163</v>
      </c>
      <c r="G13" s="33"/>
      <c r="H13" s="33"/>
      <c r="I13" s="33"/>
    </row>
    <row r="14" spans="2:9" ht="21.75" customHeight="1">
      <c r="B14" s="38"/>
      <c r="C14" s="18" t="s">
        <v>81</v>
      </c>
      <c r="D14" s="183">
        <v>86708</v>
      </c>
      <c r="E14" s="187">
        <v>93130</v>
      </c>
      <c r="F14" s="184">
        <v>112494</v>
      </c>
      <c r="G14" s="33"/>
      <c r="H14" s="33"/>
      <c r="I14" s="33"/>
    </row>
    <row r="15" spans="2:9" ht="13.5" customHeight="1">
      <c r="B15" s="43" t="s">
        <v>207</v>
      </c>
    </row>
    <row r="16" spans="2:9" ht="13.5" customHeight="1">
      <c r="B16" s="43"/>
    </row>
    <row r="18" spans="2:11" ht="16.5" customHeight="1">
      <c r="B18" s="1" t="s">
        <v>177</v>
      </c>
    </row>
    <row r="19" spans="2:11" ht="16.5" customHeight="1">
      <c r="B19" s="1" t="s">
        <v>173</v>
      </c>
      <c r="F19" s="29"/>
      <c r="G19" s="29"/>
      <c r="K19" s="2" t="s">
        <v>163</v>
      </c>
    </row>
    <row r="20" spans="2:11" ht="13.5" customHeight="1">
      <c r="K20" s="2" t="s">
        <v>156</v>
      </c>
    </row>
    <row r="21" spans="2:11" ht="13.5" customHeight="1"/>
    <row r="22" spans="2:11" ht="13.5" customHeight="1"/>
    <row r="23" spans="2:11" ht="13.5" customHeight="1"/>
    <row r="24" spans="2:11" ht="13.5" customHeight="1"/>
    <row r="25" spans="2:11" ht="13.5" customHeight="1"/>
    <row r="26" spans="2:11" ht="13.5" customHeight="1"/>
    <row r="27" spans="2:11" ht="13.5" customHeight="1"/>
    <row r="28" spans="2:11" ht="13.5" customHeight="1"/>
    <row r="29" spans="2:11" ht="13.5" customHeight="1"/>
    <row r="49" spans="2:2" ht="15" customHeight="1"/>
    <row r="50" spans="2:2">
      <c r="B50" s="43" t="s">
        <v>207</v>
      </c>
    </row>
    <row r="56" spans="2:2">
      <c r="B56" s="42"/>
    </row>
  </sheetData>
  <mergeCells count="1">
    <mergeCell ref="B3:C3"/>
  </mergeCells>
  <phoneticPr fontId="3"/>
  <pageMargins left="0.70866141732283472" right="0.19685039370078741" top="0.59055118110236227" bottom="0.59055118110236227" header="0.31496062992125984" footer="0.31496062992125984"/>
  <pageSetup paperSize="8" scale="75" orientation="landscape" r:id="rId1"/>
  <headerFooter>
    <oddHeader>&amp;R&amp;"ＭＳ 明朝,標準"&amp;12基礎統計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247D-9B89-45A0-91E6-179CDC6E9D5B}">
  <sheetPr codeName="Sheet6"/>
  <dimension ref="B1:M83"/>
  <sheetViews>
    <sheetView showGridLines="0" zoomScaleNormal="100" zoomScaleSheetLayoutView="75" workbookViewId="0"/>
  </sheetViews>
  <sheetFormatPr defaultColWidth="9" defaultRowHeight="13.5"/>
  <cols>
    <col min="1" max="1" width="4.625" style="1" customWidth="1"/>
    <col min="2" max="2" width="3.25" style="1" customWidth="1"/>
    <col min="3" max="3" width="12.25" style="1" customWidth="1"/>
    <col min="4" max="12" width="9.625" style="1" customWidth="1"/>
    <col min="13" max="16384" width="9" style="1"/>
  </cols>
  <sheetData>
    <row r="1" spans="2:13" ht="16.5" customHeight="1">
      <c r="B1" s="1" t="s">
        <v>177</v>
      </c>
    </row>
    <row r="2" spans="2:13" ht="16.5" customHeight="1">
      <c r="B2" s="1" t="s">
        <v>131</v>
      </c>
    </row>
    <row r="3" spans="2:13" ht="16.5" customHeight="1">
      <c r="B3" s="225"/>
      <c r="C3" s="233" t="s">
        <v>129</v>
      </c>
      <c r="D3" s="233" t="s">
        <v>138</v>
      </c>
      <c r="E3" s="235" t="s">
        <v>73</v>
      </c>
      <c r="F3" s="227" t="s">
        <v>94</v>
      </c>
      <c r="G3" s="228"/>
      <c r="H3" s="228"/>
      <c r="I3" s="228"/>
      <c r="J3" s="228"/>
      <c r="K3" s="228"/>
      <c r="L3" s="228"/>
      <c r="M3" s="229"/>
    </row>
    <row r="4" spans="2:13">
      <c r="B4" s="226"/>
      <c r="C4" s="234"/>
      <c r="D4" s="234"/>
      <c r="E4" s="236"/>
      <c r="F4" s="8" t="s">
        <v>74</v>
      </c>
      <c r="G4" s="8" t="s">
        <v>95</v>
      </c>
      <c r="H4" s="8" t="s">
        <v>96</v>
      </c>
      <c r="I4" s="8" t="s">
        <v>97</v>
      </c>
      <c r="J4" s="8" t="s">
        <v>98</v>
      </c>
      <c r="K4" s="8" t="s">
        <v>99</v>
      </c>
      <c r="L4" s="4" t="s">
        <v>100</v>
      </c>
      <c r="M4" s="4" t="s">
        <v>135</v>
      </c>
    </row>
    <row r="5" spans="2:13">
      <c r="B5" s="44">
        <v>1</v>
      </c>
      <c r="C5" s="52" t="s">
        <v>50</v>
      </c>
      <c r="D5" s="188" t="s">
        <v>225</v>
      </c>
      <c r="E5" s="188" t="s">
        <v>225</v>
      </c>
      <c r="F5" s="188" t="s">
        <v>225</v>
      </c>
      <c r="G5" s="188" t="s">
        <v>225</v>
      </c>
      <c r="H5" s="188" t="s">
        <v>225</v>
      </c>
      <c r="I5" s="188" t="s">
        <v>225</v>
      </c>
      <c r="J5" s="188" t="s">
        <v>225</v>
      </c>
      <c r="K5" s="188" t="s">
        <v>225</v>
      </c>
      <c r="L5" s="188" t="s">
        <v>225</v>
      </c>
      <c r="M5" s="188" t="s">
        <v>225</v>
      </c>
    </row>
    <row r="6" spans="2:13">
      <c r="B6" s="44">
        <v>2</v>
      </c>
      <c r="C6" s="52" t="s">
        <v>111</v>
      </c>
      <c r="D6" s="188" t="s">
        <v>225</v>
      </c>
      <c r="E6" s="188" t="s">
        <v>225</v>
      </c>
      <c r="F6" s="188" t="s">
        <v>225</v>
      </c>
      <c r="G6" s="188" t="s">
        <v>225</v>
      </c>
      <c r="H6" s="188" t="s">
        <v>225</v>
      </c>
      <c r="I6" s="188" t="s">
        <v>225</v>
      </c>
      <c r="J6" s="188" t="s">
        <v>225</v>
      </c>
      <c r="K6" s="188" t="s">
        <v>225</v>
      </c>
      <c r="L6" s="188" t="s">
        <v>225</v>
      </c>
      <c r="M6" s="188" t="s">
        <v>225</v>
      </c>
    </row>
    <row r="7" spans="2:13">
      <c r="B7" s="44">
        <v>3</v>
      </c>
      <c r="C7" s="52" t="s">
        <v>112</v>
      </c>
      <c r="D7" s="188" t="s">
        <v>225</v>
      </c>
      <c r="E7" s="188" t="s">
        <v>225</v>
      </c>
      <c r="F7" s="188" t="s">
        <v>225</v>
      </c>
      <c r="G7" s="188" t="s">
        <v>225</v>
      </c>
      <c r="H7" s="188" t="s">
        <v>225</v>
      </c>
      <c r="I7" s="188" t="s">
        <v>225</v>
      </c>
      <c r="J7" s="188" t="s">
        <v>225</v>
      </c>
      <c r="K7" s="188" t="s">
        <v>225</v>
      </c>
      <c r="L7" s="188" t="s">
        <v>225</v>
      </c>
      <c r="M7" s="188" t="s">
        <v>225</v>
      </c>
    </row>
    <row r="8" spans="2:13">
      <c r="B8" s="44">
        <v>4</v>
      </c>
      <c r="C8" s="52" t="s">
        <v>113</v>
      </c>
      <c r="D8" s="188" t="s">
        <v>225</v>
      </c>
      <c r="E8" s="188" t="s">
        <v>225</v>
      </c>
      <c r="F8" s="188" t="s">
        <v>225</v>
      </c>
      <c r="G8" s="188" t="s">
        <v>225</v>
      </c>
      <c r="H8" s="188" t="s">
        <v>225</v>
      </c>
      <c r="I8" s="188" t="s">
        <v>225</v>
      </c>
      <c r="J8" s="188" t="s">
        <v>225</v>
      </c>
      <c r="K8" s="188" t="s">
        <v>225</v>
      </c>
      <c r="L8" s="188" t="s">
        <v>225</v>
      </c>
      <c r="M8" s="188" t="s">
        <v>225</v>
      </c>
    </row>
    <row r="9" spans="2:13">
      <c r="B9" s="44">
        <v>5</v>
      </c>
      <c r="C9" s="52" t="s">
        <v>114</v>
      </c>
      <c r="D9" s="188" t="s">
        <v>225</v>
      </c>
      <c r="E9" s="188" t="s">
        <v>225</v>
      </c>
      <c r="F9" s="188" t="s">
        <v>225</v>
      </c>
      <c r="G9" s="188" t="s">
        <v>225</v>
      </c>
      <c r="H9" s="188" t="s">
        <v>225</v>
      </c>
      <c r="I9" s="188" t="s">
        <v>225</v>
      </c>
      <c r="J9" s="188" t="s">
        <v>225</v>
      </c>
      <c r="K9" s="188" t="s">
        <v>225</v>
      </c>
      <c r="L9" s="188" t="s">
        <v>225</v>
      </c>
      <c r="M9" s="188" t="s">
        <v>225</v>
      </c>
    </row>
    <row r="10" spans="2:13">
      <c r="B10" s="44">
        <v>6</v>
      </c>
      <c r="C10" s="52" t="s">
        <v>115</v>
      </c>
      <c r="D10" s="188" t="s">
        <v>225</v>
      </c>
      <c r="E10" s="188" t="s">
        <v>225</v>
      </c>
      <c r="F10" s="188" t="s">
        <v>225</v>
      </c>
      <c r="G10" s="188" t="s">
        <v>225</v>
      </c>
      <c r="H10" s="188" t="s">
        <v>225</v>
      </c>
      <c r="I10" s="188" t="s">
        <v>225</v>
      </c>
      <c r="J10" s="188" t="s">
        <v>225</v>
      </c>
      <c r="K10" s="188" t="s">
        <v>225</v>
      </c>
      <c r="L10" s="188" t="s">
        <v>225</v>
      </c>
      <c r="M10" s="188" t="s">
        <v>225</v>
      </c>
    </row>
    <row r="11" spans="2:13">
      <c r="B11" s="44">
        <v>7</v>
      </c>
      <c r="C11" s="70" t="s">
        <v>116</v>
      </c>
      <c r="D11" s="188" t="s">
        <v>225</v>
      </c>
      <c r="E11" s="188" t="s">
        <v>225</v>
      </c>
      <c r="F11" s="188" t="s">
        <v>225</v>
      </c>
      <c r="G11" s="188" t="s">
        <v>225</v>
      </c>
      <c r="H11" s="188" t="s">
        <v>225</v>
      </c>
      <c r="I11" s="188" t="s">
        <v>225</v>
      </c>
      <c r="J11" s="188" t="s">
        <v>225</v>
      </c>
      <c r="K11" s="188" t="s">
        <v>225</v>
      </c>
      <c r="L11" s="188" t="s">
        <v>225</v>
      </c>
      <c r="M11" s="188" t="s">
        <v>225</v>
      </c>
    </row>
    <row r="12" spans="2:13">
      <c r="B12" s="44">
        <v>8</v>
      </c>
      <c r="C12" s="70" t="s">
        <v>51</v>
      </c>
      <c r="D12" s="188" t="s">
        <v>225</v>
      </c>
      <c r="E12" s="188" t="s">
        <v>225</v>
      </c>
      <c r="F12" s="188" t="s">
        <v>225</v>
      </c>
      <c r="G12" s="188" t="s">
        <v>225</v>
      </c>
      <c r="H12" s="188" t="s">
        <v>225</v>
      </c>
      <c r="I12" s="188" t="s">
        <v>225</v>
      </c>
      <c r="J12" s="188" t="s">
        <v>225</v>
      </c>
      <c r="K12" s="188" t="s">
        <v>225</v>
      </c>
      <c r="L12" s="188" t="s">
        <v>225</v>
      </c>
      <c r="M12" s="188" t="s">
        <v>225</v>
      </c>
    </row>
    <row r="13" spans="2:13">
      <c r="B13" s="44">
        <v>9</v>
      </c>
      <c r="C13" s="70" t="s">
        <v>117</v>
      </c>
      <c r="D13" s="188" t="s">
        <v>225</v>
      </c>
      <c r="E13" s="188" t="s">
        <v>225</v>
      </c>
      <c r="F13" s="188" t="s">
        <v>225</v>
      </c>
      <c r="G13" s="188" t="s">
        <v>225</v>
      </c>
      <c r="H13" s="188" t="s">
        <v>225</v>
      </c>
      <c r="I13" s="188" t="s">
        <v>225</v>
      </c>
      <c r="J13" s="188" t="s">
        <v>225</v>
      </c>
      <c r="K13" s="188" t="s">
        <v>225</v>
      </c>
      <c r="L13" s="188" t="s">
        <v>225</v>
      </c>
      <c r="M13" s="188" t="s">
        <v>225</v>
      </c>
    </row>
    <row r="14" spans="2:13">
      <c r="B14" s="44">
        <v>10</v>
      </c>
      <c r="C14" s="70" t="s">
        <v>52</v>
      </c>
      <c r="D14" s="188" t="s">
        <v>225</v>
      </c>
      <c r="E14" s="188" t="s">
        <v>225</v>
      </c>
      <c r="F14" s="188" t="s">
        <v>225</v>
      </c>
      <c r="G14" s="188" t="s">
        <v>225</v>
      </c>
      <c r="H14" s="188" t="s">
        <v>225</v>
      </c>
      <c r="I14" s="188" t="s">
        <v>225</v>
      </c>
      <c r="J14" s="188" t="s">
        <v>225</v>
      </c>
      <c r="K14" s="188" t="s">
        <v>225</v>
      </c>
      <c r="L14" s="188" t="s">
        <v>225</v>
      </c>
      <c r="M14" s="188" t="s">
        <v>225</v>
      </c>
    </row>
    <row r="15" spans="2:13">
      <c r="B15" s="44">
        <v>11</v>
      </c>
      <c r="C15" s="70" t="s">
        <v>53</v>
      </c>
      <c r="D15" s="188" t="s">
        <v>225</v>
      </c>
      <c r="E15" s="188" t="s">
        <v>225</v>
      </c>
      <c r="F15" s="188" t="s">
        <v>225</v>
      </c>
      <c r="G15" s="188" t="s">
        <v>225</v>
      </c>
      <c r="H15" s="188" t="s">
        <v>225</v>
      </c>
      <c r="I15" s="188" t="s">
        <v>225</v>
      </c>
      <c r="J15" s="188" t="s">
        <v>225</v>
      </c>
      <c r="K15" s="188" t="s">
        <v>225</v>
      </c>
      <c r="L15" s="188" t="s">
        <v>225</v>
      </c>
      <c r="M15" s="188" t="s">
        <v>225</v>
      </c>
    </row>
    <row r="16" spans="2:13">
      <c r="B16" s="44">
        <v>12</v>
      </c>
      <c r="C16" s="70" t="s">
        <v>118</v>
      </c>
      <c r="D16" s="188" t="s">
        <v>225</v>
      </c>
      <c r="E16" s="188" t="s">
        <v>225</v>
      </c>
      <c r="F16" s="188" t="s">
        <v>225</v>
      </c>
      <c r="G16" s="188" t="s">
        <v>225</v>
      </c>
      <c r="H16" s="188" t="s">
        <v>225</v>
      </c>
      <c r="I16" s="188" t="s">
        <v>225</v>
      </c>
      <c r="J16" s="188" t="s">
        <v>225</v>
      </c>
      <c r="K16" s="188" t="s">
        <v>225</v>
      </c>
      <c r="L16" s="188" t="s">
        <v>225</v>
      </c>
      <c r="M16" s="188" t="s">
        <v>225</v>
      </c>
    </row>
    <row r="17" spans="2:13">
      <c r="B17" s="44">
        <v>13</v>
      </c>
      <c r="C17" s="70" t="s">
        <v>119</v>
      </c>
      <c r="D17" s="188" t="s">
        <v>225</v>
      </c>
      <c r="E17" s="188" t="s">
        <v>225</v>
      </c>
      <c r="F17" s="188" t="s">
        <v>225</v>
      </c>
      <c r="G17" s="188" t="s">
        <v>225</v>
      </c>
      <c r="H17" s="188" t="s">
        <v>225</v>
      </c>
      <c r="I17" s="188" t="s">
        <v>225</v>
      </c>
      <c r="J17" s="188" t="s">
        <v>225</v>
      </c>
      <c r="K17" s="188" t="s">
        <v>225</v>
      </c>
      <c r="L17" s="188" t="s">
        <v>225</v>
      </c>
      <c r="M17" s="188" t="s">
        <v>225</v>
      </c>
    </row>
    <row r="18" spans="2:13">
      <c r="B18" s="44">
        <v>14</v>
      </c>
      <c r="C18" s="70" t="s">
        <v>120</v>
      </c>
      <c r="D18" s="188" t="s">
        <v>225</v>
      </c>
      <c r="E18" s="188" t="s">
        <v>225</v>
      </c>
      <c r="F18" s="188" t="s">
        <v>225</v>
      </c>
      <c r="G18" s="188" t="s">
        <v>225</v>
      </c>
      <c r="H18" s="188" t="s">
        <v>225</v>
      </c>
      <c r="I18" s="188" t="s">
        <v>225</v>
      </c>
      <c r="J18" s="188" t="s">
        <v>225</v>
      </c>
      <c r="K18" s="188" t="s">
        <v>225</v>
      </c>
      <c r="L18" s="188" t="s">
        <v>225</v>
      </c>
      <c r="M18" s="188" t="s">
        <v>225</v>
      </c>
    </row>
    <row r="19" spans="2:13">
      <c r="B19" s="44">
        <v>15</v>
      </c>
      <c r="C19" s="70" t="s">
        <v>121</v>
      </c>
      <c r="D19" s="188" t="s">
        <v>225</v>
      </c>
      <c r="E19" s="188" t="s">
        <v>225</v>
      </c>
      <c r="F19" s="188" t="s">
        <v>225</v>
      </c>
      <c r="G19" s="188" t="s">
        <v>225</v>
      </c>
      <c r="H19" s="188" t="s">
        <v>225</v>
      </c>
      <c r="I19" s="188" t="s">
        <v>225</v>
      </c>
      <c r="J19" s="188" t="s">
        <v>225</v>
      </c>
      <c r="K19" s="188" t="s">
        <v>225</v>
      </c>
      <c r="L19" s="188" t="s">
        <v>225</v>
      </c>
      <c r="M19" s="188" t="s">
        <v>225</v>
      </c>
    </row>
    <row r="20" spans="2:13">
      <c r="B20" s="44">
        <v>16</v>
      </c>
      <c r="C20" s="70" t="s">
        <v>54</v>
      </c>
      <c r="D20" s="188" t="s">
        <v>225</v>
      </c>
      <c r="E20" s="188" t="s">
        <v>225</v>
      </c>
      <c r="F20" s="188" t="s">
        <v>225</v>
      </c>
      <c r="G20" s="188" t="s">
        <v>225</v>
      </c>
      <c r="H20" s="188" t="s">
        <v>225</v>
      </c>
      <c r="I20" s="188" t="s">
        <v>225</v>
      </c>
      <c r="J20" s="188" t="s">
        <v>225</v>
      </c>
      <c r="K20" s="188" t="s">
        <v>225</v>
      </c>
      <c r="L20" s="188" t="s">
        <v>225</v>
      </c>
      <c r="M20" s="188" t="s">
        <v>225</v>
      </c>
    </row>
    <row r="21" spans="2:13">
      <c r="B21" s="44">
        <v>17</v>
      </c>
      <c r="C21" s="70" t="s">
        <v>122</v>
      </c>
      <c r="D21" s="188" t="s">
        <v>225</v>
      </c>
      <c r="E21" s="188" t="s">
        <v>225</v>
      </c>
      <c r="F21" s="188" t="s">
        <v>225</v>
      </c>
      <c r="G21" s="188" t="s">
        <v>225</v>
      </c>
      <c r="H21" s="188" t="s">
        <v>225</v>
      </c>
      <c r="I21" s="188" t="s">
        <v>225</v>
      </c>
      <c r="J21" s="188" t="s">
        <v>225</v>
      </c>
      <c r="K21" s="188" t="s">
        <v>225</v>
      </c>
      <c r="L21" s="188" t="s">
        <v>225</v>
      </c>
      <c r="M21" s="188" t="s">
        <v>225</v>
      </c>
    </row>
    <row r="22" spans="2:13">
      <c r="B22" s="44">
        <v>18</v>
      </c>
      <c r="C22" s="70" t="s">
        <v>55</v>
      </c>
      <c r="D22" s="188" t="s">
        <v>225</v>
      </c>
      <c r="E22" s="188" t="s">
        <v>225</v>
      </c>
      <c r="F22" s="188" t="s">
        <v>225</v>
      </c>
      <c r="G22" s="188" t="s">
        <v>225</v>
      </c>
      <c r="H22" s="188" t="s">
        <v>225</v>
      </c>
      <c r="I22" s="188" t="s">
        <v>225</v>
      </c>
      <c r="J22" s="188" t="s">
        <v>225</v>
      </c>
      <c r="K22" s="188" t="s">
        <v>225</v>
      </c>
      <c r="L22" s="188" t="s">
        <v>225</v>
      </c>
      <c r="M22" s="188" t="s">
        <v>225</v>
      </c>
    </row>
    <row r="23" spans="2:13">
      <c r="B23" s="44">
        <v>19</v>
      </c>
      <c r="C23" s="70" t="s">
        <v>123</v>
      </c>
      <c r="D23" s="188" t="s">
        <v>225</v>
      </c>
      <c r="E23" s="188" t="s">
        <v>225</v>
      </c>
      <c r="F23" s="188" t="s">
        <v>225</v>
      </c>
      <c r="G23" s="188" t="s">
        <v>225</v>
      </c>
      <c r="H23" s="188" t="s">
        <v>225</v>
      </c>
      <c r="I23" s="188" t="s">
        <v>225</v>
      </c>
      <c r="J23" s="188" t="s">
        <v>225</v>
      </c>
      <c r="K23" s="188" t="s">
        <v>225</v>
      </c>
      <c r="L23" s="188" t="s">
        <v>225</v>
      </c>
      <c r="M23" s="188" t="s">
        <v>225</v>
      </c>
    </row>
    <row r="24" spans="2:13">
      <c r="B24" s="44">
        <v>20</v>
      </c>
      <c r="C24" s="70" t="s">
        <v>124</v>
      </c>
      <c r="D24" s="188" t="s">
        <v>225</v>
      </c>
      <c r="E24" s="188" t="s">
        <v>225</v>
      </c>
      <c r="F24" s="188" t="s">
        <v>225</v>
      </c>
      <c r="G24" s="188" t="s">
        <v>225</v>
      </c>
      <c r="H24" s="188" t="s">
        <v>225</v>
      </c>
      <c r="I24" s="188" t="s">
        <v>225</v>
      </c>
      <c r="J24" s="188" t="s">
        <v>225</v>
      </c>
      <c r="K24" s="188" t="s">
        <v>225</v>
      </c>
      <c r="L24" s="188" t="s">
        <v>225</v>
      </c>
      <c r="M24" s="188" t="s">
        <v>225</v>
      </c>
    </row>
    <row r="25" spans="2:13">
      <c r="B25" s="44">
        <v>21</v>
      </c>
      <c r="C25" s="70" t="s">
        <v>125</v>
      </c>
      <c r="D25" s="188" t="s">
        <v>225</v>
      </c>
      <c r="E25" s="188" t="s">
        <v>225</v>
      </c>
      <c r="F25" s="188" t="s">
        <v>225</v>
      </c>
      <c r="G25" s="188" t="s">
        <v>225</v>
      </c>
      <c r="H25" s="188" t="s">
        <v>225</v>
      </c>
      <c r="I25" s="188" t="s">
        <v>225</v>
      </c>
      <c r="J25" s="188" t="s">
        <v>225</v>
      </c>
      <c r="K25" s="188" t="s">
        <v>225</v>
      </c>
      <c r="L25" s="188" t="s">
        <v>225</v>
      </c>
      <c r="M25" s="188" t="s">
        <v>225</v>
      </c>
    </row>
    <row r="26" spans="2:13">
      <c r="B26" s="44">
        <v>22</v>
      </c>
      <c r="C26" s="70" t="s">
        <v>56</v>
      </c>
      <c r="D26" s="188" t="s">
        <v>225</v>
      </c>
      <c r="E26" s="188" t="s">
        <v>225</v>
      </c>
      <c r="F26" s="188" t="s">
        <v>225</v>
      </c>
      <c r="G26" s="188" t="s">
        <v>225</v>
      </c>
      <c r="H26" s="188" t="s">
        <v>225</v>
      </c>
      <c r="I26" s="188" t="s">
        <v>225</v>
      </c>
      <c r="J26" s="188" t="s">
        <v>225</v>
      </c>
      <c r="K26" s="188" t="s">
        <v>225</v>
      </c>
      <c r="L26" s="188" t="s">
        <v>225</v>
      </c>
      <c r="M26" s="188" t="s">
        <v>225</v>
      </c>
    </row>
    <row r="27" spans="2:13">
      <c r="B27" s="44">
        <v>23</v>
      </c>
      <c r="C27" s="70" t="s">
        <v>126</v>
      </c>
      <c r="D27" s="188" t="s">
        <v>225</v>
      </c>
      <c r="E27" s="188" t="s">
        <v>225</v>
      </c>
      <c r="F27" s="188" t="s">
        <v>225</v>
      </c>
      <c r="G27" s="188" t="s">
        <v>225</v>
      </c>
      <c r="H27" s="188" t="s">
        <v>225</v>
      </c>
      <c r="I27" s="188" t="s">
        <v>225</v>
      </c>
      <c r="J27" s="188" t="s">
        <v>225</v>
      </c>
      <c r="K27" s="188" t="s">
        <v>225</v>
      </c>
      <c r="L27" s="188" t="s">
        <v>225</v>
      </c>
      <c r="M27" s="188" t="s">
        <v>225</v>
      </c>
    </row>
    <row r="28" spans="2:13">
      <c r="B28" s="44">
        <v>24</v>
      </c>
      <c r="C28" s="70" t="s">
        <v>127</v>
      </c>
      <c r="D28" s="188" t="s">
        <v>225</v>
      </c>
      <c r="E28" s="188" t="s">
        <v>225</v>
      </c>
      <c r="F28" s="188" t="s">
        <v>225</v>
      </c>
      <c r="G28" s="188" t="s">
        <v>225</v>
      </c>
      <c r="H28" s="188" t="s">
        <v>225</v>
      </c>
      <c r="I28" s="188" t="s">
        <v>225</v>
      </c>
      <c r="J28" s="188" t="s">
        <v>225</v>
      </c>
      <c r="K28" s="188" t="s">
        <v>225</v>
      </c>
      <c r="L28" s="188" t="s">
        <v>225</v>
      </c>
      <c r="M28" s="188" t="s">
        <v>225</v>
      </c>
    </row>
    <row r="29" spans="2:13">
      <c r="B29" s="44">
        <v>25</v>
      </c>
      <c r="C29" s="70" t="s">
        <v>128</v>
      </c>
      <c r="D29" s="188" t="s">
        <v>225</v>
      </c>
      <c r="E29" s="188" t="s">
        <v>225</v>
      </c>
      <c r="F29" s="188" t="s">
        <v>225</v>
      </c>
      <c r="G29" s="188" t="s">
        <v>225</v>
      </c>
      <c r="H29" s="188" t="s">
        <v>225</v>
      </c>
      <c r="I29" s="188" t="s">
        <v>225</v>
      </c>
      <c r="J29" s="188" t="s">
        <v>225</v>
      </c>
      <c r="K29" s="188" t="s">
        <v>225</v>
      </c>
      <c r="L29" s="188" t="s">
        <v>225</v>
      </c>
      <c r="M29" s="188" t="s">
        <v>225</v>
      </c>
    </row>
    <row r="30" spans="2:13">
      <c r="B30" s="44">
        <v>26</v>
      </c>
      <c r="C30" s="70" t="s">
        <v>30</v>
      </c>
      <c r="D30" s="189">
        <v>0.26</v>
      </c>
      <c r="E30" s="174">
        <v>62301</v>
      </c>
      <c r="F30" s="89">
        <v>49962</v>
      </c>
      <c r="G30" s="89">
        <v>8797</v>
      </c>
      <c r="H30" s="184">
        <v>11674</v>
      </c>
      <c r="I30" s="184">
        <v>32768</v>
      </c>
      <c r="J30" s="184">
        <v>38616</v>
      </c>
      <c r="K30" s="184">
        <v>61123</v>
      </c>
      <c r="L30" s="184">
        <v>81387</v>
      </c>
      <c r="M30" s="184">
        <v>87348</v>
      </c>
    </row>
    <row r="31" spans="2:13">
      <c r="B31" s="44">
        <v>27</v>
      </c>
      <c r="C31" s="70" t="s">
        <v>31</v>
      </c>
      <c r="D31" s="188" t="s">
        <v>225</v>
      </c>
      <c r="E31" s="188" t="s">
        <v>225</v>
      </c>
      <c r="F31" s="188" t="s">
        <v>225</v>
      </c>
      <c r="G31" s="188" t="s">
        <v>225</v>
      </c>
      <c r="H31" s="188" t="s">
        <v>225</v>
      </c>
      <c r="I31" s="188" t="s">
        <v>225</v>
      </c>
      <c r="J31" s="188" t="s">
        <v>225</v>
      </c>
      <c r="K31" s="188" t="s">
        <v>225</v>
      </c>
      <c r="L31" s="188" t="s">
        <v>225</v>
      </c>
      <c r="M31" s="188" t="s">
        <v>225</v>
      </c>
    </row>
    <row r="32" spans="2:13">
      <c r="B32" s="44">
        <v>28</v>
      </c>
      <c r="C32" s="70" t="s">
        <v>32</v>
      </c>
      <c r="D32" s="188" t="s">
        <v>225</v>
      </c>
      <c r="E32" s="188" t="s">
        <v>225</v>
      </c>
      <c r="F32" s="188" t="s">
        <v>225</v>
      </c>
      <c r="G32" s="188" t="s">
        <v>225</v>
      </c>
      <c r="H32" s="188" t="s">
        <v>225</v>
      </c>
      <c r="I32" s="188" t="s">
        <v>225</v>
      </c>
      <c r="J32" s="188" t="s">
        <v>225</v>
      </c>
      <c r="K32" s="188" t="s">
        <v>225</v>
      </c>
      <c r="L32" s="188" t="s">
        <v>225</v>
      </c>
      <c r="M32" s="188" t="s">
        <v>225</v>
      </c>
    </row>
    <row r="33" spans="2:13">
      <c r="B33" s="44">
        <v>29</v>
      </c>
      <c r="C33" s="70" t="s">
        <v>33</v>
      </c>
      <c r="D33" s="188" t="s">
        <v>225</v>
      </c>
      <c r="E33" s="188" t="s">
        <v>225</v>
      </c>
      <c r="F33" s="188" t="s">
        <v>225</v>
      </c>
      <c r="G33" s="188" t="s">
        <v>225</v>
      </c>
      <c r="H33" s="188" t="s">
        <v>225</v>
      </c>
      <c r="I33" s="188" t="s">
        <v>225</v>
      </c>
      <c r="J33" s="188" t="s">
        <v>225</v>
      </c>
      <c r="K33" s="188" t="s">
        <v>225</v>
      </c>
      <c r="L33" s="188" t="s">
        <v>225</v>
      </c>
      <c r="M33" s="188" t="s">
        <v>225</v>
      </c>
    </row>
    <row r="34" spans="2:13">
      <c r="B34" s="44">
        <v>30</v>
      </c>
      <c r="C34" s="70" t="s">
        <v>34</v>
      </c>
      <c r="D34" s="188" t="s">
        <v>225</v>
      </c>
      <c r="E34" s="188" t="s">
        <v>225</v>
      </c>
      <c r="F34" s="188" t="s">
        <v>225</v>
      </c>
      <c r="G34" s="188" t="s">
        <v>225</v>
      </c>
      <c r="H34" s="188" t="s">
        <v>225</v>
      </c>
      <c r="I34" s="188" t="s">
        <v>225</v>
      </c>
      <c r="J34" s="188" t="s">
        <v>225</v>
      </c>
      <c r="K34" s="188" t="s">
        <v>225</v>
      </c>
      <c r="L34" s="188" t="s">
        <v>225</v>
      </c>
      <c r="M34" s="188" t="s">
        <v>225</v>
      </c>
    </row>
    <row r="35" spans="2:13">
      <c r="B35" s="44">
        <v>31</v>
      </c>
      <c r="C35" s="70" t="s">
        <v>35</v>
      </c>
      <c r="D35" s="188" t="s">
        <v>225</v>
      </c>
      <c r="E35" s="188" t="s">
        <v>225</v>
      </c>
      <c r="F35" s="188" t="s">
        <v>225</v>
      </c>
      <c r="G35" s="188" t="s">
        <v>225</v>
      </c>
      <c r="H35" s="188" t="s">
        <v>225</v>
      </c>
      <c r="I35" s="188" t="s">
        <v>225</v>
      </c>
      <c r="J35" s="188" t="s">
        <v>225</v>
      </c>
      <c r="K35" s="188" t="s">
        <v>225</v>
      </c>
      <c r="L35" s="188" t="s">
        <v>225</v>
      </c>
      <c r="M35" s="188" t="s">
        <v>225</v>
      </c>
    </row>
    <row r="36" spans="2:13">
      <c r="B36" s="44">
        <v>32</v>
      </c>
      <c r="C36" s="70" t="s">
        <v>36</v>
      </c>
      <c r="D36" s="188" t="s">
        <v>225</v>
      </c>
      <c r="E36" s="188" t="s">
        <v>225</v>
      </c>
      <c r="F36" s="188" t="s">
        <v>225</v>
      </c>
      <c r="G36" s="188" t="s">
        <v>225</v>
      </c>
      <c r="H36" s="188" t="s">
        <v>225</v>
      </c>
      <c r="I36" s="188" t="s">
        <v>225</v>
      </c>
      <c r="J36" s="188" t="s">
        <v>225</v>
      </c>
      <c r="K36" s="188" t="s">
        <v>225</v>
      </c>
      <c r="L36" s="188" t="s">
        <v>225</v>
      </c>
      <c r="M36" s="188" t="s">
        <v>225</v>
      </c>
    </row>
    <row r="37" spans="2:13">
      <c r="B37" s="44">
        <v>33</v>
      </c>
      <c r="C37" s="70" t="s">
        <v>37</v>
      </c>
      <c r="D37" s="188" t="s">
        <v>225</v>
      </c>
      <c r="E37" s="188" t="s">
        <v>225</v>
      </c>
      <c r="F37" s="188" t="s">
        <v>225</v>
      </c>
      <c r="G37" s="188" t="s">
        <v>225</v>
      </c>
      <c r="H37" s="188" t="s">
        <v>225</v>
      </c>
      <c r="I37" s="188" t="s">
        <v>225</v>
      </c>
      <c r="J37" s="188" t="s">
        <v>225</v>
      </c>
      <c r="K37" s="188" t="s">
        <v>225</v>
      </c>
      <c r="L37" s="188" t="s">
        <v>225</v>
      </c>
      <c r="M37" s="188" t="s">
        <v>225</v>
      </c>
    </row>
    <row r="38" spans="2:13">
      <c r="B38" s="44">
        <v>34</v>
      </c>
      <c r="C38" s="70" t="s">
        <v>38</v>
      </c>
      <c r="D38" s="190">
        <v>0.23300000000000001</v>
      </c>
      <c r="E38" s="184">
        <v>12741</v>
      </c>
      <c r="F38" s="184">
        <v>46086</v>
      </c>
      <c r="G38" s="184">
        <v>7896</v>
      </c>
      <c r="H38" s="184">
        <v>11064</v>
      </c>
      <c r="I38" s="184">
        <v>31631</v>
      </c>
      <c r="J38" s="184">
        <v>36913</v>
      </c>
      <c r="K38" s="184">
        <v>56887</v>
      </c>
      <c r="L38" s="184">
        <v>73828</v>
      </c>
      <c r="M38" s="184">
        <v>80624</v>
      </c>
    </row>
    <row r="39" spans="2:13">
      <c r="B39" s="44">
        <v>35</v>
      </c>
      <c r="C39" s="70" t="s">
        <v>1</v>
      </c>
      <c r="D39" s="190">
        <v>0.24299999999999999</v>
      </c>
      <c r="E39" s="184">
        <v>26182</v>
      </c>
      <c r="F39" s="184">
        <v>48638</v>
      </c>
      <c r="G39" s="184">
        <v>9519</v>
      </c>
      <c r="H39" s="184">
        <v>12556</v>
      </c>
      <c r="I39" s="184">
        <v>31165</v>
      </c>
      <c r="J39" s="184">
        <v>37239</v>
      </c>
      <c r="K39" s="184">
        <v>63175</v>
      </c>
      <c r="L39" s="184">
        <v>78792</v>
      </c>
      <c r="M39" s="184">
        <v>81036</v>
      </c>
    </row>
    <row r="40" spans="2:13">
      <c r="B40" s="44">
        <v>36</v>
      </c>
      <c r="C40" s="70" t="s">
        <v>2</v>
      </c>
      <c r="D40" s="190">
        <v>0.21600000000000003</v>
      </c>
      <c r="E40" s="184">
        <v>6123</v>
      </c>
      <c r="F40" s="184">
        <v>50944</v>
      </c>
      <c r="G40" s="184">
        <v>9601</v>
      </c>
      <c r="H40" s="184">
        <v>14033</v>
      </c>
      <c r="I40" s="184">
        <v>36631</v>
      </c>
      <c r="J40" s="184">
        <v>40462</v>
      </c>
      <c r="K40" s="184">
        <v>66630</v>
      </c>
      <c r="L40" s="184">
        <v>79234</v>
      </c>
      <c r="M40" s="184">
        <v>88769</v>
      </c>
    </row>
    <row r="41" spans="2:13">
      <c r="B41" s="44">
        <v>37</v>
      </c>
      <c r="C41" s="70" t="s">
        <v>3</v>
      </c>
      <c r="D41" s="190">
        <v>0.22</v>
      </c>
      <c r="E41" s="184">
        <v>20159</v>
      </c>
      <c r="F41" s="184">
        <v>49573</v>
      </c>
      <c r="G41" s="184">
        <v>9269</v>
      </c>
      <c r="H41" s="184">
        <v>11695</v>
      </c>
      <c r="I41" s="184">
        <v>31328</v>
      </c>
      <c r="J41" s="184">
        <v>39323</v>
      </c>
      <c r="K41" s="184">
        <v>67145</v>
      </c>
      <c r="L41" s="184">
        <v>84173</v>
      </c>
      <c r="M41" s="184">
        <v>84495</v>
      </c>
    </row>
    <row r="42" spans="2:13">
      <c r="B42" s="44">
        <v>38</v>
      </c>
      <c r="C42" s="70" t="s">
        <v>39</v>
      </c>
      <c r="D42" s="190">
        <v>0.21299999999999999</v>
      </c>
      <c r="E42" s="184">
        <v>4139</v>
      </c>
      <c r="F42" s="184">
        <v>49012</v>
      </c>
      <c r="G42" s="184">
        <v>8527</v>
      </c>
      <c r="H42" s="184">
        <v>10027</v>
      </c>
      <c r="I42" s="184">
        <v>31606</v>
      </c>
      <c r="J42" s="184">
        <v>37941</v>
      </c>
      <c r="K42" s="184">
        <v>58387</v>
      </c>
      <c r="L42" s="184">
        <v>80515</v>
      </c>
      <c r="M42" s="184">
        <v>79735</v>
      </c>
    </row>
    <row r="43" spans="2:13">
      <c r="B43" s="44">
        <v>39</v>
      </c>
      <c r="C43" s="70" t="s">
        <v>7</v>
      </c>
      <c r="D43" s="190">
        <v>0.20800000000000002</v>
      </c>
      <c r="E43" s="184">
        <v>21880</v>
      </c>
      <c r="F43" s="184">
        <v>49913</v>
      </c>
      <c r="G43" s="184">
        <v>8938</v>
      </c>
      <c r="H43" s="184">
        <v>12443</v>
      </c>
      <c r="I43" s="184">
        <v>34661</v>
      </c>
      <c r="J43" s="184">
        <v>41701</v>
      </c>
      <c r="K43" s="184">
        <v>68520</v>
      </c>
      <c r="L43" s="184">
        <v>81416</v>
      </c>
      <c r="M43" s="184">
        <v>85636</v>
      </c>
    </row>
    <row r="44" spans="2:13">
      <c r="B44" s="44">
        <v>40</v>
      </c>
      <c r="C44" s="70" t="s">
        <v>40</v>
      </c>
      <c r="D44" s="190">
        <v>0.24100000000000002</v>
      </c>
      <c r="E44" s="184">
        <v>5730</v>
      </c>
      <c r="F44" s="184">
        <v>48400</v>
      </c>
      <c r="G44" s="184">
        <v>8586</v>
      </c>
      <c r="H44" s="184">
        <v>12205</v>
      </c>
      <c r="I44" s="184">
        <v>29065</v>
      </c>
      <c r="J44" s="184">
        <v>33847</v>
      </c>
      <c r="K44" s="184">
        <v>56018</v>
      </c>
      <c r="L44" s="184">
        <v>76645</v>
      </c>
      <c r="M44" s="184">
        <v>87982</v>
      </c>
    </row>
    <row r="45" spans="2:13">
      <c r="B45" s="44">
        <v>41</v>
      </c>
      <c r="C45" s="70" t="s">
        <v>11</v>
      </c>
      <c r="D45" s="190">
        <v>0.23499999999999999</v>
      </c>
      <c r="E45" s="184">
        <v>9771</v>
      </c>
      <c r="F45" s="184">
        <v>51188</v>
      </c>
      <c r="G45" s="184">
        <v>9386</v>
      </c>
      <c r="H45" s="184">
        <v>11188</v>
      </c>
      <c r="I45" s="184">
        <v>31849</v>
      </c>
      <c r="J45" s="184">
        <v>37801</v>
      </c>
      <c r="K45" s="184">
        <v>61769</v>
      </c>
      <c r="L45" s="184">
        <v>81944</v>
      </c>
      <c r="M45" s="184">
        <v>81994</v>
      </c>
    </row>
    <row r="46" spans="2:13">
      <c r="B46" s="44">
        <v>42</v>
      </c>
      <c r="C46" s="70" t="s">
        <v>12</v>
      </c>
      <c r="D46" s="191">
        <v>0.20800000000000002</v>
      </c>
      <c r="E46" s="188">
        <v>23601</v>
      </c>
      <c r="F46" s="188">
        <v>51016</v>
      </c>
      <c r="G46" s="188">
        <v>10623</v>
      </c>
      <c r="H46" s="188">
        <v>14592</v>
      </c>
      <c r="I46" s="188">
        <v>34347</v>
      </c>
      <c r="J46" s="188">
        <v>37239</v>
      </c>
      <c r="K46" s="188">
        <v>64002</v>
      </c>
      <c r="L46" s="188">
        <v>82854</v>
      </c>
      <c r="M46" s="188">
        <v>82500</v>
      </c>
    </row>
    <row r="47" spans="2:13">
      <c r="B47" s="44">
        <v>43</v>
      </c>
      <c r="C47" s="70" t="s">
        <v>8</v>
      </c>
      <c r="D47" s="190">
        <v>0.20100000000000001</v>
      </c>
      <c r="E47" s="184">
        <v>14404</v>
      </c>
      <c r="F47" s="184">
        <v>49947</v>
      </c>
      <c r="G47" s="184">
        <v>8953</v>
      </c>
      <c r="H47" s="184">
        <v>10422</v>
      </c>
      <c r="I47" s="184">
        <v>31602</v>
      </c>
      <c r="J47" s="184">
        <v>38456</v>
      </c>
      <c r="K47" s="184">
        <v>63846</v>
      </c>
      <c r="L47" s="184">
        <v>83484</v>
      </c>
      <c r="M47" s="184">
        <v>87728</v>
      </c>
    </row>
    <row r="48" spans="2:13">
      <c r="B48" s="44">
        <v>44</v>
      </c>
      <c r="C48" s="70" t="s">
        <v>18</v>
      </c>
      <c r="D48" s="190">
        <v>0.254</v>
      </c>
      <c r="E48" s="184">
        <v>19577</v>
      </c>
      <c r="F48" s="184">
        <v>52501</v>
      </c>
      <c r="G48" s="184">
        <v>7266</v>
      </c>
      <c r="H48" s="184">
        <v>9247</v>
      </c>
      <c r="I48" s="184">
        <v>32701</v>
      </c>
      <c r="J48" s="184">
        <v>37236</v>
      </c>
      <c r="K48" s="184">
        <v>59115</v>
      </c>
      <c r="L48" s="184">
        <v>79660</v>
      </c>
      <c r="M48" s="184">
        <v>85545</v>
      </c>
    </row>
    <row r="49" spans="2:13">
      <c r="B49" s="44">
        <v>45</v>
      </c>
      <c r="C49" s="70" t="s">
        <v>41</v>
      </c>
      <c r="D49" s="190">
        <v>0.24100000000000002</v>
      </c>
      <c r="E49" s="184">
        <v>6482</v>
      </c>
      <c r="F49" s="184">
        <v>49223</v>
      </c>
      <c r="G49" s="184">
        <v>9429</v>
      </c>
      <c r="H49" s="184">
        <v>13551</v>
      </c>
      <c r="I49" s="184">
        <v>32073</v>
      </c>
      <c r="J49" s="184">
        <v>38779</v>
      </c>
      <c r="K49" s="184">
        <v>57973</v>
      </c>
      <c r="L49" s="184">
        <v>80826</v>
      </c>
      <c r="M49" s="184">
        <v>85102</v>
      </c>
    </row>
    <row r="50" spans="2:13">
      <c r="B50" s="44">
        <v>46</v>
      </c>
      <c r="C50" s="70" t="s">
        <v>21</v>
      </c>
      <c r="D50" s="189">
        <v>0.23199999999999998</v>
      </c>
      <c r="E50" s="184">
        <v>7687</v>
      </c>
      <c r="F50" s="184">
        <v>51596</v>
      </c>
      <c r="G50" s="184">
        <v>8959</v>
      </c>
      <c r="H50" s="184">
        <v>11584</v>
      </c>
      <c r="I50" s="184">
        <v>30538</v>
      </c>
      <c r="J50" s="184">
        <v>36034</v>
      </c>
      <c r="K50" s="184">
        <v>59760</v>
      </c>
      <c r="L50" s="184">
        <v>85737</v>
      </c>
      <c r="M50" s="184">
        <v>99078</v>
      </c>
    </row>
    <row r="51" spans="2:13">
      <c r="B51" s="44">
        <v>47</v>
      </c>
      <c r="C51" s="70" t="s">
        <v>13</v>
      </c>
      <c r="D51" s="190">
        <v>0.20499999999999999</v>
      </c>
      <c r="E51" s="184">
        <v>14441</v>
      </c>
      <c r="F51" s="184">
        <v>52343</v>
      </c>
      <c r="G51" s="184">
        <v>9446</v>
      </c>
      <c r="H51" s="184">
        <v>14016</v>
      </c>
      <c r="I51" s="184">
        <v>33830</v>
      </c>
      <c r="J51" s="184">
        <v>39702</v>
      </c>
      <c r="K51" s="184">
        <v>61379</v>
      </c>
      <c r="L51" s="184">
        <v>78842</v>
      </c>
      <c r="M51" s="184">
        <v>85427</v>
      </c>
    </row>
    <row r="52" spans="2:13">
      <c r="B52" s="44">
        <v>48</v>
      </c>
      <c r="C52" s="70" t="s">
        <v>22</v>
      </c>
      <c r="D52" s="190">
        <v>0.22</v>
      </c>
      <c r="E52" s="184">
        <v>8134</v>
      </c>
      <c r="F52" s="184">
        <v>51339</v>
      </c>
      <c r="G52" s="184">
        <v>9173</v>
      </c>
      <c r="H52" s="184">
        <v>11931</v>
      </c>
      <c r="I52" s="184">
        <v>29194</v>
      </c>
      <c r="J52" s="184">
        <v>38520</v>
      </c>
      <c r="K52" s="184">
        <v>67533</v>
      </c>
      <c r="L52" s="184">
        <v>87940</v>
      </c>
      <c r="M52" s="184">
        <v>100343</v>
      </c>
    </row>
    <row r="53" spans="2:13">
      <c r="B53" s="44">
        <v>49</v>
      </c>
      <c r="C53" s="70" t="s">
        <v>23</v>
      </c>
      <c r="D53" s="190">
        <v>0.245</v>
      </c>
      <c r="E53" s="184">
        <v>8825</v>
      </c>
      <c r="F53" s="184">
        <v>52983</v>
      </c>
      <c r="G53" s="184">
        <v>7377</v>
      </c>
      <c r="H53" s="184">
        <v>10118</v>
      </c>
      <c r="I53" s="184">
        <v>30849</v>
      </c>
      <c r="J53" s="184">
        <v>39810</v>
      </c>
      <c r="K53" s="184">
        <v>61392</v>
      </c>
      <c r="L53" s="184">
        <v>88614</v>
      </c>
      <c r="M53" s="184">
        <v>93340</v>
      </c>
    </row>
    <row r="54" spans="2:13">
      <c r="B54" s="44">
        <v>50</v>
      </c>
      <c r="C54" s="70" t="s">
        <v>14</v>
      </c>
      <c r="D54" s="190">
        <v>0.20199999999999999</v>
      </c>
      <c r="E54" s="184">
        <v>6542</v>
      </c>
      <c r="F54" s="184">
        <v>56804</v>
      </c>
      <c r="G54" s="184">
        <v>9938</v>
      </c>
      <c r="H54" s="184">
        <v>14827</v>
      </c>
      <c r="I54" s="184">
        <v>32507</v>
      </c>
      <c r="J54" s="184">
        <v>37996</v>
      </c>
      <c r="K54" s="184">
        <v>64042</v>
      </c>
      <c r="L54" s="184">
        <v>86714</v>
      </c>
      <c r="M54" s="184">
        <v>96458</v>
      </c>
    </row>
    <row r="55" spans="2:13">
      <c r="B55" s="44">
        <v>51</v>
      </c>
      <c r="C55" s="70" t="s">
        <v>42</v>
      </c>
      <c r="D55" s="190">
        <v>0.21100000000000002</v>
      </c>
      <c r="E55" s="184">
        <v>10368</v>
      </c>
      <c r="F55" s="184">
        <v>53251</v>
      </c>
      <c r="G55" s="184">
        <v>8494</v>
      </c>
      <c r="H55" s="184">
        <v>12329</v>
      </c>
      <c r="I55" s="184">
        <v>35418</v>
      </c>
      <c r="J55" s="184">
        <v>40666</v>
      </c>
      <c r="K55" s="184">
        <v>65964</v>
      </c>
      <c r="L55" s="184">
        <v>90043</v>
      </c>
      <c r="M55" s="184">
        <v>93035</v>
      </c>
    </row>
    <row r="56" spans="2:13">
      <c r="B56" s="44">
        <v>52</v>
      </c>
      <c r="C56" s="70" t="s">
        <v>4</v>
      </c>
      <c r="D56" s="190">
        <v>0.192</v>
      </c>
      <c r="E56" s="184">
        <v>7034</v>
      </c>
      <c r="F56" s="184">
        <v>49516</v>
      </c>
      <c r="G56" s="184">
        <v>8823</v>
      </c>
      <c r="H56" s="184">
        <v>12164</v>
      </c>
      <c r="I56" s="184">
        <v>34499</v>
      </c>
      <c r="J56" s="184">
        <v>38832</v>
      </c>
      <c r="K56" s="184">
        <v>63082</v>
      </c>
      <c r="L56" s="184">
        <v>81882</v>
      </c>
      <c r="M56" s="184">
        <v>80759</v>
      </c>
    </row>
    <row r="57" spans="2:13">
      <c r="B57" s="44">
        <v>53</v>
      </c>
      <c r="C57" s="70" t="s">
        <v>19</v>
      </c>
      <c r="D57" s="190">
        <v>0.21600000000000003</v>
      </c>
      <c r="E57" s="184">
        <v>4433</v>
      </c>
      <c r="F57" s="184">
        <v>53521</v>
      </c>
      <c r="G57" s="184">
        <v>7219</v>
      </c>
      <c r="H57" s="184">
        <v>8773</v>
      </c>
      <c r="I57" s="184">
        <v>32337</v>
      </c>
      <c r="J57" s="184">
        <v>43014</v>
      </c>
      <c r="K57" s="184">
        <v>70415</v>
      </c>
      <c r="L57" s="184">
        <v>88467</v>
      </c>
      <c r="M57" s="184">
        <v>88514</v>
      </c>
    </row>
    <row r="58" spans="2:13">
      <c r="B58" s="44">
        <v>54</v>
      </c>
      <c r="C58" s="70" t="s">
        <v>24</v>
      </c>
      <c r="D58" s="190">
        <v>0.21199999999999999</v>
      </c>
      <c r="E58" s="184">
        <v>7247</v>
      </c>
      <c r="F58" s="184">
        <v>51647</v>
      </c>
      <c r="G58" s="184">
        <v>9653</v>
      </c>
      <c r="H58" s="184">
        <v>13711</v>
      </c>
      <c r="I58" s="184">
        <v>33646</v>
      </c>
      <c r="J58" s="184">
        <v>39966</v>
      </c>
      <c r="K58" s="184">
        <v>63539</v>
      </c>
      <c r="L58" s="184">
        <v>80490</v>
      </c>
      <c r="M58" s="184">
        <v>82750</v>
      </c>
    </row>
    <row r="59" spans="2:13">
      <c r="B59" s="44">
        <v>55</v>
      </c>
      <c r="C59" s="70" t="s">
        <v>15</v>
      </c>
      <c r="D59" s="190">
        <v>0.23199999999999998</v>
      </c>
      <c r="E59" s="184">
        <v>8589</v>
      </c>
      <c r="F59" s="184">
        <v>51781</v>
      </c>
      <c r="G59" s="184">
        <v>7907</v>
      </c>
      <c r="H59" s="184">
        <v>11418</v>
      </c>
      <c r="I59" s="184">
        <v>30389</v>
      </c>
      <c r="J59" s="184">
        <v>37419</v>
      </c>
      <c r="K59" s="184">
        <v>62504</v>
      </c>
      <c r="L59" s="184">
        <v>79071</v>
      </c>
      <c r="M59" s="184">
        <v>87493</v>
      </c>
    </row>
    <row r="60" spans="2:13">
      <c r="B60" s="44">
        <v>56</v>
      </c>
      <c r="C60" s="70" t="s">
        <v>9</v>
      </c>
      <c r="D60" s="190">
        <v>0.20899999999999999</v>
      </c>
      <c r="E60" s="184">
        <v>4770</v>
      </c>
      <c r="F60" s="184">
        <v>52212</v>
      </c>
      <c r="G60" s="184">
        <v>8605</v>
      </c>
      <c r="H60" s="184">
        <v>13383</v>
      </c>
      <c r="I60" s="184">
        <v>33879</v>
      </c>
      <c r="J60" s="184">
        <v>38016</v>
      </c>
      <c r="K60" s="184">
        <v>69943</v>
      </c>
      <c r="L60" s="184">
        <v>89102</v>
      </c>
      <c r="M60" s="184">
        <v>94979</v>
      </c>
    </row>
    <row r="61" spans="2:13">
      <c r="B61" s="44">
        <v>57</v>
      </c>
      <c r="C61" s="70" t="s">
        <v>43</v>
      </c>
      <c r="D61" s="190">
        <v>0.24</v>
      </c>
      <c r="E61" s="184">
        <v>3868</v>
      </c>
      <c r="F61" s="184">
        <v>48567</v>
      </c>
      <c r="G61" s="184">
        <v>8316</v>
      </c>
      <c r="H61" s="184">
        <v>11916</v>
      </c>
      <c r="I61" s="184">
        <v>34745</v>
      </c>
      <c r="J61" s="184">
        <v>42293</v>
      </c>
      <c r="K61" s="184">
        <v>62817</v>
      </c>
      <c r="L61" s="184">
        <v>77054</v>
      </c>
      <c r="M61" s="184">
        <v>86543</v>
      </c>
    </row>
    <row r="62" spans="2:13">
      <c r="B62" s="44">
        <v>58</v>
      </c>
      <c r="C62" s="70" t="s">
        <v>25</v>
      </c>
      <c r="D62" s="190">
        <v>0.223</v>
      </c>
      <c r="E62" s="184">
        <v>4133</v>
      </c>
      <c r="F62" s="184">
        <v>51696</v>
      </c>
      <c r="G62" s="184">
        <v>8386</v>
      </c>
      <c r="H62" s="184">
        <v>10542</v>
      </c>
      <c r="I62" s="184">
        <v>33223</v>
      </c>
      <c r="J62" s="184">
        <v>40267</v>
      </c>
      <c r="K62" s="184">
        <v>61456</v>
      </c>
      <c r="L62" s="184">
        <v>80117</v>
      </c>
      <c r="M62" s="184">
        <v>86462</v>
      </c>
    </row>
    <row r="63" spans="2:13">
      <c r="B63" s="44">
        <v>59</v>
      </c>
      <c r="C63" s="70" t="s">
        <v>20</v>
      </c>
      <c r="D63" s="190">
        <v>0.25800000000000001</v>
      </c>
      <c r="E63" s="184">
        <v>35971</v>
      </c>
      <c r="F63" s="184">
        <v>49192</v>
      </c>
      <c r="G63" s="184">
        <v>7764</v>
      </c>
      <c r="H63" s="184">
        <v>10370</v>
      </c>
      <c r="I63" s="184">
        <v>29032</v>
      </c>
      <c r="J63" s="184">
        <v>36726</v>
      </c>
      <c r="K63" s="184">
        <v>62129</v>
      </c>
      <c r="L63" s="184">
        <v>79912</v>
      </c>
      <c r="M63" s="184">
        <v>83537</v>
      </c>
    </row>
    <row r="64" spans="2:13">
      <c r="B64" s="44">
        <v>60</v>
      </c>
      <c r="C64" s="70" t="s">
        <v>44</v>
      </c>
      <c r="D64" s="190">
        <v>0.217</v>
      </c>
      <c r="E64" s="184">
        <v>3972</v>
      </c>
      <c r="F64" s="184">
        <v>52619</v>
      </c>
      <c r="G64" s="184">
        <v>8793</v>
      </c>
      <c r="H64" s="184">
        <v>12108</v>
      </c>
      <c r="I64" s="184">
        <v>34333</v>
      </c>
      <c r="J64" s="184">
        <v>39047</v>
      </c>
      <c r="K64" s="184">
        <v>70827</v>
      </c>
      <c r="L64" s="184">
        <v>100896</v>
      </c>
      <c r="M64" s="184">
        <v>97811</v>
      </c>
    </row>
    <row r="65" spans="2:13">
      <c r="B65" s="44">
        <v>61</v>
      </c>
      <c r="C65" s="70" t="s">
        <v>16</v>
      </c>
      <c r="D65" s="190">
        <v>0.19500000000000001</v>
      </c>
      <c r="E65" s="184">
        <v>3053</v>
      </c>
      <c r="F65" s="184">
        <v>57886</v>
      </c>
      <c r="G65" s="184">
        <v>10998</v>
      </c>
      <c r="H65" s="184">
        <v>13187</v>
      </c>
      <c r="I65" s="184">
        <v>34647</v>
      </c>
      <c r="J65" s="184">
        <v>41061</v>
      </c>
      <c r="K65" s="184">
        <v>67423</v>
      </c>
      <c r="L65" s="184">
        <v>97606</v>
      </c>
      <c r="M65" s="184">
        <v>101280</v>
      </c>
    </row>
    <row r="66" spans="2:13">
      <c r="B66" s="44">
        <v>62</v>
      </c>
      <c r="C66" s="70" t="s">
        <v>17</v>
      </c>
      <c r="D66" s="190">
        <v>0.20499999999999999</v>
      </c>
      <c r="E66" s="184">
        <v>4598</v>
      </c>
      <c r="F66" s="184">
        <v>54096</v>
      </c>
      <c r="G66" s="184">
        <v>11407</v>
      </c>
      <c r="H66" s="184">
        <v>15844</v>
      </c>
      <c r="I66" s="184">
        <v>36540</v>
      </c>
      <c r="J66" s="184">
        <v>46044</v>
      </c>
      <c r="K66" s="184">
        <v>78514</v>
      </c>
      <c r="L66" s="184">
        <v>100022</v>
      </c>
      <c r="M66" s="184">
        <v>90661</v>
      </c>
    </row>
    <row r="67" spans="2:13">
      <c r="B67" s="44">
        <v>63</v>
      </c>
      <c r="C67" s="70" t="s">
        <v>26</v>
      </c>
      <c r="D67" s="190">
        <v>0.22</v>
      </c>
      <c r="E67" s="184">
        <v>3721</v>
      </c>
      <c r="F67" s="184">
        <v>50094</v>
      </c>
      <c r="G67" s="184">
        <v>10127</v>
      </c>
      <c r="H67" s="184">
        <v>11380</v>
      </c>
      <c r="I67" s="184">
        <v>30606</v>
      </c>
      <c r="J67" s="184">
        <v>37465</v>
      </c>
      <c r="K67" s="184">
        <v>62168</v>
      </c>
      <c r="L67" s="184">
        <v>87596</v>
      </c>
      <c r="M67" s="184">
        <v>93923</v>
      </c>
    </row>
    <row r="68" spans="2:13">
      <c r="B68" s="44">
        <v>64</v>
      </c>
      <c r="C68" s="70" t="s">
        <v>45</v>
      </c>
      <c r="D68" s="190">
        <v>0.23199999999999998</v>
      </c>
      <c r="E68" s="184">
        <v>4100</v>
      </c>
      <c r="F68" s="184">
        <v>49459</v>
      </c>
      <c r="G68" s="184">
        <v>8884</v>
      </c>
      <c r="H68" s="184">
        <v>13660</v>
      </c>
      <c r="I68" s="184">
        <v>33288</v>
      </c>
      <c r="J68" s="184">
        <v>41099</v>
      </c>
      <c r="K68" s="184">
        <v>68897</v>
      </c>
      <c r="L68" s="184">
        <v>88905</v>
      </c>
      <c r="M68" s="184">
        <v>95651</v>
      </c>
    </row>
    <row r="69" spans="2:13">
      <c r="B69" s="44">
        <v>65</v>
      </c>
      <c r="C69" s="70" t="s">
        <v>10</v>
      </c>
      <c r="D69" s="190">
        <v>0.21299999999999999</v>
      </c>
      <c r="E69" s="184">
        <v>1896</v>
      </c>
      <c r="F69" s="184">
        <v>52260</v>
      </c>
      <c r="G69" s="184">
        <v>10169</v>
      </c>
      <c r="H69" s="184">
        <v>12907</v>
      </c>
      <c r="I69" s="184">
        <v>31662</v>
      </c>
      <c r="J69" s="184">
        <v>40319</v>
      </c>
      <c r="K69" s="184">
        <v>72081</v>
      </c>
      <c r="L69" s="184">
        <v>81342</v>
      </c>
      <c r="M69" s="184">
        <v>95352</v>
      </c>
    </row>
    <row r="70" spans="2:13">
      <c r="B70" s="44">
        <v>66</v>
      </c>
      <c r="C70" s="70" t="s">
        <v>5</v>
      </c>
      <c r="D70" s="190">
        <v>0.192</v>
      </c>
      <c r="E70" s="184">
        <v>1663</v>
      </c>
      <c r="F70" s="184">
        <v>52478</v>
      </c>
      <c r="G70" s="184">
        <v>9370</v>
      </c>
      <c r="H70" s="184">
        <v>11818</v>
      </c>
      <c r="I70" s="184">
        <v>33144</v>
      </c>
      <c r="J70" s="184">
        <v>40776</v>
      </c>
      <c r="K70" s="184">
        <v>70309</v>
      </c>
      <c r="L70" s="184">
        <v>87204</v>
      </c>
      <c r="M70" s="184">
        <v>108414</v>
      </c>
    </row>
    <row r="71" spans="2:13">
      <c r="B71" s="44">
        <v>67</v>
      </c>
      <c r="C71" s="70" t="s">
        <v>6</v>
      </c>
      <c r="D71" s="190">
        <v>0.192</v>
      </c>
      <c r="E71" s="184">
        <v>751</v>
      </c>
      <c r="F71" s="184">
        <v>62834</v>
      </c>
      <c r="G71" s="184">
        <v>9973</v>
      </c>
      <c r="H71" s="184">
        <v>13081</v>
      </c>
      <c r="I71" s="184">
        <v>37586</v>
      </c>
      <c r="J71" s="184">
        <v>46887</v>
      </c>
      <c r="K71" s="184">
        <v>84690</v>
      </c>
      <c r="L71" s="184">
        <v>113470</v>
      </c>
      <c r="M71" s="184">
        <v>137398</v>
      </c>
    </row>
    <row r="72" spans="2:13">
      <c r="B72" s="44">
        <v>68</v>
      </c>
      <c r="C72" s="70" t="s">
        <v>46</v>
      </c>
      <c r="D72" s="190">
        <v>0.20800000000000002</v>
      </c>
      <c r="E72" s="184">
        <v>1044</v>
      </c>
      <c r="F72" s="184">
        <v>47108</v>
      </c>
      <c r="G72" s="184">
        <v>9533</v>
      </c>
      <c r="H72" s="184">
        <v>13376</v>
      </c>
      <c r="I72" s="184">
        <v>45289</v>
      </c>
      <c r="J72" s="184">
        <v>43286</v>
      </c>
      <c r="K72" s="184">
        <v>62352</v>
      </c>
      <c r="L72" s="184">
        <v>74403</v>
      </c>
      <c r="M72" s="184">
        <v>73926</v>
      </c>
    </row>
    <row r="73" spans="2:13">
      <c r="B73" s="44">
        <v>69</v>
      </c>
      <c r="C73" s="70" t="s">
        <v>47</v>
      </c>
      <c r="D73" s="190">
        <v>0.20399999999999999</v>
      </c>
      <c r="E73" s="184">
        <v>2606</v>
      </c>
      <c r="F73" s="184">
        <v>48665</v>
      </c>
      <c r="G73" s="184">
        <v>9871</v>
      </c>
      <c r="H73" s="184">
        <v>13151</v>
      </c>
      <c r="I73" s="184">
        <v>30493</v>
      </c>
      <c r="J73" s="184">
        <v>33601</v>
      </c>
      <c r="K73" s="184">
        <v>58511</v>
      </c>
      <c r="L73" s="184">
        <v>89022</v>
      </c>
      <c r="M73" s="184">
        <v>83420</v>
      </c>
    </row>
    <row r="74" spans="2:13">
      <c r="B74" s="44">
        <v>70</v>
      </c>
      <c r="C74" s="70" t="s">
        <v>48</v>
      </c>
      <c r="D74" s="190">
        <v>0.25700000000000001</v>
      </c>
      <c r="E74" s="184">
        <v>549</v>
      </c>
      <c r="F74" s="184">
        <v>48311</v>
      </c>
      <c r="G74" s="184">
        <v>6540</v>
      </c>
      <c r="H74" s="184">
        <v>14525</v>
      </c>
      <c r="I74" s="184">
        <v>31569</v>
      </c>
      <c r="J74" s="184">
        <v>35408</v>
      </c>
      <c r="K74" s="184">
        <v>60125</v>
      </c>
      <c r="L74" s="184">
        <v>77803</v>
      </c>
      <c r="M74" s="184">
        <v>86117</v>
      </c>
    </row>
    <row r="75" spans="2:13">
      <c r="B75" s="44">
        <v>71</v>
      </c>
      <c r="C75" s="70" t="s">
        <v>49</v>
      </c>
      <c r="D75" s="190">
        <v>0.26200000000000001</v>
      </c>
      <c r="E75" s="184">
        <v>1590</v>
      </c>
      <c r="F75" s="184">
        <v>50305</v>
      </c>
      <c r="G75" s="184">
        <v>11108</v>
      </c>
      <c r="H75" s="184">
        <v>17023</v>
      </c>
      <c r="I75" s="184">
        <v>35727</v>
      </c>
      <c r="J75" s="184">
        <v>42613</v>
      </c>
      <c r="K75" s="184">
        <v>77888</v>
      </c>
      <c r="L75" s="184">
        <v>103290</v>
      </c>
      <c r="M75" s="184">
        <v>114148</v>
      </c>
    </row>
    <row r="76" spans="2:13">
      <c r="B76" s="44">
        <v>72</v>
      </c>
      <c r="C76" s="70" t="s">
        <v>27</v>
      </c>
      <c r="D76" s="190">
        <v>0.192</v>
      </c>
      <c r="E76" s="184">
        <v>739</v>
      </c>
      <c r="F76" s="184">
        <v>62009</v>
      </c>
      <c r="G76" s="184">
        <v>8300</v>
      </c>
      <c r="H76" s="184">
        <v>10803</v>
      </c>
      <c r="I76" s="184">
        <v>31648</v>
      </c>
      <c r="J76" s="184">
        <v>37913</v>
      </c>
      <c r="K76" s="184">
        <v>77779</v>
      </c>
      <c r="L76" s="184">
        <v>113441</v>
      </c>
      <c r="M76" s="184">
        <v>108519</v>
      </c>
    </row>
    <row r="77" spans="2:13">
      <c r="B77" s="44">
        <v>73</v>
      </c>
      <c r="C77" s="70" t="s">
        <v>28</v>
      </c>
      <c r="D77" s="190">
        <v>0.20800000000000002</v>
      </c>
      <c r="E77" s="184">
        <v>1026</v>
      </c>
      <c r="F77" s="184">
        <v>59580</v>
      </c>
      <c r="G77" s="184">
        <v>8873</v>
      </c>
      <c r="H77" s="184">
        <v>10779</v>
      </c>
      <c r="I77" s="184">
        <v>30930</v>
      </c>
      <c r="J77" s="184">
        <v>38366</v>
      </c>
      <c r="K77" s="184">
        <v>73072</v>
      </c>
      <c r="L77" s="184">
        <v>116372</v>
      </c>
      <c r="M77" s="184">
        <v>122732</v>
      </c>
    </row>
    <row r="78" spans="2:13" ht="14.25" thickBot="1">
      <c r="B78" s="44">
        <v>74</v>
      </c>
      <c r="C78" s="70" t="s">
        <v>29</v>
      </c>
      <c r="D78" s="190">
        <v>0.188</v>
      </c>
      <c r="E78" s="184">
        <v>433</v>
      </c>
      <c r="F78" s="184">
        <v>57585</v>
      </c>
      <c r="G78" s="184">
        <v>12284</v>
      </c>
      <c r="H78" s="184">
        <v>12457</v>
      </c>
      <c r="I78" s="184">
        <v>35490</v>
      </c>
      <c r="J78" s="184">
        <v>42608</v>
      </c>
      <c r="K78" s="184">
        <v>66371</v>
      </c>
      <c r="L78" s="184">
        <v>101700</v>
      </c>
      <c r="M78" s="184">
        <v>113308</v>
      </c>
    </row>
    <row r="79" spans="2:13" ht="14.25" thickTop="1">
      <c r="B79" s="230" t="s">
        <v>0</v>
      </c>
      <c r="C79" s="231"/>
      <c r="D79" s="54">
        <f>介護認定率!D4</f>
        <v>0.22899999999999998</v>
      </c>
      <c r="E79" s="180">
        <f>介護認定率!D5</f>
        <v>396873</v>
      </c>
      <c r="F79" s="73">
        <f>介護認定率!D7</f>
        <v>50580</v>
      </c>
      <c r="G79" s="73">
        <f>介護認定率!D8</f>
        <v>8956</v>
      </c>
      <c r="H79" s="73">
        <f>介護認定率!D9</f>
        <v>12126</v>
      </c>
      <c r="I79" s="73">
        <f>介護認定率!D10</f>
        <v>32281</v>
      </c>
      <c r="J79" s="73">
        <f>介護認定率!D11</f>
        <v>38431</v>
      </c>
      <c r="K79" s="180">
        <f>介護認定率!D12</f>
        <v>63162</v>
      </c>
      <c r="L79" s="180">
        <f>介護認定率!D13</f>
        <v>82354</v>
      </c>
      <c r="M79" s="180">
        <f>介護認定率!D14</f>
        <v>86708</v>
      </c>
    </row>
    <row r="80" spans="2:13">
      <c r="B80" s="43" t="s">
        <v>207</v>
      </c>
      <c r="C80" s="2"/>
      <c r="D80" s="21"/>
      <c r="E80" s="20"/>
      <c r="F80" s="20"/>
      <c r="G80" s="53"/>
      <c r="H80" s="53"/>
      <c r="I80" s="53"/>
      <c r="J80" s="53"/>
      <c r="K80" s="53"/>
      <c r="L80" s="53"/>
      <c r="M80" s="53"/>
    </row>
    <row r="81" spans="2:13">
      <c r="B81" s="43" t="s">
        <v>143</v>
      </c>
      <c r="C81" s="2"/>
      <c r="D81" s="21"/>
      <c r="E81" s="20"/>
      <c r="F81" s="20"/>
      <c r="G81" s="53"/>
      <c r="H81" s="53"/>
      <c r="I81" s="53"/>
      <c r="J81" s="53"/>
      <c r="K81" s="53"/>
      <c r="L81" s="53"/>
      <c r="M81" s="53"/>
    </row>
    <row r="82" spans="2:13">
      <c r="B82" s="7"/>
      <c r="C82" s="2"/>
      <c r="D82" s="2"/>
      <c r="E82" s="2"/>
      <c r="F82" s="2"/>
      <c r="G82" s="2"/>
      <c r="H82" s="2"/>
      <c r="I82" s="2"/>
      <c r="J82" s="2"/>
      <c r="K82" s="2"/>
    </row>
    <row r="83" spans="2:13">
      <c r="B83" s="100"/>
    </row>
  </sheetData>
  <mergeCells count="6">
    <mergeCell ref="F3:M3"/>
    <mergeCell ref="B79:C79"/>
    <mergeCell ref="B3:B4"/>
    <mergeCell ref="C3:C4"/>
    <mergeCell ref="D3:D4"/>
    <mergeCell ref="E3:E4"/>
  </mergeCells>
  <phoneticPr fontId="3"/>
  <pageMargins left="0.70866141732283472" right="0.19685039370078741" top="0.59055118110236227" bottom="0.59055118110236227" header="0.31496062992125984" footer="0.31496062992125984"/>
  <pageSetup paperSize="8" scale="75" fitToHeight="0" orientation="landscape" r:id="rId1"/>
  <headerFooter>
    <oddHeader>&amp;R&amp;"ＭＳ 明朝,標準"&amp;12基礎統計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6F79-8122-48A9-A059-0B6CF8F29B48}">
  <sheetPr codeName="Sheet7"/>
  <dimension ref="B1:S60"/>
  <sheetViews>
    <sheetView showGridLines="0" zoomScaleNormal="100" zoomScaleSheetLayoutView="75" workbookViewId="0"/>
  </sheetViews>
  <sheetFormatPr defaultColWidth="8.875" defaultRowHeight="12"/>
  <cols>
    <col min="1" max="1" width="4.625" style="2" customWidth="1"/>
    <col min="2" max="2" width="13" style="2" customWidth="1"/>
    <col min="3" max="3" width="12.875" style="2" customWidth="1"/>
    <col min="4" max="4" width="14.875" style="2" customWidth="1"/>
    <col min="5" max="5" width="4.375" style="2" customWidth="1"/>
    <col min="6" max="6" width="14.875" style="2" customWidth="1"/>
    <col min="7" max="7" width="4.375" style="2" customWidth="1"/>
    <col min="8" max="8" width="14.875" style="2" customWidth="1"/>
    <col min="9" max="9" width="4.375" style="2" customWidth="1"/>
    <col min="10" max="12" width="8.875" style="2"/>
    <col min="13" max="13" width="12.625" style="2" customWidth="1"/>
    <col min="14" max="19" width="11.25" style="2" customWidth="1"/>
    <col min="20" max="16384" width="8.875" style="2"/>
  </cols>
  <sheetData>
    <row r="1" spans="2:19" ht="16.5" customHeight="1">
      <c r="B1" s="1" t="s">
        <v>178</v>
      </c>
    </row>
    <row r="2" spans="2:19" ht="16.5" customHeight="1">
      <c r="B2" s="1" t="s">
        <v>173</v>
      </c>
      <c r="G2" s="22" t="s">
        <v>82</v>
      </c>
      <c r="I2" s="22" t="s">
        <v>83</v>
      </c>
      <c r="M2" s="1" t="s">
        <v>160</v>
      </c>
    </row>
    <row r="3" spans="2:19" ht="36">
      <c r="B3" s="227" t="s">
        <v>70</v>
      </c>
      <c r="C3" s="229"/>
      <c r="D3" s="17" t="s">
        <v>137</v>
      </c>
      <c r="E3" s="107" t="s">
        <v>84</v>
      </c>
      <c r="F3" s="64" t="s">
        <v>71</v>
      </c>
      <c r="G3" s="15" t="s">
        <v>85</v>
      </c>
      <c r="H3" s="64" t="s">
        <v>72</v>
      </c>
      <c r="I3" s="15" t="s">
        <v>85</v>
      </c>
      <c r="M3" s="18"/>
      <c r="N3" s="118" t="s">
        <v>137</v>
      </c>
      <c r="O3" s="82" t="s">
        <v>84</v>
      </c>
      <c r="P3" s="82" t="s">
        <v>105</v>
      </c>
      <c r="Q3" s="82" t="s">
        <v>84</v>
      </c>
      <c r="R3" s="82" t="s">
        <v>60</v>
      </c>
      <c r="S3" s="82" t="s">
        <v>84</v>
      </c>
    </row>
    <row r="4" spans="2:19" ht="21.2" customHeight="1" thickBot="1">
      <c r="B4" s="23" t="s">
        <v>73</v>
      </c>
      <c r="C4" s="24"/>
      <c r="D4" s="123">
        <v>396873</v>
      </c>
      <c r="E4" s="108"/>
      <c r="F4" s="124">
        <v>2317531</v>
      </c>
      <c r="G4" s="108"/>
      <c r="H4" s="124">
        <v>7183618</v>
      </c>
      <c r="I4" s="108"/>
      <c r="M4" s="18" t="s">
        <v>86</v>
      </c>
      <c r="N4" s="81">
        <f>D5</f>
        <v>100146</v>
      </c>
      <c r="O4" s="18">
        <f>RANK(N4,$N$4:$N$11,0)</f>
        <v>6</v>
      </c>
      <c r="P4" s="81">
        <f>F5</f>
        <v>571993</v>
      </c>
      <c r="Q4" s="18">
        <f>RANK(P4,$P$4:$P$11,0)</f>
        <v>6</v>
      </c>
      <c r="R4" s="81">
        <f>H5</f>
        <v>1790324</v>
      </c>
      <c r="S4" s="18">
        <f>RANK(R4,$R$4:$R$11,0)</f>
        <v>6</v>
      </c>
    </row>
    <row r="5" spans="2:19" ht="21.2" customHeight="1" thickTop="1">
      <c r="B5" s="25" t="s">
        <v>86</v>
      </c>
      <c r="C5" s="25" t="s">
        <v>151</v>
      </c>
      <c r="D5" s="109">
        <v>100146</v>
      </c>
      <c r="E5" s="237">
        <f>O4</f>
        <v>6</v>
      </c>
      <c r="F5" s="50">
        <v>571993</v>
      </c>
      <c r="G5" s="239">
        <f>Q4</f>
        <v>6</v>
      </c>
      <c r="H5" s="50">
        <v>1790324</v>
      </c>
      <c r="I5" s="241">
        <f>S4</f>
        <v>6</v>
      </c>
      <c r="M5" s="18" t="s">
        <v>87</v>
      </c>
      <c r="N5" s="81">
        <f>D7</f>
        <v>215413</v>
      </c>
      <c r="O5" s="18">
        <f t="shared" ref="O5:O11" si="0">RANK(N5,$N$4:$N$11,0)</f>
        <v>3</v>
      </c>
      <c r="P5" s="81">
        <f>F7</f>
        <v>1218581</v>
      </c>
      <c r="Q5" s="18">
        <f t="shared" ref="Q5:Q11" si="1">RANK(P5,$P$4:$P$11,0)</f>
        <v>3</v>
      </c>
      <c r="R5" s="81">
        <f>H7</f>
        <v>3863561</v>
      </c>
      <c r="S5" s="18">
        <f t="shared" ref="S5:S11" si="2">RANK(R5,$R$4:$R$11,0)</f>
        <v>3</v>
      </c>
    </row>
    <row r="6" spans="2:19" ht="21.2" customHeight="1">
      <c r="B6" s="26"/>
      <c r="C6" s="27" t="s">
        <v>141</v>
      </c>
      <c r="D6" s="110">
        <v>0.251</v>
      </c>
      <c r="E6" s="238"/>
      <c r="F6" s="125">
        <v>0.245</v>
      </c>
      <c r="G6" s="240"/>
      <c r="H6" s="125">
        <v>0.248</v>
      </c>
      <c r="I6" s="242"/>
      <c r="M6" s="18" t="s">
        <v>161</v>
      </c>
      <c r="N6" s="81">
        <f>D9</f>
        <v>142201</v>
      </c>
      <c r="O6" s="18">
        <f t="shared" si="0"/>
        <v>4</v>
      </c>
      <c r="P6" s="81">
        <f>F9</f>
        <v>791481</v>
      </c>
      <c r="Q6" s="18">
        <f t="shared" si="1"/>
        <v>5</v>
      </c>
      <c r="R6" s="81">
        <f>H9</f>
        <v>2451966</v>
      </c>
      <c r="S6" s="18">
        <f t="shared" si="2"/>
        <v>5</v>
      </c>
    </row>
    <row r="7" spans="2:19" ht="21.2" customHeight="1">
      <c r="B7" s="25" t="s">
        <v>87</v>
      </c>
      <c r="C7" s="19" t="s">
        <v>150</v>
      </c>
      <c r="D7" s="109">
        <v>215413</v>
      </c>
      <c r="E7" s="243">
        <f>O5</f>
        <v>3</v>
      </c>
      <c r="F7" s="111">
        <v>1218581</v>
      </c>
      <c r="G7" s="240">
        <f>Q5</f>
        <v>3</v>
      </c>
      <c r="H7" s="111">
        <v>3863561</v>
      </c>
      <c r="I7" s="244">
        <f>S5</f>
        <v>3</v>
      </c>
      <c r="M7" s="18" t="s">
        <v>89</v>
      </c>
      <c r="N7" s="81">
        <f>D11</f>
        <v>244118</v>
      </c>
      <c r="O7" s="18">
        <f t="shared" si="0"/>
        <v>1</v>
      </c>
      <c r="P7" s="81">
        <f>F11</f>
        <v>1384002</v>
      </c>
      <c r="Q7" s="18">
        <f t="shared" si="1"/>
        <v>1</v>
      </c>
      <c r="R7" s="81">
        <f>H11</f>
        <v>4376990</v>
      </c>
      <c r="S7" s="18">
        <f t="shared" si="2"/>
        <v>1</v>
      </c>
    </row>
    <row r="8" spans="2:19" ht="21.2" customHeight="1">
      <c r="B8" s="25"/>
      <c r="C8" s="27" t="s">
        <v>141</v>
      </c>
      <c r="D8" s="110">
        <v>0.54</v>
      </c>
      <c r="E8" s="238"/>
      <c r="F8" s="112">
        <v>0.52400000000000002</v>
      </c>
      <c r="G8" s="240"/>
      <c r="H8" s="112">
        <v>0.53700000000000003</v>
      </c>
      <c r="I8" s="242"/>
      <c r="M8" s="18" t="s">
        <v>90</v>
      </c>
      <c r="N8" s="81">
        <f>D13</f>
        <v>83809</v>
      </c>
      <c r="O8" s="18">
        <f t="shared" si="0"/>
        <v>7</v>
      </c>
      <c r="P8" s="81">
        <f>F13</f>
        <v>476943</v>
      </c>
      <c r="Q8" s="18">
        <f t="shared" si="1"/>
        <v>7</v>
      </c>
      <c r="R8" s="81">
        <f>H13</f>
        <v>1542911</v>
      </c>
      <c r="S8" s="18">
        <f t="shared" si="2"/>
        <v>7</v>
      </c>
    </row>
    <row r="9" spans="2:19" ht="21.2" customHeight="1">
      <c r="B9" s="19" t="s">
        <v>88</v>
      </c>
      <c r="C9" s="28" t="s">
        <v>150</v>
      </c>
      <c r="D9" s="109">
        <v>142201</v>
      </c>
      <c r="E9" s="243">
        <f>O6</f>
        <v>4</v>
      </c>
      <c r="F9" s="111">
        <v>791481</v>
      </c>
      <c r="G9" s="240">
        <f>Q6</f>
        <v>5</v>
      </c>
      <c r="H9" s="111">
        <v>2451966</v>
      </c>
      <c r="I9" s="244">
        <f>S6</f>
        <v>5</v>
      </c>
      <c r="M9" s="18" t="s">
        <v>91</v>
      </c>
      <c r="N9" s="81">
        <f>D15</f>
        <v>55438</v>
      </c>
      <c r="O9" s="18">
        <f t="shared" si="0"/>
        <v>8</v>
      </c>
      <c r="P9" s="81">
        <f>F15</f>
        <v>291545</v>
      </c>
      <c r="Q9" s="18">
        <f t="shared" si="1"/>
        <v>8</v>
      </c>
      <c r="R9" s="81">
        <f>H15</f>
        <v>891527</v>
      </c>
      <c r="S9" s="18">
        <f t="shared" si="2"/>
        <v>8</v>
      </c>
    </row>
    <row r="10" spans="2:19" ht="21.2" customHeight="1">
      <c r="B10" s="26"/>
      <c r="C10" s="27" t="s">
        <v>141</v>
      </c>
      <c r="D10" s="110">
        <v>0.35399999999999998</v>
      </c>
      <c r="E10" s="238"/>
      <c r="F10" s="112">
        <v>0.33799999999999997</v>
      </c>
      <c r="G10" s="240"/>
      <c r="H10" s="112">
        <v>0.33899999999999997</v>
      </c>
      <c r="I10" s="242"/>
      <c r="M10" s="18" t="s">
        <v>162</v>
      </c>
      <c r="N10" s="81">
        <f>D17</f>
        <v>226998</v>
      </c>
      <c r="O10" s="18">
        <f t="shared" si="0"/>
        <v>2</v>
      </c>
      <c r="P10" s="81">
        <f>F17</f>
        <v>1243877</v>
      </c>
      <c r="Q10" s="18">
        <f t="shared" si="1"/>
        <v>2</v>
      </c>
      <c r="R10" s="81">
        <f>H17</f>
        <v>3913648</v>
      </c>
      <c r="S10" s="18">
        <f t="shared" si="2"/>
        <v>2</v>
      </c>
    </row>
    <row r="11" spans="2:19" ht="21.2" customHeight="1">
      <c r="B11" s="25" t="s">
        <v>89</v>
      </c>
      <c r="C11" s="25" t="s">
        <v>150</v>
      </c>
      <c r="D11" s="109">
        <v>244118</v>
      </c>
      <c r="E11" s="243">
        <f>O7</f>
        <v>1</v>
      </c>
      <c r="F11" s="111">
        <v>1384002</v>
      </c>
      <c r="G11" s="240">
        <f>Q7</f>
        <v>1</v>
      </c>
      <c r="H11" s="111">
        <v>4376990</v>
      </c>
      <c r="I11" s="244">
        <f>S7</f>
        <v>1</v>
      </c>
      <c r="M11" s="18" t="s">
        <v>93</v>
      </c>
      <c r="N11" s="81">
        <f>D19</f>
        <v>135584</v>
      </c>
      <c r="O11" s="18">
        <f t="shared" si="0"/>
        <v>5</v>
      </c>
      <c r="P11" s="81">
        <f>F19</f>
        <v>811157</v>
      </c>
      <c r="Q11" s="18">
        <f t="shared" si="1"/>
        <v>4</v>
      </c>
      <c r="R11" s="81">
        <f>H19</f>
        <v>2608973</v>
      </c>
      <c r="S11" s="18">
        <f t="shared" si="2"/>
        <v>4</v>
      </c>
    </row>
    <row r="12" spans="2:19" ht="21.2" customHeight="1">
      <c r="B12" s="25"/>
      <c r="C12" s="27" t="s">
        <v>141</v>
      </c>
      <c r="D12" s="110">
        <v>0.61099999999999999</v>
      </c>
      <c r="E12" s="238"/>
      <c r="F12" s="112">
        <v>0.59499999999999997</v>
      </c>
      <c r="G12" s="240"/>
      <c r="H12" s="112">
        <v>0.60799999999999998</v>
      </c>
      <c r="I12" s="242"/>
    </row>
    <row r="13" spans="2:19" ht="21.2" customHeight="1">
      <c r="B13" s="19" t="s">
        <v>90</v>
      </c>
      <c r="C13" s="28" t="s">
        <v>150</v>
      </c>
      <c r="D13" s="109">
        <v>83809</v>
      </c>
      <c r="E13" s="243">
        <f>O8</f>
        <v>7</v>
      </c>
      <c r="F13" s="111">
        <v>476943</v>
      </c>
      <c r="G13" s="244">
        <f>Q8</f>
        <v>7</v>
      </c>
      <c r="H13" s="111">
        <v>1542911</v>
      </c>
      <c r="I13" s="244">
        <f>S8</f>
        <v>7</v>
      </c>
    </row>
    <row r="14" spans="2:19" ht="21.2" customHeight="1">
      <c r="B14" s="26"/>
      <c r="C14" s="27" t="s">
        <v>141</v>
      </c>
      <c r="D14" s="110">
        <v>0.21199999999999999</v>
      </c>
      <c r="E14" s="238"/>
      <c r="F14" s="112">
        <v>0.20699999999999999</v>
      </c>
      <c r="G14" s="242"/>
      <c r="H14" s="112">
        <v>0.217</v>
      </c>
      <c r="I14" s="242"/>
    </row>
    <row r="15" spans="2:19" ht="21.2" customHeight="1">
      <c r="B15" s="25" t="s">
        <v>91</v>
      </c>
      <c r="C15" s="19" t="s">
        <v>150</v>
      </c>
      <c r="D15" s="109">
        <v>55438</v>
      </c>
      <c r="E15" s="243">
        <f>O9</f>
        <v>8</v>
      </c>
      <c r="F15" s="111">
        <v>291545</v>
      </c>
      <c r="G15" s="240">
        <f>Q9</f>
        <v>8</v>
      </c>
      <c r="H15" s="111">
        <v>891527</v>
      </c>
      <c r="I15" s="244">
        <f>S9</f>
        <v>8</v>
      </c>
    </row>
    <row r="16" spans="2:19" ht="21.2" customHeight="1">
      <c r="B16" s="25"/>
      <c r="C16" s="27" t="s">
        <v>141</v>
      </c>
      <c r="D16" s="110">
        <v>0.13900000000000001</v>
      </c>
      <c r="E16" s="238"/>
      <c r="F16" s="112">
        <v>0.125</v>
      </c>
      <c r="G16" s="240"/>
      <c r="H16" s="112">
        <v>0.12300000000000001</v>
      </c>
      <c r="I16" s="242"/>
    </row>
    <row r="17" spans="2:13" ht="21.2" customHeight="1">
      <c r="B17" s="19" t="s">
        <v>92</v>
      </c>
      <c r="C17" s="28" t="s">
        <v>150</v>
      </c>
      <c r="D17" s="109">
        <v>226998</v>
      </c>
      <c r="E17" s="243">
        <f>O10</f>
        <v>2</v>
      </c>
      <c r="F17" s="111">
        <v>1243877</v>
      </c>
      <c r="G17" s="240">
        <f>Q10</f>
        <v>2</v>
      </c>
      <c r="H17" s="111">
        <v>3913648</v>
      </c>
      <c r="I17" s="244">
        <f>S10</f>
        <v>2</v>
      </c>
    </row>
    <row r="18" spans="2:13" ht="21.2" customHeight="1">
      <c r="B18" s="26"/>
      <c r="C18" s="27" t="s">
        <v>141</v>
      </c>
      <c r="D18" s="110">
        <v>0.56899999999999995</v>
      </c>
      <c r="E18" s="238"/>
      <c r="F18" s="112">
        <v>0.53400000000000003</v>
      </c>
      <c r="G18" s="240"/>
      <c r="H18" s="112">
        <v>0.54299999999999993</v>
      </c>
      <c r="I18" s="242"/>
    </row>
    <row r="19" spans="2:13" ht="21.2" customHeight="1">
      <c r="B19" s="25" t="s">
        <v>93</v>
      </c>
      <c r="C19" s="19" t="s">
        <v>150</v>
      </c>
      <c r="D19" s="113">
        <v>135584</v>
      </c>
      <c r="E19" s="243">
        <f>O11</f>
        <v>5</v>
      </c>
      <c r="F19" s="111">
        <v>811157</v>
      </c>
      <c r="G19" s="240">
        <f>Q11</f>
        <v>4</v>
      </c>
      <c r="H19" s="111">
        <v>2608973</v>
      </c>
      <c r="I19" s="244">
        <f>S11</f>
        <v>4</v>
      </c>
    </row>
    <row r="20" spans="2:13" ht="21.2" customHeight="1">
      <c r="B20" s="26"/>
      <c r="C20" s="27" t="s">
        <v>141</v>
      </c>
      <c r="D20" s="114">
        <v>0.34100000000000003</v>
      </c>
      <c r="E20" s="238"/>
      <c r="F20" s="115">
        <v>0.35100000000000003</v>
      </c>
      <c r="G20" s="240"/>
      <c r="H20" s="115">
        <v>0.36499999999999999</v>
      </c>
      <c r="I20" s="242"/>
    </row>
    <row r="21" spans="2:13" ht="13.5" customHeight="1">
      <c r="B21" s="43" t="s">
        <v>207</v>
      </c>
    </row>
    <row r="22" spans="2:13" ht="13.5" customHeight="1"/>
    <row r="23" spans="2:13" ht="13.5" customHeight="1"/>
    <row r="24" spans="2:13" ht="16.5" customHeight="1">
      <c r="B24" s="1" t="s">
        <v>178</v>
      </c>
    </row>
    <row r="25" spans="2:13" ht="16.5" customHeight="1">
      <c r="B25" s="1" t="s">
        <v>173</v>
      </c>
      <c r="M25" s="2" t="s">
        <v>163</v>
      </c>
    </row>
    <row r="26" spans="2:13" ht="13.5" customHeight="1">
      <c r="M26" s="2" t="s">
        <v>156</v>
      </c>
    </row>
    <row r="60" spans="2:2" ht="13.5" customHeight="1">
      <c r="B60" s="43" t="s">
        <v>207</v>
      </c>
    </row>
  </sheetData>
  <mergeCells count="25">
    <mergeCell ref="E17:E18"/>
    <mergeCell ref="G17:G18"/>
    <mergeCell ref="I17:I18"/>
    <mergeCell ref="E19:E20"/>
    <mergeCell ref="G19:G20"/>
    <mergeCell ref="I19:I20"/>
    <mergeCell ref="E13:E14"/>
    <mergeCell ref="G13:G14"/>
    <mergeCell ref="I13:I14"/>
    <mergeCell ref="E15:E16"/>
    <mergeCell ref="G15:G16"/>
    <mergeCell ref="I15:I16"/>
    <mergeCell ref="E9:E10"/>
    <mergeCell ref="G9:G10"/>
    <mergeCell ref="I9:I10"/>
    <mergeCell ref="E11:E12"/>
    <mergeCell ref="G11:G12"/>
    <mergeCell ref="I11:I12"/>
    <mergeCell ref="B3:C3"/>
    <mergeCell ref="E5:E6"/>
    <mergeCell ref="G5:G6"/>
    <mergeCell ref="I5:I6"/>
    <mergeCell ref="E7:E8"/>
    <mergeCell ref="G7:G8"/>
    <mergeCell ref="I7:I8"/>
  </mergeCells>
  <phoneticPr fontId="3"/>
  <conditionalFormatting sqref="D5:E6">
    <cfRule type="expression" dxfId="119" priority="234">
      <formula>$E$5=2</formula>
    </cfRule>
    <cfRule type="expression" dxfId="118" priority="233">
      <formula>$E$5=3</formula>
    </cfRule>
    <cfRule type="expression" dxfId="117" priority="232">
      <formula>$E$5=4</formula>
    </cfRule>
    <cfRule type="expression" dxfId="116" priority="231">
      <formula>$E$5=5</formula>
    </cfRule>
    <cfRule type="expression" dxfId="115" priority="235">
      <formula>$E$5=1</formula>
    </cfRule>
  </conditionalFormatting>
  <conditionalFormatting sqref="D7:E8">
    <cfRule type="expression" dxfId="114" priority="204">
      <formula>$E$7=2</formula>
    </cfRule>
    <cfRule type="expression" dxfId="113" priority="203">
      <formula>$E$7=3</formula>
    </cfRule>
    <cfRule type="expression" dxfId="112" priority="202">
      <formula>$E$7=4</formula>
    </cfRule>
    <cfRule type="expression" dxfId="111" priority="201">
      <formula>$E$7=5</formula>
    </cfRule>
    <cfRule type="expression" dxfId="110" priority="205">
      <formula>$E$7=1</formula>
    </cfRule>
  </conditionalFormatting>
  <conditionalFormatting sqref="D9:E10">
    <cfRule type="expression" dxfId="109" priority="174">
      <formula>$E$9=2</formula>
    </cfRule>
    <cfRule type="expression" dxfId="108" priority="173">
      <formula>$E$9=3</formula>
    </cfRule>
    <cfRule type="expression" dxfId="107" priority="172">
      <formula>$E$9=4</formula>
    </cfRule>
    <cfRule type="expression" dxfId="106" priority="171">
      <formula>$E$9=5</formula>
    </cfRule>
    <cfRule type="expression" dxfId="105" priority="175">
      <formula>$E$9=1</formula>
    </cfRule>
  </conditionalFormatting>
  <conditionalFormatting sqref="D11:E12">
    <cfRule type="expression" dxfId="104" priority="145">
      <formula>$E$11=1</formula>
    </cfRule>
    <cfRule type="expression" dxfId="103" priority="143">
      <formula>$E$11=3</formula>
    </cfRule>
    <cfRule type="expression" dxfId="102" priority="142">
      <formula>$E$11=4</formula>
    </cfRule>
    <cfRule type="expression" dxfId="101" priority="141">
      <formula>$E$11=5</formula>
    </cfRule>
    <cfRule type="expression" dxfId="100" priority="144">
      <formula>$E$11=2</formula>
    </cfRule>
  </conditionalFormatting>
  <conditionalFormatting sqref="D13:E14">
    <cfRule type="expression" dxfId="99" priority="111">
      <formula>$E$13=5</formula>
    </cfRule>
    <cfRule type="expression" dxfId="98" priority="113">
      <formula>$E$13=3</formula>
    </cfRule>
    <cfRule type="expression" dxfId="97" priority="114">
      <formula>$E$13=2</formula>
    </cfRule>
    <cfRule type="expression" dxfId="96" priority="112">
      <formula>$E$13=4</formula>
    </cfRule>
    <cfRule type="expression" dxfId="95" priority="115">
      <formula>$E$13=1</formula>
    </cfRule>
  </conditionalFormatting>
  <conditionalFormatting sqref="D15:E16">
    <cfRule type="expression" dxfId="94" priority="89">
      <formula>$E$15=2</formula>
    </cfRule>
    <cfRule type="expression" dxfId="93" priority="90">
      <formula>$E$15=1</formula>
    </cfRule>
    <cfRule type="expression" dxfId="92" priority="86">
      <formula>$E$15=5</formula>
    </cfRule>
    <cfRule type="expression" dxfId="91" priority="87">
      <formula>$E$15=4</formula>
    </cfRule>
    <cfRule type="expression" dxfId="90" priority="88">
      <formula>$E$15=3</formula>
    </cfRule>
  </conditionalFormatting>
  <conditionalFormatting sqref="D17:E18">
    <cfRule type="expression" dxfId="89" priority="56">
      <formula>$E$17=5</formula>
    </cfRule>
    <cfRule type="expression" dxfId="88" priority="58">
      <formula>$E$17=3</formula>
    </cfRule>
    <cfRule type="expression" dxfId="87" priority="59">
      <formula>$E$17=2</formula>
    </cfRule>
    <cfRule type="expression" dxfId="86" priority="60">
      <formula>$E$17=1</formula>
    </cfRule>
    <cfRule type="expression" dxfId="85" priority="57">
      <formula>$E$17=4</formula>
    </cfRule>
  </conditionalFormatting>
  <conditionalFormatting sqref="D19:E20">
    <cfRule type="expression" dxfId="84" priority="30">
      <formula>$E$19=1</formula>
    </cfRule>
    <cfRule type="expression" dxfId="83" priority="28">
      <formula>$E$19=3</formula>
    </cfRule>
    <cfRule type="expression" dxfId="82" priority="29">
      <formula>$E$19=2</formula>
    </cfRule>
    <cfRule type="expression" dxfId="81" priority="27">
      <formula>$E$19=4</formula>
    </cfRule>
    <cfRule type="expression" dxfId="80" priority="26">
      <formula>$E$19=5</formula>
    </cfRule>
  </conditionalFormatting>
  <conditionalFormatting sqref="F5:G6">
    <cfRule type="expression" dxfId="79" priority="222">
      <formula>$G$5=4</formula>
    </cfRule>
    <cfRule type="expression" dxfId="78" priority="221">
      <formula>$G$5=5</formula>
    </cfRule>
    <cfRule type="expression" dxfId="77" priority="224">
      <formula>$G$5=2</formula>
    </cfRule>
    <cfRule type="expression" dxfId="76" priority="225">
      <formula>$G$5=1</formula>
    </cfRule>
    <cfRule type="expression" dxfId="75" priority="223">
      <formula>$G$5=3</formula>
    </cfRule>
  </conditionalFormatting>
  <conditionalFormatting sqref="F7:G8">
    <cfRule type="expression" dxfId="74" priority="191">
      <formula>$G$7=5</formula>
    </cfRule>
    <cfRule type="expression" dxfId="73" priority="192">
      <formula>$G$7=4</formula>
    </cfRule>
    <cfRule type="expression" dxfId="72" priority="193">
      <formula>$G$7=3</formula>
    </cfRule>
    <cfRule type="expression" dxfId="71" priority="194">
      <formula>$G$7=2</formula>
    </cfRule>
    <cfRule type="expression" dxfId="70" priority="195">
      <formula>$G$7=1</formula>
    </cfRule>
  </conditionalFormatting>
  <conditionalFormatting sqref="F9:G10">
    <cfRule type="expression" dxfId="69" priority="165">
      <formula>$G$9=1</formula>
    </cfRule>
    <cfRule type="expression" dxfId="68" priority="164">
      <formula>$G$9=2</formula>
    </cfRule>
    <cfRule type="expression" dxfId="67" priority="163">
      <formula>$G$9=3</formula>
    </cfRule>
    <cfRule type="expression" dxfId="66" priority="162">
      <formula>$G$9=4</formula>
    </cfRule>
    <cfRule type="expression" dxfId="65" priority="161">
      <formula>$G$9=5</formula>
    </cfRule>
  </conditionalFormatting>
  <conditionalFormatting sqref="F11:G12">
    <cfRule type="expression" dxfId="64" priority="134">
      <formula>$G$11=2</formula>
    </cfRule>
    <cfRule type="expression" dxfId="63" priority="131">
      <formula>$G$11=5</formula>
    </cfRule>
    <cfRule type="expression" dxfId="62" priority="132">
      <formula>$G$11=4</formula>
    </cfRule>
    <cfRule type="expression" dxfId="61" priority="133">
      <formula>$G$11=3</formula>
    </cfRule>
    <cfRule type="expression" dxfId="60" priority="135">
      <formula>$G$11=1</formula>
    </cfRule>
  </conditionalFormatting>
  <conditionalFormatting sqref="F13:G14">
    <cfRule type="expression" dxfId="59" priority="2">
      <formula>$G$13=4</formula>
    </cfRule>
    <cfRule type="expression" dxfId="58" priority="3">
      <formula>$G$13=3</formula>
    </cfRule>
    <cfRule type="expression" dxfId="57" priority="4">
      <formula>$G$13=2</formula>
    </cfRule>
    <cfRule type="expression" dxfId="56" priority="5">
      <formula>$G$13=1</formula>
    </cfRule>
    <cfRule type="expression" dxfId="55" priority="1">
      <formula>$G$13=5</formula>
    </cfRule>
  </conditionalFormatting>
  <conditionalFormatting sqref="F15:G16">
    <cfRule type="expression" dxfId="54" priority="69">
      <formula>$G$15=2</formula>
    </cfRule>
    <cfRule type="expression" dxfId="53" priority="68">
      <formula>$G$15=3</formula>
    </cfRule>
    <cfRule type="expression" dxfId="52" priority="67">
      <formula>$G$15=4</formula>
    </cfRule>
    <cfRule type="expression" dxfId="51" priority="66">
      <formula>$G$15=5</formula>
    </cfRule>
    <cfRule type="expression" dxfId="50" priority="70">
      <formula>$G$15=1</formula>
    </cfRule>
  </conditionalFormatting>
  <conditionalFormatting sqref="F17:G18">
    <cfRule type="expression" dxfId="49" priority="37">
      <formula>$G$17=4</formula>
    </cfRule>
    <cfRule type="expression" dxfId="48" priority="38">
      <formula>$G$17=3</formula>
    </cfRule>
    <cfRule type="expression" dxfId="47" priority="39">
      <formula>$G$17=2</formula>
    </cfRule>
    <cfRule type="expression" dxfId="46" priority="36">
      <formula>$G$17=5</formula>
    </cfRule>
    <cfRule type="expression" dxfId="45" priority="40">
      <formula>$G$17=1</formula>
    </cfRule>
  </conditionalFormatting>
  <conditionalFormatting sqref="F19:G20">
    <cfRule type="expression" dxfId="44" priority="6">
      <formula>$G$19=5</formula>
    </cfRule>
    <cfRule type="expression" dxfId="43" priority="7">
      <formula>$G$19=4</formula>
    </cfRule>
    <cfRule type="expression" dxfId="42" priority="8">
      <formula>$G$19=3</formula>
    </cfRule>
    <cfRule type="expression" dxfId="41" priority="10">
      <formula>$G$19=1</formula>
    </cfRule>
    <cfRule type="expression" dxfId="40" priority="9">
      <formula>$G$19=2</formula>
    </cfRule>
  </conditionalFormatting>
  <conditionalFormatting sqref="H5:I6">
    <cfRule type="expression" dxfId="39" priority="214">
      <formula>$I$5=2</formula>
    </cfRule>
    <cfRule type="expression" dxfId="38" priority="215">
      <formula>$I$5=1</formula>
    </cfRule>
    <cfRule type="expression" dxfId="37" priority="213">
      <formula>$I$5=3</formula>
    </cfRule>
    <cfRule type="expression" dxfId="36" priority="212">
      <formula>$I$5=4</formula>
    </cfRule>
    <cfRule type="expression" dxfId="35" priority="211">
      <formula>$I$5=5</formula>
    </cfRule>
  </conditionalFormatting>
  <conditionalFormatting sqref="H7:I8">
    <cfRule type="expression" dxfId="34" priority="181">
      <formula>$I$7=5</formula>
    </cfRule>
    <cfRule type="expression" dxfId="33" priority="182">
      <formula>$I$7=4</formula>
    </cfRule>
    <cfRule type="expression" dxfId="32" priority="183">
      <formula>$I$7=3</formula>
    </cfRule>
    <cfRule type="expression" dxfId="31" priority="184">
      <formula>$I$7=2</formula>
    </cfRule>
    <cfRule type="expression" dxfId="30" priority="185">
      <formula>$I$7=1</formula>
    </cfRule>
  </conditionalFormatting>
  <conditionalFormatting sqref="H9:I10">
    <cfRule type="expression" dxfId="29" priority="151">
      <formula>$I$9=5</formula>
    </cfRule>
    <cfRule type="expression" dxfId="28" priority="152">
      <formula>$I$9=4</formula>
    </cfRule>
    <cfRule type="expression" dxfId="27" priority="153">
      <formula>$I$9=3</formula>
    </cfRule>
    <cfRule type="expression" dxfId="26" priority="154">
      <formula>$I$9=2</formula>
    </cfRule>
    <cfRule type="expression" dxfId="25" priority="155">
      <formula>$I$9=1</formula>
    </cfRule>
  </conditionalFormatting>
  <conditionalFormatting sqref="H11:I12">
    <cfRule type="expression" dxfId="24" priority="123">
      <formula>$I$11=3</formula>
    </cfRule>
    <cfRule type="expression" dxfId="23" priority="121">
      <formula>$I$11=5</formula>
    </cfRule>
    <cfRule type="expression" dxfId="22" priority="122">
      <formula>$I$11=4</formula>
    </cfRule>
    <cfRule type="expression" dxfId="21" priority="124">
      <formula>$I$11=2</formula>
    </cfRule>
    <cfRule type="expression" dxfId="20" priority="125">
      <formula>$I$11=1</formula>
    </cfRule>
  </conditionalFormatting>
  <conditionalFormatting sqref="H13:I14">
    <cfRule type="expression" dxfId="19" priority="97">
      <formula>$I$13=4</formula>
    </cfRule>
    <cfRule type="expression" dxfId="18" priority="96">
      <formula>$I$13=5</formula>
    </cfRule>
    <cfRule type="expression" dxfId="17" priority="98">
      <formula>$I$13=3</formula>
    </cfRule>
    <cfRule type="expression" dxfId="16" priority="99">
      <formula>$I$13=2</formula>
    </cfRule>
    <cfRule type="expression" dxfId="15" priority="100">
      <formula>$I$13=1</formula>
    </cfRule>
  </conditionalFormatting>
  <conditionalFormatting sqref="H15:I16">
    <cfRule type="expression" dxfId="14" priority="71">
      <formula>$I$15=5</formula>
    </cfRule>
    <cfRule type="expression" dxfId="13" priority="72">
      <formula>$I$15=4</formula>
    </cfRule>
    <cfRule type="expression" dxfId="12" priority="73">
      <formula>$I$15=3</formula>
    </cfRule>
    <cfRule type="expression" dxfId="11" priority="74">
      <formula>$I$15=2</formula>
    </cfRule>
    <cfRule type="expression" dxfId="10" priority="75">
      <formula>$I$15=1</formula>
    </cfRule>
  </conditionalFormatting>
  <conditionalFormatting sqref="H17:I18">
    <cfRule type="expression" dxfId="9" priority="44">
      <formula>$I$17=2</formula>
    </cfRule>
    <cfRule type="expression" dxfId="8" priority="45">
      <formula>$I$17=1</formula>
    </cfRule>
    <cfRule type="expression" dxfId="7" priority="43">
      <formula>$I$17=3</formula>
    </cfRule>
    <cfRule type="expression" dxfId="6" priority="42">
      <formula>$I$17=4</formula>
    </cfRule>
    <cfRule type="expression" dxfId="5" priority="41">
      <formula>$I$17=5</formula>
    </cfRule>
  </conditionalFormatting>
  <conditionalFormatting sqref="H19:I20">
    <cfRule type="expression" dxfId="4" priority="14">
      <formula>$I$19=2</formula>
    </cfRule>
    <cfRule type="expression" dxfId="3" priority="15">
      <formula>$I$19=1</formula>
    </cfRule>
    <cfRule type="expression" dxfId="2" priority="12">
      <formula>$I$19=4</formula>
    </cfRule>
    <cfRule type="expression" dxfId="1" priority="13">
      <formula>$I$19=3</formula>
    </cfRule>
    <cfRule type="expression" dxfId="0" priority="11">
      <formula>$I$19=5</formula>
    </cfRule>
  </conditionalFormatting>
  <pageMargins left="0.70866141732283472" right="0.19685039370078741" top="0.59055118110236227" bottom="0.59055118110236227" header="0.31496062992125984" footer="0.31496062992125984"/>
  <pageSetup paperSize="8" scale="75" fitToHeight="0" orientation="landscape" r:id="rId1"/>
  <headerFooter>
    <oddHeader>&amp;R&amp;"ＭＳ 明朝,標準"&amp;12基礎統計</oddHeader>
  </headerFooter>
  <ignoredErrors>
    <ignoredError sqref="O4:O11 Q4:Q1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31F7-27F8-4770-B48E-CF7F16C8D083}">
  <sheetPr codeName="Sheet8"/>
  <dimension ref="B1:T84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.25" style="1" customWidth="1"/>
    <col min="3" max="3" width="10.25" style="1" bestFit="1" customWidth="1"/>
    <col min="4" max="4" width="12.25" style="1" bestFit="1" customWidth="1"/>
    <col min="5" max="5" width="10.25" style="1" bestFit="1" customWidth="1"/>
    <col min="6" max="6" width="11.25" style="1" bestFit="1" customWidth="1"/>
    <col min="7" max="7" width="10.25" style="1" bestFit="1" customWidth="1"/>
    <col min="8" max="8" width="11.25" style="1" bestFit="1" customWidth="1"/>
    <col min="9" max="9" width="10.25" style="1" bestFit="1" customWidth="1"/>
    <col min="10" max="10" width="11.25" style="1" bestFit="1" customWidth="1"/>
    <col min="11" max="11" width="10.25" style="1" bestFit="1" customWidth="1"/>
    <col min="12" max="12" width="11.25" style="1" bestFit="1" customWidth="1"/>
    <col min="13" max="13" width="10.25" style="1" bestFit="1" customWidth="1"/>
    <col min="14" max="14" width="11.25" style="1" bestFit="1" customWidth="1"/>
    <col min="15" max="15" width="10.25" style="1" bestFit="1" customWidth="1"/>
    <col min="16" max="16" width="11.25" style="1" bestFit="1" customWidth="1"/>
    <col min="17" max="17" width="10.25" style="1" bestFit="1" customWidth="1"/>
    <col min="18" max="18" width="11.25" style="1" bestFit="1" customWidth="1"/>
    <col min="19" max="19" width="10.25" style="1" bestFit="1" customWidth="1"/>
    <col min="20" max="20" width="11.25" style="1" bestFit="1" customWidth="1"/>
    <col min="21" max="16384" width="9" style="1"/>
  </cols>
  <sheetData>
    <row r="1" spans="2:20" ht="16.5" customHeight="1">
      <c r="B1" s="1" t="s">
        <v>178</v>
      </c>
    </row>
    <row r="2" spans="2:20" ht="16.5" customHeight="1">
      <c r="B2" s="1" t="s">
        <v>131</v>
      </c>
    </row>
    <row r="3" spans="2:20" ht="16.5" customHeight="1">
      <c r="B3" s="225"/>
      <c r="C3" s="233" t="s">
        <v>129</v>
      </c>
      <c r="D3" s="235" t="s">
        <v>73</v>
      </c>
      <c r="E3" s="245" t="s">
        <v>86</v>
      </c>
      <c r="F3" s="245"/>
      <c r="G3" s="245" t="s">
        <v>101</v>
      </c>
      <c r="H3" s="245"/>
      <c r="I3" s="227" t="s">
        <v>88</v>
      </c>
      <c r="J3" s="229"/>
      <c r="K3" s="245" t="s">
        <v>89</v>
      </c>
      <c r="L3" s="245"/>
      <c r="M3" s="245" t="s">
        <v>90</v>
      </c>
      <c r="N3" s="245"/>
      <c r="O3" s="245" t="s">
        <v>91</v>
      </c>
      <c r="P3" s="245"/>
      <c r="Q3" s="245" t="s">
        <v>102</v>
      </c>
      <c r="R3" s="245"/>
      <c r="S3" s="245" t="s">
        <v>93</v>
      </c>
      <c r="T3" s="245"/>
    </row>
    <row r="4" spans="2:20" ht="13.5" customHeight="1">
      <c r="B4" s="226"/>
      <c r="C4" s="234"/>
      <c r="D4" s="236"/>
      <c r="E4" s="8" t="s">
        <v>103</v>
      </c>
      <c r="F4" s="51" t="s">
        <v>141</v>
      </c>
      <c r="G4" s="8" t="s">
        <v>103</v>
      </c>
      <c r="H4" s="51" t="s">
        <v>141</v>
      </c>
      <c r="I4" s="8" t="s">
        <v>103</v>
      </c>
      <c r="J4" s="51" t="s">
        <v>141</v>
      </c>
      <c r="K4" s="8" t="s">
        <v>103</v>
      </c>
      <c r="L4" s="51" t="s">
        <v>141</v>
      </c>
      <c r="M4" s="8" t="s">
        <v>103</v>
      </c>
      <c r="N4" s="51" t="s">
        <v>141</v>
      </c>
      <c r="O4" s="8" t="s">
        <v>103</v>
      </c>
      <c r="P4" s="51" t="s">
        <v>141</v>
      </c>
      <c r="Q4" s="8" t="s">
        <v>103</v>
      </c>
      <c r="R4" s="51" t="s">
        <v>141</v>
      </c>
      <c r="S4" s="8" t="s">
        <v>103</v>
      </c>
      <c r="T4" s="51" t="s">
        <v>141</v>
      </c>
    </row>
    <row r="5" spans="2:20" ht="13.5" customHeight="1">
      <c r="B5" s="44">
        <v>1</v>
      </c>
      <c r="C5" s="52" t="s">
        <v>50</v>
      </c>
      <c r="D5" s="192" t="s">
        <v>224</v>
      </c>
      <c r="E5" s="192" t="s">
        <v>224</v>
      </c>
      <c r="F5" s="192" t="s">
        <v>224</v>
      </c>
      <c r="G5" s="192" t="s">
        <v>224</v>
      </c>
      <c r="H5" s="192" t="s">
        <v>224</v>
      </c>
      <c r="I5" s="192" t="s">
        <v>224</v>
      </c>
      <c r="J5" s="192" t="s">
        <v>224</v>
      </c>
      <c r="K5" s="192" t="s">
        <v>224</v>
      </c>
      <c r="L5" s="192" t="s">
        <v>224</v>
      </c>
      <c r="M5" s="192" t="s">
        <v>224</v>
      </c>
      <c r="N5" s="192" t="s">
        <v>224</v>
      </c>
      <c r="O5" s="192" t="s">
        <v>224</v>
      </c>
      <c r="P5" s="192" t="s">
        <v>224</v>
      </c>
      <c r="Q5" s="192" t="s">
        <v>224</v>
      </c>
      <c r="R5" s="192" t="s">
        <v>224</v>
      </c>
      <c r="S5" s="192" t="s">
        <v>224</v>
      </c>
      <c r="T5" s="192" t="s">
        <v>224</v>
      </c>
    </row>
    <row r="6" spans="2:20" ht="13.5" customHeight="1">
      <c r="B6" s="44">
        <v>2</v>
      </c>
      <c r="C6" s="52" t="s">
        <v>111</v>
      </c>
      <c r="D6" s="192" t="s">
        <v>224</v>
      </c>
      <c r="E6" s="192" t="s">
        <v>224</v>
      </c>
      <c r="F6" s="192" t="s">
        <v>224</v>
      </c>
      <c r="G6" s="192" t="s">
        <v>224</v>
      </c>
      <c r="H6" s="192" t="s">
        <v>224</v>
      </c>
      <c r="I6" s="192" t="s">
        <v>224</v>
      </c>
      <c r="J6" s="192" t="s">
        <v>224</v>
      </c>
      <c r="K6" s="192" t="s">
        <v>224</v>
      </c>
      <c r="L6" s="192" t="s">
        <v>224</v>
      </c>
      <c r="M6" s="192" t="s">
        <v>224</v>
      </c>
      <c r="N6" s="192" t="s">
        <v>224</v>
      </c>
      <c r="O6" s="192" t="s">
        <v>224</v>
      </c>
      <c r="P6" s="192" t="s">
        <v>224</v>
      </c>
      <c r="Q6" s="192" t="s">
        <v>224</v>
      </c>
      <c r="R6" s="192" t="s">
        <v>224</v>
      </c>
      <c r="S6" s="192" t="s">
        <v>224</v>
      </c>
      <c r="T6" s="192" t="s">
        <v>224</v>
      </c>
    </row>
    <row r="7" spans="2:20" ht="13.5" customHeight="1">
      <c r="B7" s="44">
        <v>3</v>
      </c>
      <c r="C7" s="52" t="s">
        <v>112</v>
      </c>
      <c r="D7" s="192" t="s">
        <v>224</v>
      </c>
      <c r="E7" s="192" t="s">
        <v>224</v>
      </c>
      <c r="F7" s="192" t="s">
        <v>224</v>
      </c>
      <c r="G7" s="192" t="s">
        <v>224</v>
      </c>
      <c r="H7" s="192" t="s">
        <v>224</v>
      </c>
      <c r="I7" s="192" t="s">
        <v>224</v>
      </c>
      <c r="J7" s="192" t="s">
        <v>224</v>
      </c>
      <c r="K7" s="192" t="s">
        <v>224</v>
      </c>
      <c r="L7" s="192" t="s">
        <v>224</v>
      </c>
      <c r="M7" s="192" t="s">
        <v>224</v>
      </c>
      <c r="N7" s="192" t="s">
        <v>224</v>
      </c>
      <c r="O7" s="192" t="s">
        <v>224</v>
      </c>
      <c r="P7" s="192" t="s">
        <v>224</v>
      </c>
      <c r="Q7" s="192" t="s">
        <v>224</v>
      </c>
      <c r="R7" s="192" t="s">
        <v>224</v>
      </c>
      <c r="S7" s="192" t="s">
        <v>224</v>
      </c>
      <c r="T7" s="192" t="s">
        <v>224</v>
      </c>
    </row>
    <row r="8" spans="2:20" ht="13.5" customHeight="1">
      <c r="B8" s="44">
        <v>4</v>
      </c>
      <c r="C8" s="52" t="s">
        <v>113</v>
      </c>
      <c r="D8" s="192" t="s">
        <v>224</v>
      </c>
      <c r="E8" s="192" t="s">
        <v>224</v>
      </c>
      <c r="F8" s="192" t="s">
        <v>224</v>
      </c>
      <c r="G8" s="192" t="s">
        <v>224</v>
      </c>
      <c r="H8" s="192" t="s">
        <v>224</v>
      </c>
      <c r="I8" s="192" t="s">
        <v>224</v>
      </c>
      <c r="J8" s="192" t="s">
        <v>224</v>
      </c>
      <c r="K8" s="192" t="s">
        <v>224</v>
      </c>
      <c r="L8" s="192" t="s">
        <v>224</v>
      </c>
      <c r="M8" s="192" t="s">
        <v>224</v>
      </c>
      <c r="N8" s="192" t="s">
        <v>224</v>
      </c>
      <c r="O8" s="192" t="s">
        <v>224</v>
      </c>
      <c r="P8" s="192" t="s">
        <v>224</v>
      </c>
      <c r="Q8" s="192" t="s">
        <v>224</v>
      </c>
      <c r="R8" s="192" t="s">
        <v>224</v>
      </c>
      <c r="S8" s="192" t="s">
        <v>224</v>
      </c>
      <c r="T8" s="192" t="s">
        <v>224</v>
      </c>
    </row>
    <row r="9" spans="2:20" ht="13.5" customHeight="1">
      <c r="B9" s="44">
        <v>5</v>
      </c>
      <c r="C9" s="52" t="s">
        <v>114</v>
      </c>
      <c r="D9" s="192" t="s">
        <v>224</v>
      </c>
      <c r="E9" s="192" t="s">
        <v>224</v>
      </c>
      <c r="F9" s="192" t="s">
        <v>224</v>
      </c>
      <c r="G9" s="192" t="s">
        <v>224</v>
      </c>
      <c r="H9" s="192" t="s">
        <v>224</v>
      </c>
      <c r="I9" s="192" t="s">
        <v>224</v>
      </c>
      <c r="J9" s="192" t="s">
        <v>224</v>
      </c>
      <c r="K9" s="192" t="s">
        <v>224</v>
      </c>
      <c r="L9" s="192" t="s">
        <v>224</v>
      </c>
      <c r="M9" s="192" t="s">
        <v>224</v>
      </c>
      <c r="N9" s="192" t="s">
        <v>224</v>
      </c>
      <c r="O9" s="192" t="s">
        <v>224</v>
      </c>
      <c r="P9" s="192" t="s">
        <v>224</v>
      </c>
      <c r="Q9" s="192" t="s">
        <v>224</v>
      </c>
      <c r="R9" s="192" t="s">
        <v>224</v>
      </c>
      <c r="S9" s="192" t="s">
        <v>224</v>
      </c>
      <c r="T9" s="192" t="s">
        <v>224</v>
      </c>
    </row>
    <row r="10" spans="2:20" ht="13.5" customHeight="1">
      <c r="B10" s="44">
        <v>6</v>
      </c>
      <c r="C10" s="52" t="s">
        <v>115</v>
      </c>
      <c r="D10" s="192" t="s">
        <v>224</v>
      </c>
      <c r="E10" s="192" t="s">
        <v>224</v>
      </c>
      <c r="F10" s="192" t="s">
        <v>224</v>
      </c>
      <c r="G10" s="192" t="s">
        <v>224</v>
      </c>
      <c r="H10" s="192" t="s">
        <v>224</v>
      </c>
      <c r="I10" s="192" t="s">
        <v>224</v>
      </c>
      <c r="J10" s="192" t="s">
        <v>224</v>
      </c>
      <c r="K10" s="192" t="s">
        <v>224</v>
      </c>
      <c r="L10" s="192" t="s">
        <v>224</v>
      </c>
      <c r="M10" s="192" t="s">
        <v>224</v>
      </c>
      <c r="N10" s="192" t="s">
        <v>224</v>
      </c>
      <c r="O10" s="192" t="s">
        <v>224</v>
      </c>
      <c r="P10" s="192" t="s">
        <v>224</v>
      </c>
      <c r="Q10" s="192" t="s">
        <v>224</v>
      </c>
      <c r="R10" s="192" t="s">
        <v>224</v>
      </c>
      <c r="S10" s="192" t="s">
        <v>224</v>
      </c>
      <c r="T10" s="192" t="s">
        <v>224</v>
      </c>
    </row>
    <row r="11" spans="2:20" ht="13.5" customHeight="1">
      <c r="B11" s="44">
        <v>7</v>
      </c>
      <c r="C11" s="70" t="s">
        <v>116</v>
      </c>
      <c r="D11" s="192" t="s">
        <v>224</v>
      </c>
      <c r="E11" s="192" t="s">
        <v>224</v>
      </c>
      <c r="F11" s="192" t="s">
        <v>224</v>
      </c>
      <c r="G11" s="192" t="s">
        <v>224</v>
      </c>
      <c r="H11" s="192" t="s">
        <v>224</v>
      </c>
      <c r="I11" s="192" t="s">
        <v>224</v>
      </c>
      <c r="J11" s="192" t="s">
        <v>224</v>
      </c>
      <c r="K11" s="192" t="s">
        <v>224</v>
      </c>
      <c r="L11" s="192" t="s">
        <v>224</v>
      </c>
      <c r="M11" s="192" t="s">
        <v>224</v>
      </c>
      <c r="N11" s="192" t="s">
        <v>224</v>
      </c>
      <c r="O11" s="192" t="s">
        <v>224</v>
      </c>
      <c r="P11" s="192" t="s">
        <v>224</v>
      </c>
      <c r="Q11" s="192" t="s">
        <v>224</v>
      </c>
      <c r="R11" s="192" t="s">
        <v>224</v>
      </c>
      <c r="S11" s="192" t="s">
        <v>224</v>
      </c>
      <c r="T11" s="192" t="s">
        <v>224</v>
      </c>
    </row>
    <row r="12" spans="2:20" ht="13.5" customHeight="1">
      <c r="B12" s="44">
        <v>8</v>
      </c>
      <c r="C12" s="70" t="s">
        <v>51</v>
      </c>
      <c r="D12" s="192" t="s">
        <v>224</v>
      </c>
      <c r="E12" s="192" t="s">
        <v>224</v>
      </c>
      <c r="F12" s="192" t="s">
        <v>224</v>
      </c>
      <c r="G12" s="192" t="s">
        <v>224</v>
      </c>
      <c r="H12" s="192" t="s">
        <v>224</v>
      </c>
      <c r="I12" s="192" t="s">
        <v>224</v>
      </c>
      <c r="J12" s="192" t="s">
        <v>224</v>
      </c>
      <c r="K12" s="192" t="s">
        <v>224</v>
      </c>
      <c r="L12" s="192" t="s">
        <v>224</v>
      </c>
      <c r="M12" s="192" t="s">
        <v>224</v>
      </c>
      <c r="N12" s="192" t="s">
        <v>224</v>
      </c>
      <c r="O12" s="192" t="s">
        <v>224</v>
      </c>
      <c r="P12" s="192" t="s">
        <v>224</v>
      </c>
      <c r="Q12" s="192" t="s">
        <v>224</v>
      </c>
      <c r="R12" s="192" t="s">
        <v>224</v>
      </c>
      <c r="S12" s="192" t="s">
        <v>224</v>
      </c>
      <c r="T12" s="192" t="s">
        <v>224</v>
      </c>
    </row>
    <row r="13" spans="2:20" ht="13.5" customHeight="1">
      <c r="B13" s="44">
        <v>9</v>
      </c>
      <c r="C13" s="70" t="s">
        <v>117</v>
      </c>
      <c r="D13" s="192" t="s">
        <v>224</v>
      </c>
      <c r="E13" s="192" t="s">
        <v>224</v>
      </c>
      <c r="F13" s="192" t="s">
        <v>224</v>
      </c>
      <c r="G13" s="192" t="s">
        <v>224</v>
      </c>
      <c r="H13" s="192" t="s">
        <v>224</v>
      </c>
      <c r="I13" s="192" t="s">
        <v>224</v>
      </c>
      <c r="J13" s="192" t="s">
        <v>224</v>
      </c>
      <c r="K13" s="192" t="s">
        <v>224</v>
      </c>
      <c r="L13" s="192" t="s">
        <v>224</v>
      </c>
      <c r="M13" s="192" t="s">
        <v>224</v>
      </c>
      <c r="N13" s="192" t="s">
        <v>224</v>
      </c>
      <c r="O13" s="192" t="s">
        <v>224</v>
      </c>
      <c r="P13" s="192" t="s">
        <v>224</v>
      </c>
      <c r="Q13" s="192" t="s">
        <v>224</v>
      </c>
      <c r="R13" s="192" t="s">
        <v>224</v>
      </c>
      <c r="S13" s="192" t="s">
        <v>224</v>
      </c>
      <c r="T13" s="192" t="s">
        <v>224</v>
      </c>
    </row>
    <row r="14" spans="2:20" ht="13.5" customHeight="1">
      <c r="B14" s="44">
        <v>10</v>
      </c>
      <c r="C14" s="70" t="s">
        <v>52</v>
      </c>
      <c r="D14" s="192" t="s">
        <v>224</v>
      </c>
      <c r="E14" s="192" t="s">
        <v>224</v>
      </c>
      <c r="F14" s="192" t="s">
        <v>224</v>
      </c>
      <c r="G14" s="192" t="s">
        <v>224</v>
      </c>
      <c r="H14" s="192" t="s">
        <v>224</v>
      </c>
      <c r="I14" s="192" t="s">
        <v>224</v>
      </c>
      <c r="J14" s="192" t="s">
        <v>224</v>
      </c>
      <c r="K14" s="192" t="s">
        <v>224</v>
      </c>
      <c r="L14" s="192" t="s">
        <v>224</v>
      </c>
      <c r="M14" s="192" t="s">
        <v>224</v>
      </c>
      <c r="N14" s="192" t="s">
        <v>224</v>
      </c>
      <c r="O14" s="192" t="s">
        <v>224</v>
      </c>
      <c r="P14" s="192" t="s">
        <v>224</v>
      </c>
      <c r="Q14" s="192" t="s">
        <v>224</v>
      </c>
      <c r="R14" s="192" t="s">
        <v>224</v>
      </c>
      <c r="S14" s="192" t="s">
        <v>224</v>
      </c>
      <c r="T14" s="192" t="s">
        <v>224</v>
      </c>
    </row>
    <row r="15" spans="2:20" ht="13.5" customHeight="1">
      <c r="B15" s="44">
        <v>11</v>
      </c>
      <c r="C15" s="70" t="s">
        <v>53</v>
      </c>
      <c r="D15" s="192" t="s">
        <v>224</v>
      </c>
      <c r="E15" s="192" t="s">
        <v>224</v>
      </c>
      <c r="F15" s="192" t="s">
        <v>224</v>
      </c>
      <c r="G15" s="192" t="s">
        <v>224</v>
      </c>
      <c r="H15" s="192" t="s">
        <v>224</v>
      </c>
      <c r="I15" s="192" t="s">
        <v>224</v>
      </c>
      <c r="J15" s="192" t="s">
        <v>224</v>
      </c>
      <c r="K15" s="192" t="s">
        <v>224</v>
      </c>
      <c r="L15" s="192" t="s">
        <v>224</v>
      </c>
      <c r="M15" s="192" t="s">
        <v>224</v>
      </c>
      <c r="N15" s="192" t="s">
        <v>224</v>
      </c>
      <c r="O15" s="192" t="s">
        <v>224</v>
      </c>
      <c r="P15" s="192" t="s">
        <v>224</v>
      </c>
      <c r="Q15" s="192" t="s">
        <v>224</v>
      </c>
      <c r="R15" s="192" t="s">
        <v>224</v>
      </c>
      <c r="S15" s="192" t="s">
        <v>224</v>
      </c>
      <c r="T15" s="192" t="s">
        <v>224</v>
      </c>
    </row>
    <row r="16" spans="2:20" ht="13.5" customHeight="1">
      <c r="B16" s="44">
        <v>12</v>
      </c>
      <c r="C16" s="70" t="s">
        <v>118</v>
      </c>
      <c r="D16" s="192" t="s">
        <v>224</v>
      </c>
      <c r="E16" s="192" t="s">
        <v>224</v>
      </c>
      <c r="F16" s="192" t="s">
        <v>224</v>
      </c>
      <c r="G16" s="192" t="s">
        <v>224</v>
      </c>
      <c r="H16" s="192" t="s">
        <v>224</v>
      </c>
      <c r="I16" s="192" t="s">
        <v>224</v>
      </c>
      <c r="J16" s="192" t="s">
        <v>224</v>
      </c>
      <c r="K16" s="192" t="s">
        <v>224</v>
      </c>
      <c r="L16" s="192" t="s">
        <v>224</v>
      </c>
      <c r="M16" s="192" t="s">
        <v>224</v>
      </c>
      <c r="N16" s="192" t="s">
        <v>224</v>
      </c>
      <c r="O16" s="192" t="s">
        <v>224</v>
      </c>
      <c r="P16" s="192" t="s">
        <v>224</v>
      </c>
      <c r="Q16" s="192" t="s">
        <v>224</v>
      </c>
      <c r="R16" s="192" t="s">
        <v>224</v>
      </c>
      <c r="S16" s="192" t="s">
        <v>224</v>
      </c>
      <c r="T16" s="192" t="s">
        <v>224</v>
      </c>
    </row>
    <row r="17" spans="2:20" ht="13.5" customHeight="1">
      <c r="B17" s="44">
        <v>13</v>
      </c>
      <c r="C17" s="70" t="s">
        <v>119</v>
      </c>
      <c r="D17" s="192" t="s">
        <v>224</v>
      </c>
      <c r="E17" s="192" t="s">
        <v>224</v>
      </c>
      <c r="F17" s="192" t="s">
        <v>224</v>
      </c>
      <c r="G17" s="192" t="s">
        <v>224</v>
      </c>
      <c r="H17" s="192" t="s">
        <v>224</v>
      </c>
      <c r="I17" s="192" t="s">
        <v>224</v>
      </c>
      <c r="J17" s="192" t="s">
        <v>224</v>
      </c>
      <c r="K17" s="192" t="s">
        <v>224</v>
      </c>
      <c r="L17" s="192" t="s">
        <v>224</v>
      </c>
      <c r="M17" s="192" t="s">
        <v>224</v>
      </c>
      <c r="N17" s="192" t="s">
        <v>224</v>
      </c>
      <c r="O17" s="192" t="s">
        <v>224</v>
      </c>
      <c r="P17" s="192" t="s">
        <v>224</v>
      </c>
      <c r="Q17" s="192" t="s">
        <v>224</v>
      </c>
      <c r="R17" s="192" t="s">
        <v>224</v>
      </c>
      <c r="S17" s="192" t="s">
        <v>224</v>
      </c>
      <c r="T17" s="192" t="s">
        <v>224</v>
      </c>
    </row>
    <row r="18" spans="2:20" ht="13.5" customHeight="1">
      <c r="B18" s="44">
        <v>14</v>
      </c>
      <c r="C18" s="70" t="s">
        <v>120</v>
      </c>
      <c r="D18" s="192" t="s">
        <v>224</v>
      </c>
      <c r="E18" s="192" t="s">
        <v>224</v>
      </c>
      <c r="F18" s="192" t="s">
        <v>224</v>
      </c>
      <c r="G18" s="192" t="s">
        <v>224</v>
      </c>
      <c r="H18" s="192" t="s">
        <v>224</v>
      </c>
      <c r="I18" s="192" t="s">
        <v>224</v>
      </c>
      <c r="J18" s="192" t="s">
        <v>224</v>
      </c>
      <c r="K18" s="192" t="s">
        <v>224</v>
      </c>
      <c r="L18" s="192" t="s">
        <v>224</v>
      </c>
      <c r="M18" s="192" t="s">
        <v>224</v>
      </c>
      <c r="N18" s="192" t="s">
        <v>224</v>
      </c>
      <c r="O18" s="192" t="s">
        <v>224</v>
      </c>
      <c r="P18" s="192" t="s">
        <v>224</v>
      </c>
      <c r="Q18" s="192" t="s">
        <v>224</v>
      </c>
      <c r="R18" s="192" t="s">
        <v>224</v>
      </c>
      <c r="S18" s="192" t="s">
        <v>224</v>
      </c>
      <c r="T18" s="192" t="s">
        <v>224</v>
      </c>
    </row>
    <row r="19" spans="2:20" ht="13.5" customHeight="1">
      <c r="B19" s="44">
        <v>15</v>
      </c>
      <c r="C19" s="70" t="s">
        <v>121</v>
      </c>
      <c r="D19" s="192" t="s">
        <v>224</v>
      </c>
      <c r="E19" s="192" t="s">
        <v>224</v>
      </c>
      <c r="F19" s="192" t="s">
        <v>224</v>
      </c>
      <c r="G19" s="192" t="s">
        <v>224</v>
      </c>
      <c r="H19" s="192" t="s">
        <v>224</v>
      </c>
      <c r="I19" s="192" t="s">
        <v>224</v>
      </c>
      <c r="J19" s="192" t="s">
        <v>224</v>
      </c>
      <c r="K19" s="192" t="s">
        <v>224</v>
      </c>
      <c r="L19" s="192" t="s">
        <v>224</v>
      </c>
      <c r="M19" s="192" t="s">
        <v>224</v>
      </c>
      <c r="N19" s="192" t="s">
        <v>224</v>
      </c>
      <c r="O19" s="192" t="s">
        <v>224</v>
      </c>
      <c r="P19" s="192" t="s">
        <v>224</v>
      </c>
      <c r="Q19" s="192" t="s">
        <v>224</v>
      </c>
      <c r="R19" s="192" t="s">
        <v>224</v>
      </c>
      <c r="S19" s="192" t="s">
        <v>224</v>
      </c>
      <c r="T19" s="192" t="s">
        <v>224</v>
      </c>
    </row>
    <row r="20" spans="2:20" ht="13.5" customHeight="1">
      <c r="B20" s="44">
        <v>16</v>
      </c>
      <c r="C20" s="70" t="s">
        <v>54</v>
      </c>
      <c r="D20" s="192" t="s">
        <v>224</v>
      </c>
      <c r="E20" s="192" t="s">
        <v>224</v>
      </c>
      <c r="F20" s="192" t="s">
        <v>224</v>
      </c>
      <c r="G20" s="192" t="s">
        <v>224</v>
      </c>
      <c r="H20" s="192" t="s">
        <v>224</v>
      </c>
      <c r="I20" s="192" t="s">
        <v>224</v>
      </c>
      <c r="J20" s="192" t="s">
        <v>224</v>
      </c>
      <c r="K20" s="192" t="s">
        <v>224</v>
      </c>
      <c r="L20" s="192" t="s">
        <v>224</v>
      </c>
      <c r="M20" s="192" t="s">
        <v>224</v>
      </c>
      <c r="N20" s="192" t="s">
        <v>224</v>
      </c>
      <c r="O20" s="192" t="s">
        <v>224</v>
      </c>
      <c r="P20" s="192" t="s">
        <v>224</v>
      </c>
      <c r="Q20" s="192" t="s">
        <v>224</v>
      </c>
      <c r="R20" s="192" t="s">
        <v>224</v>
      </c>
      <c r="S20" s="192" t="s">
        <v>224</v>
      </c>
      <c r="T20" s="192" t="s">
        <v>224</v>
      </c>
    </row>
    <row r="21" spans="2:20" ht="13.5" customHeight="1">
      <c r="B21" s="44">
        <v>17</v>
      </c>
      <c r="C21" s="70" t="s">
        <v>122</v>
      </c>
      <c r="D21" s="192" t="s">
        <v>224</v>
      </c>
      <c r="E21" s="192" t="s">
        <v>224</v>
      </c>
      <c r="F21" s="192" t="s">
        <v>224</v>
      </c>
      <c r="G21" s="192" t="s">
        <v>224</v>
      </c>
      <c r="H21" s="192" t="s">
        <v>224</v>
      </c>
      <c r="I21" s="192" t="s">
        <v>224</v>
      </c>
      <c r="J21" s="192" t="s">
        <v>224</v>
      </c>
      <c r="K21" s="192" t="s">
        <v>224</v>
      </c>
      <c r="L21" s="192" t="s">
        <v>224</v>
      </c>
      <c r="M21" s="192" t="s">
        <v>224</v>
      </c>
      <c r="N21" s="192" t="s">
        <v>224</v>
      </c>
      <c r="O21" s="192" t="s">
        <v>224</v>
      </c>
      <c r="P21" s="192" t="s">
        <v>224</v>
      </c>
      <c r="Q21" s="192" t="s">
        <v>224</v>
      </c>
      <c r="R21" s="192" t="s">
        <v>224</v>
      </c>
      <c r="S21" s="192" t="s">
        <v>224</v>
      </c>
      <c r="T21" s="192" t="s">
        <v>224</v>
      </c>
    </row>
    <row r="22" spans="2:20" ht="13.5" customHeight="1">
      <c r="B22" s="44">
        <v>18</v>
      </c>
      <c r="C22" s="70" t="s">
        <v>55</v>
      </c>
      <c r="D22" s="192" t="s">
        <v>224</v>
      </c>
      <c r="E22" s="192" t="s">
        <v>224</v>
      </c>
      <c r="F22" s="192" t="s">
        <v>224</v>
      </c>
      <c r="G22" s="192" t="s">
        <v>224</v>
      </c>
      <c r="H22" s="192" t="s">
        <v>224</v>
      </c>
      <c r="I22" s="192" t="s">
        <v>224</v>
      </c>
      <c r="J22" s="192" t="s">
        <v>224</v>
      </c>
      <c r="K22" s="192" t="s">
        <v>224</v>
      </c>
      <c r="L22" s="192" t="s">
        <v>224</v>
      </c>
      <c r="M22" s="192" t="s">
        <v>224</v>
      </c>
      <c r="N22" s="192" t="s">
        <v>224</v>
      </c>
      <c r="O22" s="192" t="s">
        <v>224</v>
      </c>
      <c r="P22" s="192" t="s">
        <v>224</v>
      </c>
      <c r="Q22" s="192" t="s">
        <v>224</v>
      </c>
      <c r="R22" s="192" t="s">
        <v>224</v>
      </c>
      <c r="S22" s="192" t="s">
        <v>224</v>
      </c>
      <c r="T22" s="192" t="s">
        <v>224</v>
      </c>
    </row>
    <row r="23" spans="2:20" ht="13.5" customHeight="1">
      <c r="B23" s="44">
        <v>19</v>
      </c>
      <c r="C23" s="70" t="s">
        <v>123</v>
      </c>
      <c r="D23" s="192" t="s">
        <v>224</v>
      </c>
      <c r="E23" s="192" t="s">
        <v>224</v>
      </c>
      <c r="F23" s="192" t="s">
        <v>224</v>
      </c>
      <c r="G23" s="192" t="s">
        <v>224</v>
      </c>
      <c r="H23" s="192" t="s">
        <v>224</v>
      </c>
      <c r="I23" s="192" t="s">
        <v>224</v>
      </c>
      <c r="J23" s="192" t="s">
        <v>224</v>
      </c>
      <c r="K23" s="192" t="s">
        <v>224</v>
      </c>
      <c r="L23" s="192" t="s">
        <v>224</v>
      </c>
      <c r="M23" s="192" t="s">
        <v>224</v>
      </c>
      <c r="N23" s="192" t="s">
        <v>224</v>
      </c>
      <c r="O23" s="192" t="s">
        <v>224</v>
      </c>
      <c r="P23" s="192" t="s">
        <v>224</v>
      </c>
      <c r="Q23" s="192" t="s">
        <v>224</v>
      </c>
      <c r="R23" s="192" t="s">
        <v>224</v>
      </c>
      <c r="S23" s="192" t="s">
        <v>224</v>
      </c>
      <c r="T23" s="192" t="s">
        <v>224</v>
      </c>
    </row>
    <row r="24" spans="2:20" ht="13.5" customHeight="1">
      <c r="B24" s="44">
        <v>20</v>
      </c>
      <c r="C24" s="70" t="s">
        <v>124</v>
      </c>
      <c r="D24" s="192" t="s">
        <v>224</v>
      </c>
      <c r="E24" s="192" t="s">
        <v>224</v>
      </c>
      <c r="F24" s="192" t="s">
        <v>224</v>
      </c>
      <c r="G24" s="192" t="s">
        <v>224</v>
      </c>
      <c r="H24" s="192" t="s">
        <v>224</v>
      </c>
      <c r="I24" s="192" t="s">
        <v>224</v>
      </c>
      <c r="J24" s="192" t="s">
        <v>224</v>
      </c>
      <c r="K24" s="192" t="s">
        <v>224</v>
      </c>
      <c r="L24" s="192" t="s">
        <v>224</v>
      </c>
      <c r="M24" s="192" t="s">
        <v>224</v>
      </c>
      <c r="N24" s="192" t="s">
        <v>224</v>
      </c>
      <c r="O24" s="192" t="s">
        <v>224</v>
      </c>
      <c r="P24" s="192" t="s">
        <v>224</v>
      </c>
      <c r="Q24" s="192" t="s">
        <v>224</v>
      </c>
      <c r="R24" s="192" t="s">
        <v>224</v>
      </c>
      <c r="S24" s="192" t="s">
        <v>224</v>
      </c>
      <c r="T24" s="192" t="s">
        <v>224</v>
      </c>
    </row>
    <row r="25" spans="2:20" ht="13.5" customHeight="1">
      <c r="B25" s="44">
        <v>21</v>
      </c>
      <c r="C25" s="70" t="s">
        <v>125</v>
      </c>
      <c r="D25" s="192" t="s">
        <v>224</v>
      </c>
      <c r="E25" s="192" t="s">
        <v>224</v>
      </c>
      <c r="F25" s="192" t="s">
        <v>224</v>
      </c>
      <c r="G25" s="192" t="s">
        <v>224</v>
      </c>
      <c r="H25" s="192" t="s">
        <v>224</v>
      </c>
      <c r="I25" s="192" t="s">
        <v>224</v>
      </c>
      <c r="J25" s="192" t="s">
        <v>224</v>
      </c>
      <c r="K25" s="192" t="s">
        <v>224</v>
      </c>
      <c r="L25" s="192" t="s">
        <v>224</v>
      </c>
      <c r="M25" s="192" t="s">
        <v>224</v>
      </c>
      <c r="N25" s="192" t="s">
        <v>224</v>
      </c>
      <c r="O25" s="192" t="s">
        <v>224</v>
      </c>
      <c r="P25" s="192" t="s">
        <v>224</v>
      </c>
      <c r="Q25" s="192" t="s">
        <v>224</v>
      </c>
      <c r="R25" s="192" t="s">
        <v>224</v>
      </c>
      <c r="S25" s="192" t="s">
        <v>224</v>
      </c>
      <c r="T25" s="192" t="s">
        <v>224</v>
      </c>
    </row>
    <row r="26" spans="2:20" ht="13.5" customHeight="1">
      <c r="B26" s="44">
        <v>22</v>
      </c>
      <c r="C26" s="70" t="s">
        <v>56</v>
      </c>
      <c r="D26" s="192" t="s">
        <v>224</v>
      </c>
      <c r="E26" s="192" t="s">
        <v>224</v>
      </c>
      <c r="F26" s="192" t="s">
        <v>224</v>
      </c>
      <c r="G26" s="192" t="s">
        <v>224</v>
      </c>
      <c r="H26" s="192" t="s">
        <v>224</v>
      </c>
      <c r="I26" s="192" t="s">
        <v>224</v>
      </c>
      <c r="J26" s="192" t="s">
        <v>224</v>
      </c>
      <c r="K26" s="192" t="s">
        <v>224</v>
      </c>
      <c r="L26" s="192" t="s">
        <v>224</v>
      </c>
      <c r="M26" s="192" t="s">
        <v>224</v>
      </c>
      <c r="N26" s="192" t="s">
        <v>224</v>
      </c>
      <c r="O26" s="192" t="s">
        <v>224</v>
      </c>
      <c r="P26" s="192" t="s">
        <v>224</v>
      </c>
      <c r="Q26" s="192" t="s">
        <v>224</v>
      </c>
      <c r="R26" s="192" t="s">
        <v>224</v>
      </c>
      <c r="S26" s="192" t="s">
        <v>224</v>
      </c>
      <c r="T26" s="192" t="s">
        <v>224</v>
      </c>
    </row>
    <row r="27" spans="2:20" ht="13.5" customHeight="1">
      <c r="B27" s="44">
        <v>23</v>
      </c>
      <c r="C27" s="70" t="s">
        <v>126</v>
      </c>
      <c r="D27" s="192" t="s">
        <v>224</v>
      </c>
      <c r="E27" s="192" t="s">
        <v>224</v>
      </c>
      <c r="F27" s="192" t="s">
        <v>224</v>
      </c>
      <c r="G27" s="192" t="s">
        <v>224</v>
      </c>
      <c r="H27" s="192" t="s">
        <v>224</v>
      </c>
      <c r="I27" s="192" t="s">
        <v>224</v>
      </c>
      <c r="J27" s="192" t="s">
        <v>224</v>
      </c>
      <c r="K27" s="192" t="s">
        <v>224</v>
      </c>
      <c r="L27" s="192" t="s">
        <v>224</v>
      </c>
      <c r="M27" s="192" t="s">
        <v>224</v>
      </c>
      <c r="N27" s="192" t="s">
        <v>224</v>
      </c>
      <c r="O27" s="192" t="s">
        <v>224</v>
      </c>
      <c r="P27" s="192" t="s">
        <v>224</v>
      </c>
      <c r="Q27" s="192" t="s">
        <v>224</v>
      </c>
      <c r="R27" s="192" t="s">
        <v>224</v>
      </c>
      <c r="S27" s="192" t="s">
        <v>224</v>
      </c>
      <c r="T27" s="192" t="s">
        <v>224</v>
      </c>
    </row>
    <row r="28" spans="2:20" ht="13.5" customHeight="1">
      <c r="B28" s="44">
        <v>24</v>
      </c>
      <c r="C28" s="70" t="s">
        <v>127</v>
      </c>
      <c r="D28" s="192" t="s">
        <v>224</v>
      </c>
      <c r="E28" s="192" t="s">
        <v>224</v>
      </c>
      <c r="F28" s="192" t="s">
        <v>224</v>
      </c>
      <c r="G28" s="192" t="s">
        <v>224</v>
      </c>
      <c r="H28" s="192" t="s">
        <v>224</v>
      </c>
      <c r="I28" s="192" t="s">
        <v>224</v>
      </c>
      <c r="J28" s="192" t="s">
        <v>224</v>
      </c>
      <c r="K28" s="192" t="s">
        <v>224</v>
      </c>
      <c r="L28" s="192" t="s">
        <v>224</v>
      </c>
      <c r="M28" s="192" t="s">
        <v>224</v>
      </c>
      <c r="N28" s="192" t="s">
        <v>224</v>
      </c>
      <c r="O28" s="192" t="s">
        <v>224</v>
      </c>
      <c r="P28" s="192" t="s">
        <v>224</v>
      </c>
      <c r="Q28" s="192" t="s">
        <v>224</v>
      </c>
      <c r="R28" s="192" t="s">
        <v>224</v>
      </c>
      <c r="S28" s="192" t="s">
        <v>224</v>
      </c>
      <c r="T28" s="192" t="s">
        <v>224</v>
      </c>
    </row>
    <row r="29" spans="2:20" ht="13.5" customHeight="1">
      <c r="B29" s="44">
        <v>25</v>
      </c>
      <c r="C29" s="70" t="s">
        <v>128</v>
      </c>
      <c r="D29" s="192" t="s">
        <v>224</v>
      </c>
      <c r="E29" s="192" t="s">
        <v>224</v>
      </c>
      <c r="F29" s="192" t="s">
        <v>224</v>
      </c>
      <c r="G29" s="192" t="s">
        <v>224</v>
      </c>
      <c r="H29" s="192" t="s">
        <v>224</v>
      </c>
      <c r="I29" s="192" t="s">
        <v>224</v>
      </c>
      <c r="J29" s="192" t="s">
        <v>224</v>
      </c>
      <c r="K29" s="192" t="s">
        <v>224</v>
      </c>
      <c r="L29" s="192" t="s">
        <v>224</v>
      </c>
      <c r="M29" s="192" t="s">
        <v>224</v>
      </c>
      <c r="N29" s="192" t="s">
        <v>224</v>
      </c>
      <c r="O29" s="192" t="s">
        <v>224</v>
      </c>
      <c r="P29" s="192" t="s">
        <v>224</v>
      </c>
      <c r="Q29" s="192" t="s">
        <v>224</v>
      </c>
      <c r="R29" s="192" t="s">
        <v>224</v>
      </c>
      <c r="S29" s="192" t="s">
        <v>224</v>
      </c>
      <c r="T29" s="192" t="s">
        <v>224</v>
      </c>
    </row>
    <row r="30" spans="2:20" ht="13.5" customHeight="1">
      <c r="B30" s="44">
        <v>26</v>
      </c>
      <c r="C30" s="70" t="s">
        <v>30</v>
      </c>
      <c r="D30" s="192">
        <v>62301</v>
      </c>
      <c r="E30" s="184">
        <v>15166</v>
      </c>
      <c r="F30" s="182">
        <v>0.24199999999999999</v>
      </c>
      <c r="G30" s="184">
        <v>33979</v>
      </c>
      <c r="H30" s="182">
        <v>0.54200000000000004</v>
      </c>
      <c r="I30" s="184">
        <v>22718</v>
      </c>
      <c r="J30" s="182">
        <v>0.36099999999999999</v>
      </c>
      <c r="K30" s="184">
        <v>38153</v>
      </c>
      <c r="L30" s="182">
        <v>0.60899999999999999</v>
      </c>
      <c r="M30" s="184">
        <v>12980</v>
      </c>
      <c r="N30" s="182">
        <v>0.20800000000000002</v>
      </c>
      <c r="O30" s="184">
        <v>8676</v>
      </c>
      <c r="P30" s="182">
        <v>0.13800000000000001</v>
      </c>
      <c r="Q30" s="184">
        <v>35977</v>
      </c>
      <c r="R30" s="182">
        <v>0.57700000000000007</v>
      </c>
      <c r="S30" s="184">
        <v>20547</v>
      </c>
      <c r="T30" s="182">
        <v>0.33100000000000002</v>
      </c>
    </row>
    <row r="31" spans="2:20" ht="13.5" customHeight="1">
      <c r="B31" s="44">
        <v>27</v>
      </c>
      <c r="C31" s="70" t="s">
        <v>31</v>
      </c>
      <c r="D31" s="192" t="s">
        <v>224</v>
      </c>
      <c r="E31" s="192" t="s">
        <v>224</v>
      </c>
      <c r="F31" s="192" t="s">
        <v>224</v>
      </c>
      <c r="G31" s="192" t="s">
        <v>224</v>
      </c>
      <c r="H31" s="192" t="s">
        <v>224</v>
      </c>
      <c r="I31" s="192" t="s">
        <v>224</v>
      </c>
      <c r="J31" s="192" t="s">
        <v>224</v>
      </c>
      <c r="K31" s="192" t="s">
        <v>224</v>
      </c>
      <c r="L31" s="192" t="s">
        <v>224</v>
      </c>
      <c r="M31" s="192" t="s">
        <v>224</v>
      </c>
      <c r="N31" s="192" t="s">
        <v>224</v>
      </c>
      <c r="O31" s="192" t="s">
        <v>224</v>
      </c>
      <c r="P31" s="192" t="s">
        <v>224</v>
      </c>
      <c r="Q31" s="192" t="s">
        <v>224</v>
      </c>
      <c r="R31" s="192" t="s">
        <v>224</v>
      </c>
      <c r="S31" s="192" t="s">
        <v>224</v>
      </c>
      <c r="T31" s="192" t="s">
        <v>224</v>
      </c>
    </row>
    <row r="32" spans="2:20" ht="13.5" customHeight="1">
      <c r="B32" s="44">
        <v>28</v>
      </c>
      <c r="C32" s="70" t="s">
        <v>32</v>
      </c>
      <c r="D32" s="192" t="s">
        <v>224</v>
      </c>
      <c r="E32" s="192" t="s">
        <v>224</v>
      </c>
      <c r="F32" s="192" t="s">
        <v>224</v>
      </c>
      <c r="G32" s="192" t="s">
        <v>224</v>
      </c>
      <c r="H32" s="192" t="s">
        <v>224</v>
      </c>
      <c r="I32" s="192" t="s">
        <v>224</v>
      </c>
      <c r="J32" s="192" t="s">
        <v>224</v>
      </c>
      <c r="K32" s="192" t="s">
        <v>224</v>
      </c>
      <c r="L32" s="192" t="s">
        <v>224</v>
      </c>
      <c r="M32" s="192" t="s">
        <v>224</v>
      </c>
      <c r="N32" s="192" t="s">
        <v>224</v>
      </c>
      <c r="O32" s="192" t="s">
        <v>224</v>
      </c>
      <c r="P32" s="192" t="s">
        <v>224</v>
      </c>
      <c r="Q32" s="192" t="s">
        <v>224</v>
      </c>
      <c r="R32" s="192" t="s">
        <v>224</v>
      </c>
      <c r="S32" s="192" t="s">
        <v>224</v>
      </c>
      <c r="T32" s="192" t="s">
        <v>224</v>
      </c>
    </row>
    <row r="33" spans="2:20" ht="13.5" customHeight="1">
      <c r="B33" s="44">
        <v>29</v>
      </c>
      <c r="C33" s="70" t="s">
        <v>33</v>
      </c>
      <c r="D33" s="192" t="s">
        <v>224</v>
      </c>
      <c r="E33" s="192" t="s">
        <v>224</v>
      </c>
      <c r="F33" s="192" t="s">
        <v>224</v>
      </c>
      <c r="G33" s="192" t="s">
        <v>224</v>
      </c>
      <c r="H33" s="192" t="s">
        <v>224</v>
      </c>
      <c r="I33" s="192" t="s">
        <v>224</v>
      </c>
      <c r="J33" s="192" t="s">
        <v>224</v>
      </c>
      <c r="K33" s="192" t="s">
        <v>224</v>
      </c>
      <c r="L33" s="192" t="s">
        <v>224</v>
      </c>
      <c r="M33" s="192" t="s">
        <v>224</v>
      </c>
      <c r="N33" s="192" t="s">
        <v>224</v>
      </c>
      <c r="O33" s="192" t="s">
        <v>224</v>
      </c>
      <c r="P33" s="192" t="s">
        <v>224</v>
      </c>
      <c r="Q33" s="192" t="s">
        <v>224</v>
      </c>
      <c r="R33" s="192" t="s">
        <v>224</v>
      </c>
      <c r="S33" s="192" t="s">
        <v>224</v>
      </c>
      <c r="T33" s="192" t="s">
        <v>224</v>
      </c>
    </row>
    <row r="34" spans="2:20" ht="13.5" customHeight="1">
      <c r="B34" s="44">
        <v>30</v>
      </c>
      <c r="C34" s="70" t="s">
        <v>34</v>
      </c>
      <c r="D34" s="192" t="s">
        <v>224</v>
      </c>
      <c r="E34" s="192" t="s">
        <v>224</v>
      </c>
      <c r="F34" s="192" t="s">
        <v>224</v>
      </c>
      <c r="G34" s="192" t="s">
        <v>224</v>
      </c>
      <c r="H34" s="192" t="s">
        <v>224</v>
      </c>
      <c r="I34" s="192" t="s">
        <v>224</v>
      </c>
      <c r="J34" s="192" t="s">
        <v>224</v>
      </c>
      <c r="K34" s="192" t="s">
        <v>224</v>
      </c>
      <c r="L34" s="192" t="s">
        <v>224</v>
      </c>
      <c r="M34" s="192" t="s">
        <v>224</v>
      </c>
      <c r="N34" s="192" t="s">
        <v>224</v>
      </c>
      <c r="O34" s="192" t="s">
        <v>224</v>
      </c>
      <c r="P34" s="192" t="s">
        <v>224</v>
      </c>
      <c r="Q34" s="192" t="s">
        <v>224</v>
      </c>
      <c r="R34" s="192" t="s">
        <v>224</v>
      </c>
      <c r="S34" s="192" t="s">
        <v>224</v>
      </c>
      <c r="T34" s="192" t="s">
        <v>224</v>
      </c>
    </row>
    <row r="35" spans="2:20" ht="13.5" customHeight="1">
      <c r="B35" s="44">
        <v>31</v>
      </c>
      <c r="C35" s="70" t="s">
        <v>35</v>
      </c>
      <c r="D35" s="192" t="s">
        <v>224</v>
      </c>
      <c r="E35" s="192" t="s">
        <v>224</v>
      </c>
      <c r="F35" s="192" t="s">
        <v>224</v>
      </c>
      <c r="G35" s="192" t="s">
        <v>224</v>
      </c>
      <c r="H35" s="192" t="s">
        <v>224</v>
      </c>
      <c r="I35" s="192" t="s">
        <v>224</v>
      </c>
      <c r="J35" s="192" t="s">
        <v>224</v>
      </c>
      <c r="K35" s="192" t="s">
        <v>224</v>
      </c>
      <c r="L35" s="192" t="s">
        <v>224</v>
      </c>
      <c r="M35" s="192" t="s">
        <v>224</v>
      </c>
      <c r="N35" s="192" t="s">
        <v>224</v>
      </c>
      <c r="O35" s="192" t="s">
        <v>224</v>
      </c>
      <c r="P35" s="192" t="s">
        <v>224</v>
      </c>
      <c r="Q35" s="192" t="s">
        <v>224</v>
      </c>
      <c r="R35" s="192" t="s">
        <v>224</v>
      </c>
      <c r="S35" s="192" t="s">
        <v>224</v>
      </c>
      <c r="T35" s="192" t="s">
        <v>224</v>
      </c>
    </row>
    <row r="36" spans="2:20" ht="13.5" customHeight="1">
      <c r="B36" s="44">
        <v>32</v>
      </c>
      <c r="C36" s="70" t="s">
        <v>36</v>
      </c>
      <c r="D36" s="192" t="s">
        <v>224</v>
      </c>
      <c r="E36" s="192" t="s">
        <v>224</v>
      </c>
      <c r="F36" s="192" t="s">
        <v>224</v>
      </c>
      <c r="G36" s="192" t="s">
        <v>224</v>
      </c>
      <c r="H36" s="192" t="s">
        <v>224</v>
      </c>
      <c r="I36" s="192" t="s">
        <v>224</v>
      </c>
      <c r="J36" s="192" t="s">
        <v>224</v>
      </c>
      <c r="K36" s="192" t="s">
        <v>224</v>
      </c>
      <c r="L36" s="192" t="s">
        <v>224</v>
      </c>
      <c r="M36" s="192" t="s">
        <v>224</v>
      </c>
      <c r="N36" s="192" t="s">
        <v>224</v>
      </c>
      <c r="O36" s="192" t="s">
        <v>224</v>
      </c>
      <c r="P36" s="192" t="s">
        <v>224</v>
      </c>
      <c r="Q36" s="192" t="s">
        <v>224</v>
      </c>
      <c r="R36" s="192" t="s">
        <v>224</v>
      </c>
      <c r="S36" s="192" t="s">
        <v>224</v>
      </c>
      <c r="T36" s="192" t="s">
        <v>224</v>
      </c>
    </row>
    <row r="37" spans="2:20" ht="13.5" customHeight="1">
      <c r="B37" s="44">
        <v>33</v>
      </c>
      <c r="C37" s="70" t="s">
        <v>37</v>
      </c>
      <c r="D37" s="192" t="s">
        <v>224</v>
      </c>
      <c r="E37" s="192" t="s">
        <v>224</v>
      </c>
      <c r="F37" s="192" t="s">
        <v>224</v>
      </c>
      <c r="G37" s="192" t="s">
        <v>224</v>
      </c>
      <c r="H37" s="192" t="s">
        <v>224</v>
      </c>
      <c r="I37" s="192" t="s">
        <v>224</v>
      </c>
      <c r="J37" s="192" t="s">
        <v>224</v>
      </c>
      <c r="K37" s="192" t="s">
        <v>224</v>
      </c>
      <c r="L37" s="192" t="s">
        <v>224</v>
      </c>
      <c r="M37" s="192" t="s">
        <v>224</v>
      </c>
      <c r="N37" s="192" t="s">
        <v>224</v>
      </c>
      <c r="O37" s="192" t="s">
        <v>224</v>
      </c>
      <c r="P37" s="192" t="s">
        <v>224</v>
      </c>
      <c r="Q37" s="192" t="s">
        <v>224</v>
      </c>
      <c r="R37" s="192" t="s">
        <v>224</v>
      </c>
      <c r="S37" s="192" t="s">
        <v>224</v>
      </c>
      <c r="T37" s="192" t="s">
        <v>224</v>
      </c>
    </row>
    <row r="38" spans="2:20" ht="13.5" customHeight="1">
      <c r="B38" s="44">
        <v>34</v>
      </c>
      <c r="C38" s="70" t="s">
        <v>38</v>
      </c>
      <c r="D38" s="184">
        <v>12741</v>
      </c>
      <c r="E38" s="184">
        <v>3083</v>
      </c>
      <c r="F38" s="182">
        <v>0.24399999999999999</v>
      </c>
      <c r="G38" s="184">
        <v>6966</v>
      </c>
      <c r="H38" s="182">
        <v>0.54700000000000004</v>
      </c>
      <c r="I38" s="184">
        <v>4349</v>
      </c>
      <c r="J38" s="182">
        <v>0.33899999999999997</v>
      </c>
      <c r="K38" s="184">
        <v>7965</v>
      </c>
      <c r="L38" s="182">
        <v>0.623</v>
      </c>
      <c r="M38" s="184">
        <v>2486</v>
      </c>
      <c r="N38" s="182">
        <v>0.19600000000000001</v>
      </c>
      <c r="O38" s="184">
        <v>1628</v>
      </c>
      <c r="P38" s="182">
        <v>0.128</v>
      </c>
      <c r="Q38" s="184">
        <v>7488</v>
      </c>
      <c r="R38" s="182">
        <v>0.58299999999999996</v>
      </c>
      <c r="S38" s="184">
        <v>4295</v>
      </c>
      <c r="T38" s="182">
        <v>0.33500000000000002</v>
      </c>
    </row>
    <row r="39" spans="2:20" ht="13.5" customHeight="1">
      <c r="B39" s="44">
        <v>35</v>
      </c>
      <c r="C39" s="70" t="s">
        <v>1</v>
      </c>
      <c r="D39" s="184">
        <v>26182</v>
      </c>
      <c r="E39" s="184">
        <v>6534</v>
      </c>
      <c r="F39" s="182">
        <v>0.25</v>
      </c>
      <c r="G39" s="184">
        <v>14448</v>
      </c>
      <c r="H39" s="182">
        <v>0.54600000000000004</v>
      </c>
      <c r="I39" s="184">
        <v>9774</v>
      </c>
      <c r="J39" s="182">
        <v>0.36799999999999999</v>
      </c>
      <c r="K39" s="184">
        <v>16407</v>
      </c>
      <c r="L39" s="182">
        <v>0.61799999999999999</v>
      </c>
      <c r="M39" s="184">
        <v>5499</v>
      </c>
      <c r="N39" s="182">
        <v>0.20800000000000002</v>
      </c>
      <c r="O39" s="184">
        <v>3629</v>
      </c>
      <c r="P39" s="182">
        <v>0.14000000000000001</v>
      </c>
      <c r="Q39" s="184">
        <v>15216</v>
      </c>
      <c r="R39" s="182">
        <v>0.57399999999999995</v>
      </c>
      <c r="S39" s="184">
        <v>9413</v>
      </c>
      <c r="T39" s="182">
        <v>0.35499999999999998</v>
      </c>
    </row>
    <row r="40" spans="2:20" ht="13.5" customHeight="1">
      <c r="B40" s="44">
        <v>36</v>
      </c>
      <c r="C40" s="70" t="s">
        <v>2</v>
      </c>
      <c r="D40" s="184">
        <v>6123</v>
      </c>
      <c r="E40" s="184">
        <v>1571</v>
      </c>
      <c r="F40" s="182">
        <v>0.251</v>
      </c>
      <c r="G40" s="184">
        <v>3493</v>
      </c>
      <c r="H40" s="182">
        <v>0.56899999999999995</v>
      </c>
      <c r="I40" s="184">
        <v>2425</v>
      </c>
      <c r="J40" s="182">
        <v>0.38299999999999995</v>
      </c>
      <c r="K40" s="184">
        <v>4065</v>
      </c>
      <c r="L40" s="182">
        <v>0.66200000000000003</v>
      </c>
      <c r="M40" s="184">
        <v>1325</v>
      </c>
      <c r="N40" s="182">
        <v>0.21299999999999999</v>
      </c>
      <c r="O40" s="184">
        <v>858</v>
      </c>
      <c r="P40" s="182">
        <v>0.14000000000000001</v>
      </c>
      <c r="Q40" s="184">
        <v>3739</v>
      </c>
      <c r="R40" s="182">
        <v>0.60399999999999998</v>
      </c>
      <c r="S40" s="184">
        <v>2291</v>
      </c>
      <c r="T40" s="182">
        <v>0.376</v>
      </c>
    </row>
    <row r="41" spans="2:20" ht="13.5" customHeight="1">
      <c r="B41" s="44">
        <v>37</v>
      </c>
      <c r="C41" s="70" t="s">
        <v>3</v>
      </c>
      <c r="D41" s="184">
        <v>20159</v>
      </c>
      <c r="E41" s="184">
        <v>5395</v>
      </c>
      <c r="F41" s="182">
        <v>0.26600000000000001</v>
      </c>
      <c r="G41" s="184">
        <v>11163</v>
      </c>
      <c r="H41" s="182">
        <v>0.54899999999999993</v>
      </c>
      <c r="I41" s="184">
        <v>7788</v>
      </c>
      <c r="J41" s="182">
        <v>0.38200000000000001</v>
      </c>
      <c r="K41" s="184">
        <v>12728</v>
      </c>
      <c r="L41" s="182">
        <v>0.626</v>
      </c>
      <c r="M41" s="184">
        <v>4508</v>
      </c>
      <c r="N41" s="182">
        <v>0.22500000000000001</v>
      </c>
      <c r="O41" s="184">
        <v>2912</v>
      </c>
      <c r="P41" s="182">
        <v>0.14199999999999999</v>
      </c>
      <c r="Q41" s="184">
        <v>11907</v>
      </c>
      <c r="R41" s="182">
        <v>0.58599999999999997</v>
      </c>
      <c r="S41" s="184">
        <v>7381</v>
      </c>
      <c r="T41" s="182">
        <v>0.36200000000000004</v>
      </c>
    </row>
    <row r="42" spans="2:20" ht="13.5" customHeight="1">
      <c r="B42" s="44">
        <v>38</v>
      </c>
      <c r="C42" s="70" t="s">
        <v>39</v>
      </c>
      <c r="D42" s="184">
        <v>4139</v>
      </c>
      <c r="E42" s="184">
        <v>1133</v>
      </c>
      <c r="F42" s="182">
        <v>0.26800000000000002</v>
      </c>
      <c r="G42" s="184">
        <v>2336</v>
      </c>
      <c r="H42" s="182">
        <v>0.55899999999999994</v>
      </c>
      <c r="I42" s="184">
        <v>1556</v>
      </c>
      <c r="J42" s="182">
        <v>0.36599999999999999</v>
      </c>
      <c r="K42" s="184">
        <v>2660</v>
      </c>
      <c r="L42" s="182">
        <v>0.63500000000000001</v>
      </c>
      <c r="M42" s="184">
        <v>1034</v>
      </c>
      <c r="N42" s="182">
        <v>0.24600000000000002</v>
      </c>
      <c r="O42" s="184">
        <v>559</v>
      </c>
      <c r="P42" s="182">
        <v>0.14099999999999999</v>
      </c>
      <c r="Q42" s="184">
        <v>2378</v>
      </c>
      <c r="R42" s="182">
        <v>0.56799999999999995</v>
      </c>
      <c r="S42" s="184">
        <v>1477</v>
      </c>
      <c r="T42" s="182">
        <v>0.35399999999999998</v>
      </c>
    </row>
    <row r="43" spans="2:20" ht="13.5" customHeight="1">
      <c r="B43" s="44">
        <v>39</v>
      </c>
      <c r="C43" s="70" t="s">
        <v>7</v>
      </c>
      <c r="D43" s="184">
        <v>21880</v>
      </c>
      <c r="E43" s="184">
        <v>5841</v>
      </c>
      <c r="F43" s="182">
        <v>0.26700000000000002</v>
      </c>
      <c r="G43" s="184">
        <v>12294</v>
      </c>
      <c r="H43" s="182">
        <v>0.55799999999999994</v>
      </c>
      <c r="I43" s="184">
        <v>8320</v>
      </c>
      <c r="J43" s="182">
        <v>0.376</v>
      </c>
      <c r="K43" s="184">
        <v>13886</v>
      </c>
      <c r="L43" s="182">
        <v>0.63</v>
      </c>
      <c r="M43" s="184">
        <v>5047</v>
      </c>
      <c r="N43" s="182">
        <v>0.23100000000000001</v>
      </c>
      <c r="O43" s="184">
        <v>3395</v>
      </c>
      <c r="P43" s="182">
        <v>0.154</v>
      </c>
      <c r="Q43" s="184">
        <v>12809</v>
      </c>
      <c r="R43" s="182">
        <v>0.58299999999999996</v>
      </c>
      <c r="S43" s="184">
        <v>8166</v>
      </c>
      <c r="T43" s="182">
        <v>0.374</v>
      </c>
    </row>
    <row r="44" spans="2:20" ht="13.5" customHeight="1">
      <c r="B44" s="44">
        <v>40</v>
      </c>
      <c r="C44" s="70" t="s">
        <v>40</v>
      </c>
      <c r="D44" s="184">
        <v>5730</v>
      </c>
      <c r="E44" s="184">
        <v>1371</v>
      </c>
      <c r="F44" s="182">
        <v>0.23800000000000002</v>
      </c>
      <c r="G44" s="184">
        <v>3149</v>
      </c>
      <c r="H44" s="182">
        <v>0.54200000000000004</v>
      </c>
      <c r="I44" s="184">
        <v>2032</v>
      </c>
      <c r="J44" s="182">
        <v>0.35</v>
      </c>
      <c r="K44" s="184">
        <v>3478</v>
      </c>
      <c r="L44" s="182">
        <v>0.60099999999999998</v>
      </c>
      <c r="M44" s="184">
        <v>1094</v>
      </c>
      <c r="N44" s="182">
        <v>0.193</v>
      </c>
      <c r="O44" s="184">
        <v>688</v>
      </c>
      <c r="P44" s="182">
        <v>0.122</v>
      </c>
      <c r="Q44" s="184">
        <v>3147</v>
      </c>
      <c r="R44" s="182">
        <v>0.54400000000000004</v>
      </c>
      <c r="S44" s="184">
        <v>1747</v>
      </c>
      <c r="T44" s="182">
        <v>0.30399999999999999</v>
      </c>
    </row>
    <row r="45" spans="2:20" ht="13.5" customHeight="1">
      <c r="B45" s="44">
        <v>41</v>
      </c>
      <c r="C45" s="70" t="s">
        <v>11</v>
      </c>
      <c r="D45" s="184">
        <v>9771</v>
      </c>
      <c r="E45" s="184">
        <v>2346</v>
      </c>
      <c r="F45" s="182">
        <v>0.23800000000000002</v>
      </c>
      <c r="G45" s="184">
        <v>5016</v>
      </c>
      <c r="H45" s="182">
        <v>0.51300000000000001</v>
      </c>
      <c r="I45" s="184">
        <v>3363</v>
      </c>
      <c r="J45" s="182">
        <v>0.34200000000000003</v>
      </c>
      <c r="K45" s="184">
        <v>5703</v>
      </c>
      <c r="L45" s="182">
        <v>0.58299999999999996</v>
      </c>
      <c r="M45" s="184">
        <v>1978</v>
      </c>
      <c r="N45" s="182">
        <v>0.20199999999999999</v>
      </c>
      <c r="O45" s="184">
        <v>1307</v>
      </c>
      <c r="P45" s="182">
        <v>0.13100000000000001</v>
      </c>
      <c r="Q45" s="184">
        <v>5246</v>
      </c>
      <c r="R45" s="182">
        <v>0.53</v>
      </c>
      <c r="S45" s="184">
        <v>3171</v>
      </c>
      <c r="T45" s="182">
        <v>0.32400000000000001</v>
      </c>
    </row>
    <row r="46" spans="2:20" ht="13.5" customHeight="1">
      <c r="B46" s="44">
        <v>42</v>
      </c>
      <c r="C46" s="70" t="s">
        <v>12</v>
      </c>
      <c r="D46" s="192">
        <v>23601</v>
      </c>
      <c r="E46" s="192">
        <v>6109</v>
      </c>
      <c r="F46" s="193">
        <v>0.255</v>
      </c>
      <c r="G46" s="192">
        <v>12709</v>
      </c>
      <c r="H46" s="193">
        <v>0.53700000000000003</v>
      </c>
      <c r="I46" s="192">
        <v>8318</v>
      </c>
      <c r="J46" s="193">
        <v>0.35</v>
      </c>
      <c r="K46" s="192">
        <v>14468</v>
      </c>
      <c r="L46" s="193">
        <v>0.60899999999999999</v>
      </c>
      <c r="M46" s="192">
        <v>5285</v>
      </c>
      <c r="N46" s="193">
        <v>0.22500000000000001</v>
      </c>
      <c r="O46" s="192">
        <v>3395</v>
      </c>
      <c r="P46" s="193">
        <v>0.14199999999999999</v>
      </c>
      <c r="Q46" s="192">
        <v>13102</v>
      </c>
      <c r="R46" s="193">
        <v>0.55399999999999994</v>
      </c>
      <c r="S46" s="192">
        <v>8394</v>
      </c>
      <c r="T46" s="193">
        <v>0.35399999999999998</v>
      </c>
    </row>
    <row r="47" spans="2:20" ht="13.5" customHeight="1">
      <c r="B47" s="44">
        <v>43</v>
      </c>
      <c r="C47" s="70" t="s">
        <v>8</v>
      </c>
      <c r="D47" s="184">
        <v>14404</v>
      </c>
      <c r="E47" s="184">
        <v>3680</v>
      </c>
      <c r="F47" s="182">
        <v>0.253</v>
      </c>
      <c r="G47" s="184">
        <v>7614</v>
      </c>
      <c r="H47" s="182">
        <v>0.52300000000000002</v>
      </c>
      <c r="I47" s="184">
        <v>5086</v>
      </c>
      <c r="J47" s="182">
        <v>0.34499999999999997</v>
      </c>
      <c r="K47" s="184">
        <v>8763</v>
      </c>
      <c r="L47" s="182">
        <v>0.60299999999999998</v>
      </c>
      <c r="M47" s="184">
        <v>3451</v>
      </c>
      <c r="N47" s="182">
        <v>0.245</v>
      </c>
      <c r="O47" s="184">
        <v>2074</v>
      </c>
      <c r="P47" s="182">
        <v>0.14400000000000002</v>
      </c>
      <c r="Q47" s="184">
        <v>8126</v>
      </c>
      <c r="R47" s="182">
        <v>0.55899999999999994</v>
      </c>
      <c r="S47" s="184">
        <v>5195</v>
      </c>
      <c r="T47" s="182">
        <v>0.35799999999999998</v>
      </c>
    </row>
    <row r="48" spans="2:20" ht="13.5" customHeight="1">
      <c r="B48" s="44">
        <v>44</v>
      </c>
      <c r="C48" s="70" t="s">
        <v>18</v>
      </c>
      <c r="D48" s="184">
        <v>19577</v>
      </c>
      <c r="E48" s="184">
        <v>5100</v>
      </c>
      <c r="F48" s="182">
        <v>0.26</v>
      </c>
      <c r="G48" s="184">
        <v>10469</v>
      </c>
      <c r="H48" s="182">
        <v>0.53299999999999992</v>
      </c>
      <c r="I48" s="184">
        <v>6737</v>
      </c>
      <c r="J48" s="182">
        <v>0.34100000000000003</v>
      </c>
      <c r="K48" s="184">
        <v>11890</v>
      </c>
      <c r="L48" s="182">
        <v>0.60399999999999998</v>
      </c>
      <c r="M48" s="184">
        <v>4034</v>
      </c>
      <c r="N48" s="182">
        <v>0.20800000000000002</v>
      </c>
      <c r="O48" s="184">
        <v>2707</v>
      </c>
      <c r="P48" s="182">
        <v>0.13900000000000001</v>
      </c>
      <c r="Q48" s="184">
        <v>11048</v>
      </c>
      <c r="R48" s="182">
        <v>0.56600000000000006</v>
      </c>
      <c r="S48" s="184">
        <v>6386</v>
      </c>
      <c r="T48" s="182">
        <v>0.32700000000000001</v>
      </c>
    </row>
    <row r="49" spans="2:20" ht="13.5" customHeight="1">
      <c r="B49" s="44">
        <v>45</v>
      </c>
      <c r="C49" s="70" t="s">
        <v>41</v>
      </c>
      <c r="D49" s="184">
        <v>6482</v>
      </c>
      <c r="E49" s="184">
        <v>1626</v>
      </c>
      <c r="F49" s="182">
        <v>0.251</v>
      </c>
      <c r="G49" s="184">
        <v>3781</v>
      </c>
      <c r="H49" s="182">
        <v>0.57899999999999996</v>
      </c>
      <c r="I49" s="184">
        <v>2466</v>
      </c>
      <c r="J49" s="182">
        <v>0.371</v>
      </c>
      <c r="K49" s="184">
        <v>4174</v>
      </c>
      <c r="L49" s="182">
        <v>0.64300000000000002</v>
      </c>
      <c r="M49" s="184">
        <v>1342</v>
      </c>
      <c r="N49" s="182">
        <v>0.21</v>
      </c>
      <c r="O49" s="184">
        <v>937</v>
      </c>
      <c r="P49" s="182">
        <v>0.14499999999999999</v>
      </c>
      <c r="Q49" s="184">
        <v>3890</v>
      </c>
      <c r="R49" s="182">
        <v>0.59299999999999997</v>
      </c>
      <c r="S49" s="184">
        <v>2296</v>
      </c>
      <c r="T49" s="182">
        <v>0.35299999999999998</v>
      </c>
    </row>
    <row r="50" spans="2:20" ht="13.5" customHeight="1">
      <c r="B50" s="44">
        <v>46</v>
      </c>
      <c r="C50" s="70" t="s">
        <v>21</v>
      </c>
      <c r="D50" s="184">
        <v>7687</v>
      </c>
      <c r="E50" s="184">
        <v>1691</v>
      </c>
      <c r="F50" s="182">
        <v>0.218</v>
      </c>
      <c r="G50" s="184">
        <v>3993</v>
      </c>
      <c r="H50" s="182">
        <v>0.51800000000000002</v>
      </c>
      <c r="I50" s="184">
        <v>2632</v>
      </c>
      <c r="J50" s="182">
        <v>0.34</v>
      </c>
      <c r="K50" s="184">
        <v>4468</v>
      </c>
      <c r="L50" s="182">
        <v>0.58200000000000007</v>
      </c>
      <c r="M50" s="184">
        <v>1493</v>
      </c>
      <c r="N50" s="182">
        <v>0.19699999999999998</v>
      </c>
      <c r="O50" s="184">
        <v>1021</v>
      </c>
      <c r="P50" s="182">
        <v>0.13100000000000001</v>
      </c>
      <c r="Q50" s="184">
        <v>4213</v>
      </c>
      <c r="R50" s="182">
        <v>0.54700000000000004</v>
      </c>
      <c r="S50" s="184">
        <v>2458</v>
      </c>
      <c r="T50" s="182">
        <v>0.31900000000000001</v>
      </c>
    </row>
    <row r="51" spans="2:20" ht="13.5" customHeight="1">
      <c r="B51" s="44">
        <v>47</v>
      </c>
      <c r="C51" s="70" t="s">
        <v>13</v>
      </c>
      <c r="D51" s="184">
        <v>14441</v>
      </c>
      <c r="E51" s="184">
        <v>3625</v>
      </c>
      <c r="F51" s="182">
        <v>0.251</v>
      </c>
      <c r="G51" s="184">
        <v>7322</v>
      </c>
      <c r="H51" s="182">
        <v>0.50700000000000001</v>
      </c>
      <c r="I51" s="184">
        <v>4825</v>
      </c>
      <c r="J51" s="182">
        <v>0.33399999999999996</v>
      </c>
      <c r="K51" s="184">
        <v>8264</v>
      </c>
      <c r="L51" s="182">
        <v>0.57299999999999995</v>
      </c>
      <c r="M51" s="184">
        <v>2766</v>
      </c>
      <c r="N51" s="182">
        <v>0.19500000000000001</v>
      </c>
      <c r="O51" s="184">
        <v>1822</v>
      </c>
      <c r="P51" s="182">
        <v>0.126</v>
      </c>
      <c r="Q51" s="184">
        <v>7636</v>
      </c>
      <c r="R51" s="182">
        <v>0.52800000000000002</v>
      </c>
      <c r="S51" s="184">
        <v>4849</v>
      </c>
      <c r="T51" s="182">
        <v>0.33500000000000002</v>
      </c>
    </row>
    <row r="52" spans="2:20" ht="13.5" customHeight="1">
      <c r="B52" s="44">
        <v>48</v>
      </c>
      <c r="C52" s="70" t="s">
        <v>22</v>
      </c>
      <c r="D52" s="184">
        <v>8134</v>
      </c>
      <c r="E52" s="184">
        <v>2143</v>
      </c>
      <c r="F52" s="182">
        <v>0.25900000000000001</v>
      </c>
      <c r="G52" s="184">
        <v>4327</v>
      </c>
      <c r="H52" s="182">
        <v>0.52800000000000002</v>
      </c>
      <c r="I52" s="184">
        <v>2947</v>
      </c>
      <c r="J52" s="182">
        <v>0.35600000000000004</v>
      </c>
      <c r="K52" s="184">
        <v>5012</v>
      </c>
      <c r="L52" s="182">
        <v>0.61</v>
      </c>
      <c r="M52" s="184">
        <v>1726</v>
      </c>
      <c r="N52" s="182">
        <v>0.21</v>
      </c>
      <c r="O52" s="184">
        <v>1260</v>
      </c>
      <c r="P52" s="182">
        <v>0.151</v>
      </c>
      <c r="Q52" s="184">
        <v>4724</v>
      </c>
      <c r="R52" s="182">
        <v>0.57899999999999996</v>
      </c>
      <c r="S52" s="184">
        <v>2580</v>
      </c>
      <c r="T52" s="182">
        <v>0.317</v>
      </c>
    </row>
    <row r="53" spans="2:20" ht="13.5" customHeight="1">
      <c r="B53" s="44">
        <v>49</v>
      </c>
      <c r="C53" s="70" t="s">
        <v>23</v>
      </c>
      <c r="D53" s="184">
        <v>8825</v>
      </c>
      <c r="E53" s="184">
        <v>2276</v>
      </c>
      <c r="F53" s="182">
        <v>0.25800000000000001</v>
      </c>
      <c r="G53" s="184">
        <v>4666</v>
      </c>
      <c r="H53" s="182">
        <v>0.53400000000000003</v>
      </c>
      <c r="I53" s="184">
        <v>3114</v>
      </c>
      <c r="J53" s="182">
        <v>0.35200000000000004</v>
      </c>
      <c r="K53" s="184">
        <v>5318</v>
      </c>
      <c r="L53" s="182">
        <v>0.60499999999999998</v>
      </c>
      <c r="M53" s="184">
        <v>1711</v>
      </c>
      <c r="N53" s="182">
        <v>0.19600000000000001</v>
      </c>
      <c r="O53" s="184">
        <v>1206</v>
      </c>
      <c r="P53" s="182">
        <v>0.13800000000000001</v>
      </c>
      <c r="Q53" s="184">
        <v>4959</v>
      </c>
      <c r="R53" s="182">
        <v>0.56399999999999995</v>
      </c>
      <c r="S53" s="184">
        <v>2931</v>
      </c>
      <c r="T53" s="182">
        <v>0.33500000000000002</v>
      </c>
    </row>
    <row r="54" spans="2:20" ht="13.5" customHeight="1">
      <c r="B54" s="44">
        <v>50</v>
      </c>
      <c r="C54" s="70" t="s">
        <v>14</v>
      </c>
      <c r="D54" s="184">
        <v>6542</v>
      </c>
      <c r="E54" s="184">
        <v>1676</v>
      </c>
      <c r="F54" s="182">
        <v>0.252</v>
      </c>
      <c r="G54" s="184">
        <v>3628</v>
      </c>
      <c r="H54" s="182">
        <v>0.55299999999999994</v>
      </c>
      <c r="I54" s="184">
        <v>2237</v>
      </c>
      <c r="J54" s="182">
        <v>0.34100000000000003</v>
      </c>
      <c r="K54" s="184">
        <v>4140</v>
      </c>
      <c r="L54" s="182">
        <v>0.63100000000000001</v>
      </c>
      <c r="M54" s="184">
        <v>1413</v>
      </c>
      <c r="N54" s="182">
        <v>0.214</v>
      </c>
      <c r="O54" s="184">
        <v>936</v>
      </c>
      <c r="P54" s="182">
        <v>0.14300000000000002</v>
      </c>
      <c r="Q54" s="184">
        <v>3868</v>
      </c>
      <c r="R54" s="182">
        <v>0.58200000000000007</v>
      </c>
      <c r="S54" s="184">
        <v>2368</v>
      </c>
      <c r="T54" s="182">
        <v>0.36</v>
      </c>
    </row>
    <row r="55" spans="2:20" ht="13.5" customHeight="1">
      <c r="B55" s="44">
        <v>51</v>
      </c>
      <c r="C55" s="70" t="s">
        <v>42</v>
      </c>
      <c r="D55" s="194">
        <v>10368</v>
      </c>
      <c r="E55" s="194">
        <v>2451</v>
      </c>
      <c r="F55" s="195">
        <v>0.23399999999999999</v>
      </c>
      <c r="G55" s="194">
        <v>5532</v>
      </c>
      <c r="H55" s="195">
        <v>0.53200000000000003</v>
      </c>
      <c r="I55" s="194">
        <v>3493</v>
      </c>
      <c r="J55" s="195">
        <v>0.33299999999999996</v>
      </c>
      <c r="K55" s="194">
        <v>6301</v>
      </c>
      <c r="L55" s="195">
        <v>0.60599999999999998</v>
      </c>
      <c r="M55" s="194">
        <v>2084</v>
      </c>
      <c r="N55" s="195">
        <v>0.20100000000000001</v>
      </c>
      <c r="O55" s="194">
        <v>1452</v>
      </c>
      <c r="P55" s="195">
        <v>0.13800000000000001</v>
      </c>
      <c r="Q55" s="194">
        <v>5771</v>
      </c>
      <c r="R55" s="195">
        <v>0.55500000000000005</v>
      </c>
      <c r="S55" s="194">
        <v>3317</v>
      </c>
      <c r="T55" s="195">
        <v>0.32100000000000001</v>
      </c>
    </row>
    <row r="56" spans="2:20" ht="13.5" customHeight="1">
      <c r="B56" s="44">
        <v>52</v>
      </c>
      <c r="C56" s="70" t="s">
        <v>4</v>
      </c>
      <c r="D56" s="184">
        <v>7034</v>
      </c>
      <c r="E56" s="184">
        <v>1753</v>
      </c>
      <c r="F56" s="182">
        <v>0.248</v>
      </c>
      <c r="G56" s="184">
        <v>3953</v>
      </c>
      <c r="H56" s="182">
        <v>0.56000000000000005</v>
      </c>
      <c r="I56" s="184">
        <v>2690</v>
      </c>
      <c r="J56" s="182">
        <v>0.377</v>
      </c>
      <c r="K56" s="184">
        <v>4588</v>
      </c>
      <c r="L56" s="182">
        <v>0.64599999999999991</v>
      </c>
      <c r="M56" s="184">
        <v>1571</v>
      </c>
      <c r="N56" s="182">
        <v>0.223</v>
      </c>
      <c r="O56" s="184">
        <v>1021</v>
      </c>
      <c r="P56" s="182">
        <v>0.14400000000000002</v>
      </c>
      <c r="Q56" s="184">
        <v>4173</v>
      </c>
      <c r="R56" s="182">
        <v>0.59</v>
      </c>
      <c r="S56" s="184">
        <v>2816</v>
      </c>
      <c r="T56" s="182">
        <v>0.40200000000000002</v>
      </c>
    </row>
    <row r="57" spans="2:20" ht="13.5" customHeight="1">
      <c r="B57" s="44">
        <v>53</v>
      </c>
      <c r="C57" s="70" t="s">
        <v>19</v>
      </c>
      <c r="D57" s="184">
        <v>4433</v>
      </c>
      <c r="E57" s="184">
        <v>1240</v>
      </c>
      <c r="F57" s="182">
        <v>0.27699999999999997</v>
      </c>
      <c r="G57" s="184">
        <v>2501</v>
      </c>
      <c r="H57" s="182">
        <v>0.56399999999999995</v>
      </c>
      <c r="I57" s="184">
        <v>1563</v>
      </c>
      <c r="J57" s="182">
        <v>0.35100000000000003</v>
      </c>
      <c r="K57" s="184">
        <v>2810</v>
      </c>
      <c r="L57" s="182">
        <v>0.63</v>
      </c>
      <c r="M57" s="184">
        <v>1029</v>
      </c>
      <c r="N57" s="182">
        <v>0.23800000000000002</v>
      </c>
      <c r="O57" s="184">
        <v>641</v>
      </c>
      <c r="P57" s="182">
        <v>0.14199999999999999</v>
      </c>
      <c r="Q57" s="184">
        <v>2636</v>
      </c>
      <c r="R57" s="182">
        <v>0.59399999999999997</v>
      </c>
      <c r="S57" s="184">
        <v>1499</v>
      </c>
      <c r="T57" s="182">
        <v>0.34700000000000003</v>
      </c>
    </row>
    <row r="58" spans="2:20" ht="13.5" customHeight="1">
      <c r="B58" s="44">
        <v>54</v>
      </c>
      <c r="C58" s="70" t="s">
        <v>24</v>
      </c>
      <c r="D58" s="184">
        <v>7247</v>
      </c>
      <c r="E58" s="184">
        <v>1834</v>
      </c>
      <c r="F58" s="182">
        <v>0.248</v>
      </c>
      <c r="G58" s="184">
        <v>3880</v>
      </c>
      <c r="H58" s="182">
        <v>0.53600000000000003</v>
      </c>
      <c r="I58" s="184">
        <v>2478</v>
      </c>
      <c r="J58" s="182">
        <v>0.33700000000000002</v>
      </c>
      <c r="K58" s="184">
        <v>4414</v>
      </c>
      <c r="L58" s="182">
        <v>0.60399999999999998</v>
      </c>
      <c r="M58" s="184">
        <v>1704</v>
      </c>
      <c r="N58" s="182">
        <v>0.23199999999999998</v>
      </c>
      <c r="O58" s="184">
        <v>977</v>
      </c>
      <c r="P58" s="182">
        <v>0.13200000000000001</v>
      </c>
      <c r="Q58" s="184">
        <v>4048</v>
      </c>
      <c r="R58" s="182">
        <v>0.55399999999999994</v>
      </c>
      <c r="S58" s="184">
        <v>2561</v>
      </c>
      <c r="T58" s="182">
        <v>0.35100000000000003</v>
      </c>
    </row>
    <row r="59" spans="2:20" ht="13.5" customHeight="1">
      <c r="B59" s="44">
        <v>55</v>
      </c>
      <c r="C59" s="70" t="s">
        <v>15</v>
      </c>
      <c r="D59" s="184">
        <v>8589</v>
      </c>
      <c r="E59" s="184">
        <v>2029</v>
      </c>
      <c r="F59" s="182">
        <v>0.23499999999999999</v>
      </c>
      <c r="G59" s="184">
        <v>4345</v>
      </c>
      <c r="H59" s="182">
        <v>0.501</v>
      </c>
      <c r="I59" s="184">
        <v>2888</v>
      </c>
      <c r="J59" s="182">
        <v>0.33299999999999996</v>
      </c>
      <c r="K59" s="184">
        <v>4900</v>
      </c>
      <c r="L59" s="182">
        <v>0.56700000000000006</v>
      </c>
      <c r="M59" s="184">
        <v>1642</v>
      </c>
      <c r="N59" s="182">
        <v>0.193</v>
      </c>
      <c r="O59" s="184">
        <v>1117</v>
      </c>
      <c r="P59" s="182">
        <v>0.13400000000000001</v>
      </c>
      <c r="Q59" s="184">
        <v>4507</v>
      </c>
      <c r="R59" s="182">
        <v>0.52</v>
      </c>
      <c r="S59" s="184">
        <v>2772</v>
      </c>
      <c r="T59" s="182">
        <v>0.32</v>
      </c>
    </row>
    <row r="60" spans="2:20" ht="13.5" customHeight="1">
      <c r="B60" s="44">
        <v>56</v>
      </c>
      <c r="C60" s="70" t="s">
        <v>9</v>
      </c>
      <c r="D60" s="184">
        <v>4770</v>
      </c>
      <c r="E60" s="184">
        <v>918</v>
      </c>
      <c r="F60" s="182">
        <v>0.185</v>
      </c>
      <c r="G60" s="184">
        <v>1873</v>
      </c>
      <c r="H60" s="182">
        <v>0.38100000000000001</v>
      </c>
      <c r="I60" s="184">
        <v>1292</v>
      </c>
      <c r="J60" s="182">
        <v>0.26200000000000001</v>
      </c>
      <c r="K60" s="184">
        <v>2130</v>
      </c>
      <c r="L60" s="182">
        <v>0.433</v>
      </c>
      <c r="M60" s="184">
        <v>784</v>
      </c>
      <c r="N60" s="182">
        <v>0.16300000000000001</v>
      </c>
      <c r="O60" s="184">
        <v>449</v>
      </c>
      <c r="P60" s="182">
        <v>0.09</v>
      </c>
      <c r="Q60" s="184">
        <v>1892</v>
      </c>
      <c r="R60" s="182">
        <v>0.38900000000000001</v>
      </c>
      <c r="S60" s="184">
        <v>1146</v>
      </c>
      <c r="T60" s="182">
        <v>0.23600000000000002</v>
      </c>
    </row>
    <row r="61" spans="2:20" ht="13.5" customHeight="1">
      <c r="B61" s="44">
        <v>57</v>
      </c>
      <c r="C61" s="70" t="s">
        <v>43</v>
      </c>
      <c r="D61" s="184">
        <v>3868</v>
      </c>
      <c r="E61" s="184">
        <v>884</v>
      </c>
      <c r="F61" s="182">
        <v>0.22600000000000001</v>
      </c>
      <c r="G61" s="184">
        <v>2259</v>
      </c>
      <c r="H61" s="182">
        <v>0.57200000000000006</v>
      </c>
      <c r="I61" s="184">
        <v>1447</v>
      </c>
      <c r="J61" s="182">
        <v>0.36099999999999999</v>
      </c>
      <c r="K61" s="184">
        <v>2522</v>
      </c>
      <c r="L61" s="182">
        <v>0.64300000000000002</v>
      </c>
      <c r="M61" s="184">
        <v>914</v>
      </c>
      <c r="N61" s="182">
        <v>0.22800000000000001</v>
      </c>
      <c r="O61" s="184">
        <v>569</v>
      </c>
      <c r="P61" s="182">
        <v>0.14400000000000002</v>
      </c>
      <c r="Q61" s="184">
        <v>2366</v>
      </c>
      <c r="R61" s="182">
        <v>0.60699999999999998</v>
      </c>
      <c r="S61" s="184">
        <v>1282</v>
      </c>
      <c r="T61" s="182">
        <v>0.32600000000000001</v>
      </c>
    </row>
    <row r="62" spans="2:20" ht="13.5" customHeight="1">
      <c r="B62" s="44">
        <v>58</v>
      </c>
      <c r="C62" s="70" t="s">
        <v>25</v>
      </c>
      <c r="D62" s="184">
        <v>4133</v>
      </c>
      <c r="E62" s="184">
        <v>1096</v>
      </c>
      <c r="F62" s="182">
        <v>0.26500000000000001</v>
      </c>
      <c r="G62" s="184">
        <v>2234</v>
      </c>
      <c r="H62" s="182">
        <v>0.54700000000000004</v>
      </c>
      <c r="I62" s="184">
        <v>1440</v>
      </c>
      <c r="J62" s="182">
        <v>0.34700000000000003</v>
      </c>
      <c r="K62" s="184">
        <v>2525</v>
      </c>
      <c r="L62" s="182">
        <v>0.61599999999999999</v>
      </c>
      <c r="M62" s="184">
        <v>861</v>
      </c>
      <c r="N62" s="182">
        <v>0.20699999999999999</v>
      </c>
      <c r="O62" s="184">
        <v>573</v>
      </c>
      <c r="P62" s="182">
        <v>0.13800000000000001</v>
      </c>
      <c r="Q62" s="184">
        <v>2324</v>
      </c>
      <c r="R62" s="182">
        <v>0.56399999999999995</v>
      </c>
      <c r="S62" s="184">
        <v>1379</v>
      </c>
      <c r="T62" s="182">
        <v>0.34</v>
      </c>
    </row>
    <row r="63" spans="2:20" ht="13.5" customHeight="1">
      <c r="B63" s="44">
        <v>59</v>
      </c>
      <c r="C63" s="70" t="s">
        <v>20</v>
      </c>
      <c r="D63" s="184">
        <v>35971</v>
      </c>
      <c r="E63" s="184">
        <v>9664</v>
      </c>
      <c r="F63" s="182">
        <v>0.26800000000000002</v>
      </c>
      <c r="G63" s="184">
        <v>19666</v>
      </c>
      <c r="H63" s="182">
        <v>0.54400000000000004</v>
      </c>
      <c r="I63" s="184">
        <v>12958</v>
      </c>
      <c r="J63" s="182">
        <v>0.35700000000000004</v>
      </c>
      <c r="K63" s="184">
        <v>22141</v>
      </c>
      <c r="L63" s="182">
        <v>0.61199999999999999</v>
      </c>
      <c r="M63" s="184">
        <v>7158</v>
      </c>
      <c r="N63" s="182">
        <v>0.2</v>
      </c>
      <c r="O63" s="184">
        <v>5087</v>
      </c>
      <c r="P63" s="182">
        <v>0.14300000000000002</v>
      </c>
      <c r="Q63" s="184">
        <v>21079</v>
      </c>
      <c r="R63" s="182">
        <v>0.58599999999999997</v>
      </c>
      <c r="S63" s="184">
        <v>11648</v>
      </c>
      <c r="T63" s="182">
        <v>0.32400000000000001</v>
      </c>
    </row>
    <row r="64" spans="2:20" ht="13.5" customHeight="1">
      <c r="B64" s="44">
        <v>60</v>
      </c>
      <c r="C64" s="70" t="s">
        <v>44</v>
      </c>
      <c r="D64" s="184">
        <v>3972</v>
      </c>
      <c r="E64" s="184">
        <v>951</v>
      </c>
      <c r="F64" s="182">
        <v>0.245</v>
      </c>
      <c r="G64" s="184">
        <v>2233</v>
      </c>
      <c r="H64" s="182">
        <v>0.55700000000000005</v>
      </c>
      <c r="I64" s="184">
        <v>1395</v>
      </c>
      <c r="J64" s="182">
        <v>0.34399999999999997</v>
      </c>
      <c r="K64" s="184">
        <v>2564</v>
      </c>
      <c r="L64" s="182">
        <v>0.63800000000000001</v>
      </c>
      <c r="M64" s="184">
        <v>918</v>
      </c>
      <c r="N64" s="182">
        <v>0.23100000000000001</v>
      </c>
      <c r="O64" s="184">
        <v>503</v>
      </c>
      <c r="P64" s="182">
        <v>0.13</v>
      </c>
      <c r="Q64" s="184">
        <v>2310</v>
      </c>
      <c r="R64" s="182">
        <v>0.58200000000000007</v>
      </c>
      <c r="S64" s="184">
        <v>1355</v>
      </c>
      <c r="T64" s="182">
        <v>0.34299999999999997</v>
      </c>
    </row>
    <row r="65" spans="2:20" ht="13.5" customHeight="1">
      <c r="B65" s="44">
        <v>61</v>
      </c>
      <c r="C65" s="70" t="s">
        <v>16</v>
      </c>
      <c r="D65" s="184">
        <v>3053</v>
      </c>
      <c r="E65" s="184">
        <v>707</v>
      </c>
      <c r="F65" s="182">
        <v>0.23600000000000002</v>
      </c>
      <c r="G65" s="184">
        <v>1615</v>
      </c>
      <c r="H65" s="182">
        <v>0.51800000000000002</v>
      </c>
      <c r="I65" s="184">
        <v>994</v>
      </c>
      <c r="J65" s="182">
        <v>0.32299999999999995</v>
      </c>
      <c r="K65" s="184">
        <v>1859</v>
      </c>
      <c r="L65" s="182">
        <v>0.6</v>
      </c>
      <c r="M65" s="184">
        <v>649</v>
      </c>
      <c r="N65" s="182">
        <v>0.21</v>
      </c>
      <c r="O65" s="184">
        <v>445</v>
      </c>
      <c r="P65" s="182">
        <v>0.13900000000000001</v>
      </c>
      <c r="Q65" s="184">
        <v>1692</v>
      </c>
      <c r="R65" s="182">
        <v>0.54200000000000004</v>
      </c>
      <c r="S65" s="184">
        <v>1122</v>
      </c>
      <c r="T65" s="182">
        <v>0.36399999999999999</v>
      </c>
    </row>
    <row r="66" spans="2:20" ht="13.5" customHeight="1">
      <c r="B66" s="44">
        <v>62</v>
      </c>
      <c r="C66" s="70" t="s">
        <v>17</v>
      </c>
      <c r="D66" s="184">
        <v>4598</v>
      </c>
      <c r="E66" s="184">
        <v>1225</v>
      </c>
      <c r="F66" s="182">
        <v>0.26100000000000001</v>
      </c>
      <c r="G66" s="184">
        <v>2589</v>
      </c>
      <c r="H66" s="182">
        <v>0.54899999999999993</v>
      </c>
      <c r="I66" s="184">
        <v>1714</v>
      </c>
      <c r="J66" s="182">
        <v>0.36200000000000004</v>
      </c>
      <c r="K66" s="184">
        <v>2956</v>
      </c>
      <c r="L66" s="182">
        <v>0.628</v>
      </c>
      <c r="M66" s="184">
        <v>1154</v>
      </c>
      <c r="N66" s="182">
        <v>0.24299999999999999</v>
      </c>
      <c r="O66" s="184">
        <v>654</v>
      </c>
      <c r="P66" s="182">
        <v>0.14400000000000002</v>
      </c>
      <c r="Q66" s="184">
        <v>2635</v>
      </c>
      <c r="R66" s="182">
        <v>0.56299999999999994</v>
      </c>
      <c r="S66" s="184">
        <v>1774</v>
      </c>
      <c r="T66" s="182">
        <v>0.379</v>
      </c>
    </row>
    <row r="67" spans="2:20" ht="13.5" customHeight="1">
      <c r="B67" s="44">
        <v>63</v>
      </c>
      <c r="C67" s="70" t="s">
        <v>26</v>
      </c>
      <c r="D67" s="184">
        <v>3721</v>
      </c>
      <c r="E67" s="184">
        <v>964</v>
      </c>
      <c r="F67" s="182">
        <v>0.25900000000000001</v>
      </c>
      <c r="G67" s="184">
        <v>2026</v>
      </c>
      <c r="H67" s="182">
        <v>0.54700000000000004</v>
      </c>
      <c r="I67" s="184">
        <v>1296</v>
      </c>
      <c r="J67" s="182">
        <v>0.34600000000000003</v>
      </c>
      <c r="K67" s="184">
        <v>2301</v>
      </c>
      <c r="L67" s="182">
        <v>0.624</v>
      </c>
      <c r="M67" s="184">
        <v>721</v>
      </c>
      <c r="N67" s="182">
        <v>0.20600000000000002</v>
      </c>
      <c r="O67" s="184">
        <v>493</v>
      </c>
      <c r="P67" s="182">
        <v>0.13600000000000001</v>
      </c>
      <c r="Q67" s="184">
        <v>2153</v>
      </c>
      <c r="R67" s="182">
        <v>0.57600000000000007</v>
      </c>
      <c r="S67" s="184">
        <v>1256</v>
      </c>
      <c r="T67" s="182">
        <v>0.34200000000000003</v>
      </c>
    </row>
    <row r="68" spans="2:20" ht="13.5" customHeight="1">
      <c r="B68" s="44">
        <v>64</v>
      </c>
      <c r="C68" s="70" t="s">
        <v>45</v>
      </c>
      <c r="D68" s="184">
        <v>4100</v>
      </c>
      <c r="E68" s="184">
        <v>946</v>
      </c>
      <c r="F68" s="182">
        <v>0.23</v>
      </c>
      <c r="G68" s="184">
        <v>2320</v>
      </c>
      <c r="H68" s="182">
        <v>0.56799999999999995</v>
      </c>
      <c r="I68" s="184">
        <v>1461</v>
      </c>
      <c r="J68" s="182">
        <v>0.35700000000000004</v>
      </c>
      <c r="K68" s="184">
        <v>2582</v>
      </c>
      <c r="L68" s="182">
        <v>0.63100000000000001</v>
      </c>
      <c r="M68" s="184">
        <v>916</v>
      </c>
      <c r="N68" s="182">
        <v>0.23100000000000001</v>
      </c>
      <c r="O68" s="184">
        <v>599</v>
      </c>
      <c r="P68" s="182">
        <v>0.14199999999999999</v>
      </c>
      <c r="Q68" s="184">
        <v>2409</v>
      </c>
      <c r="R68" s="182">
        <v>0.58700000000000008</v>
      </c>
      <c r="S68" s="184">
        <v>1274</v>
      </c>
      <c r="T68" s="182">
        <v>0.317</v>
      </c>
    </row>
    <row r="69" spans="2:20" ht="13.5" customHeight="1">
      <c r="B69" s="44">
        <v>65</v>
      </c>
      <c r="C69" s="70" t="s">
        <v>10</v>
      </c>
      <c r="D69" s="184">
        <v>1896</v>
      </c>
      <c r="E69" s="184">
        <v>541</v>
      </c>
      <c r="F69" s="182">
        <v>0.28199999999999997</v>
      </c>
      <c r="G69" s="184">
        <v>1022</v>
      </c>
      <c r="H69" s="182">
        <v>0.53500000000000003</v>
      </c>
      <c r="I69" s="184">
        <v>666</v>
      </c>
      <c r="J69" s="182">
        <v>0.34899999999999998</v>
      </c>
      <c r="K69" s="184">
        <v>1189</v>
      </c>
      <c r="L69" s="182">
        <v>0.62</v>
      </c>
      <c r="M69" s="184">
        <v>422</v>
      </c>
      <c r="N69" s="182">
        <v>0.215</v>
      </c>
      <c r="O69" s="184">
        <v>297</v>
      </c>
      <c r="P69" s="182">
        <v>0.151</v>
      </c>
      <c r="Q69" s="184">
        <v>1160</v>
      </c>
      <c r="R69" s="182">
        <v>0.60399999999999998</v>
      </c>
      <c r="S69" s="184">
        <v>735</v>
      </c>
      <c r="T69" s="182">
        <v>0.39500000000000002</v>
      </c>
    </row>
    <row r="70" spans="2:20" ht="13.5" customHeight="1">
      <c r="B70" s="44">
        <v>66</v>
      </c>
      <c r="C70" s="70" t="s">
        <v>5</v>
      </c>
      <c r="D70" s="184">
        <v>1663</v>
      </c>
      <c r="E70" s="184">
        <v>374</v>
      </c>
      <c r="F70" s="182">
        <v>0.222</v>
      </c>
      <c r="G70" s="184">
        <v>1005</v>
      </c>
      <c r="H70" s="182">
        <v>0.59699999999999998</v>
      </c>
      <c r="I70" s="184">
        <v>602</v>
      </c>
      <c r="J70" s="182">
        <v>0.35499999999999998</v>
      </c>
      <c r="K70" s="184">
        <v>1133</v>
      </c>
      <c r="L70" s="182">
        <v>0.67099999999999993</v>
      </c>
      <c r="M70" s="184">
        <v>339</v>
      </c>
      <c r="N70" s="182">
        <v>0.19699999999999998</v>
      </c>
      <c r="O70" s="184">
        <v>234</v>
      </c>
      <c r="P70" s="182">
        <v>0.14199999999999999</v>
      </c>
      <c r="Q70" s="184">
        <v>1096</v>
      </c>
      <c r="R70" s="182">
        <v>0.63900000000000001</v>
      </c>
      <c r="S70" s="184">
        <v>636</v>
      </c>
      <c r="T70" s="182">
        <v>0.373</v>
      </c>
    </row>
    <row r="71" spans="2:20" ht="13.5" customHeight="1">
      <c r="B71" s="44">
        <v>67</v>
      </c>
      <c r="C71" s="70" t="s">
        <v>6</v>
      </c>
      <c r="D71" s="184">
        <v>751</v>
      </c>
      <c r="E71" s="184">
        <v>153</v>
      </c>
      <c r="F71" s="182">
        <v>0.191</v>
      </c>
      <c r="G71" s="184">
        <v>368</v>
      </c>
      <c r="H71" s="182">
        <v>0.48700000000000004</v>
      </c>
      <c r="I71" s="184">
        <v>217</v>
      </c>
      <c r="J71" s="182">
        <v>0.29100000000000004</v>
      </c>
      <c r="K71" s="184">
        <v>429</v>
      </c>
      <c r="L71" s="182">
        <v>0.58299999999999996</v>
      </c>
      <c r="M71" s="184">
        <v>150</v>
      </c>
      <c r="N71" s="182">
        <v>0.19500000000000001</v>
      </c>
      <c r="O71" s="184">
        <v>149</v>
      </c>
      <c r="P71" s="182">
        <v>0.187</v>
      </c>
      <c r="Q71" s="184">
        <v>397</v>
      </c>
      <c r="R71" s="182">
        <v>0.51900000000000002</v>
      </c>
      <c r="S71" s="184">
        <v>217</v>
      </c>
      <c r="T71" s="182">
        <v>0.308</v>
      </c>
    </row>
    <row r="72" spans="2:20" ht="13.5" customHeight="1">
      <c r="B72" s="44">
        <v>68</v>
      </c>
      <c r="C72" s="70" t="s">
        <v>46</v>
      </c>
      <c r="D72" s="184">
        <v>1044</v>
      </c>
      <c r="E72" s="184">
        <v>235</v>
      </c>
      <c r="F72" s="182">
        <v>0.22399999999999998</v>
      </c>
      <c r="G72" s="184">
        <v>627</v>
      </c>
      <c r="H72" s="182">
        <v>0.58200000000000007</v>
      </c>
      <c r="I72" s="184">
        <v>334</v>
      </c>
      <c r="J72" s="182">
        <v>0.311</v>
      </c>
      <c r="K72" s="184">
        <v>694</v>
      </c>
      <c r="L72" s="182">
        <v>0.66200000000000003</v>
      </c>
      <c r="M72" s="184">
        <v>199</v>
      </c>
      <c r="N72" s="182">
        <v>0.20300000000000001</v>
      </c>
      <c r="O72" s="184">
        <v>124</v>
      </c>
      <c r="P72" s="182">
        <v>0.11800000000000001</v>
      </c>
      <c r="Q72" s="184">
        <v>653</v>
      </c>
      <c r="R72" s="182">
        <v>0.61199999999999999</v>
      </c>
      <c r="S72" s="184">
        <v>357</v>
      </c>
      <c r="T72" s="182">
        <v>0.33799999999999997</v>
      </c>
    </row>
    <row r="73" spans="2:20" ht="13.5" customHeight="1">
      <c r="B73" s="44">
        <v>69</v>
      </c>
      <c r="C73" s="70" t="s">
        <v>47</v>
      </c>
      <c r="D73" s="184">
        <v>2606</v>
      </c>
      <c r="E73" s="184">
        <v>696</v>
      </c>
      <c r="F73" s="182">
        <v>0.25900000000000001</v>
      </c>
      <c r="G73" s="184">
        <v>1488</v>
      </c>
      <c r="H73" s="182">
        <v>0.56700000000000006</v>
      </c>
      <c r="I73" s="184">
        <v>960</v>
      </c>
      <c r="J73" s="182">
        <v>0.35600000000000004</v>
      </c>
      <c r="K73" s="184">
        <v>1692</v>
      </c>
      <c r="L73" s="182">
        <v>0.64300000000000002</v>
      </c>
      <c r="M73" s="184">
        <v>543</v>
      </c>
      <c r="N73" s="182">
        <v>0.217</v>
      </c>
      <c r="O73" s="184">
        <v>344</v>
      </c>
      <c r="P73" s="182">
        <v>0.13300000000000001</v>
      </c>
      <c r="Q73" s="184">
        <v>1603</v>
      </c>
      <c r="R73" s="182">
        <v>0.59799999999999998</v>
      </c>
      <c r="S73" s="184">
        <v>971</v>
      </c>
      <c r="T73" s="182">
        <v>0.36399999999999999</v>
      </c>
    </row>
    <row r="74" spans="2:20" ht="13.5" customHeight="1">
      <c r="B74" s="44">
        <v>70</v>
      </c>
      <c r="C74" s="70" t="s">
        <v>48</v>
      </c>
      <c r="D74" s="184">
        <v>549</v>
      </c>
      <c r="E74" s="184">
        <v>140</v>
      </c>
      <c r="F74" s="182">
        <v>0.24199999999999999</v>
      </c>
      <c r="G74" s="184">
        <v>331</v>
      </c>
      <c r="H74" s="182">
        <v>0.59200000000000008</v>
      </c>
      <c r="I74" s="184">
        <v>220</v>
      </c>
      <c r="J74" s="182">
        <v>0.40700000000000003</v>
      </c>
      <c r="K74" s="184">
        <v>381</v>
      </c>
      <c r="L74" s="182">
        <v>0.67500000000000004</v>
      </c>
      <c r="M74" s="184">
        <v>126</v>
      </c>
      <c r="N74" s="182">
        <v>0.24199999999999999</v>
      </c>
      <c r="O74" s="184">
        <v>80</v>
      </c>
      <c r="P74" s="182">
        <v>0.14199999999999999</v>
      </c>
      <c r="Q74" s="184">
        <v>350</v>
      </c>
      <c r="R74" s="182">
        <v>0.61</v>
      </c>
      <c r="S74" s="184">
        <v>188</v>
      </c>
      <c r="T74" s="182">
        <v>0.35</v>
      </c>
    </row>
    <row r="75" spans="2:20" ht="13.5" customHeight="1">
      <c r="B75" s="44">
        <v>71</v>
      </c>
      <c r="C75" s="70" t="s">
        <v>49</v>
      </c>
      <c r="D75" s="184">
        <v>1590</v>
      </c>
      <c r="E75" s="184">
        <v>445</v>
      </c>
      <c r="F75" s="182">
        <v>0.27300000000000002</v>
      </c>
      <c r="G75" s="184">
        <v>968</v>
      </c>
      <c r="H75" s="182">
        <v>0.59399999999999997</v>
      </c>
      <c r="I75" s="184">
        <v>645</v>
      </c>
      <c r="J75" s="182">
        <v>0.39899999999999997</v>
      </c>
      <c r="K75" s="184">
        <v>1073</v>
      </c>
      <c r="L75" s="182">
        <v>0.66500000000000004</v>
      </c>
      <c r="M75" s="184">
        <v>307</v>
      </c>
      <c r="N75" s="182">
        <v>0.191</v>
      </c>
      <c r="O75" s="184">
        <v>336</v>
      </c>
      <c r="P75" s="182">
        <v>0.20699999999999999</v>
      </c>
      <c r="Q75" s="184">
        <v>1041</v>
      </c>
      <c r="R75" s="182">
        <v>0.64900000000000002</v>
      </c>
      <c r="S75" s="184">
        <v>563</v>
      </c>
      <c r="T75" s="182">
        <v>0.34499999999999997</v>
      </c>
    </row>
    <row r="76" spans="2:20" ht="13.5" customHeight="1">
      <c r="B76" s="44">
        <v>72</v>
      </c>
      <c r="C76" s="70" t="s">
        <v>27</v>
      </c>
      <c r="D76" s="184">
        <v>739</v>
      </c>
      <c r="E76" s="184">
        <v>198</v>
      </c>
      <c r="F76" s="182">
        <v>0.26300000000000001</v>
      </c>
      <c r="G76" s="184">
        <v>413</v>
      </c>
      <c r="H76" s="182">
        <v>0.57600000000000007</v>
      </c>
      <c r="I76" s="184">
        <v>283</v>
      </c>
      <c r="J76" s="182">
        <v>0.38600000000000001</v>
      </c>
      <c r="K76" s="184">
        <v>476</v>
      </c>
      <c r="L76" s="182">
        <v>0.65300000000000002</v>
      </c>
      <c r="M76" s="184">
        <v>137</v>
      </c>
      <c r="N76" s="182">
        <v>0.2</v>
      </c>
      <c r="O76" s="184">
        <v>90</v>
      </c>
      <c r="P76" s="182">
        <v>0.13600000000000001</v>
      </c>
      <c r="Q76" s="184">
        <v>419</v>
      </c>
      <c r="R76" s="182">
        <v>0.57899999999999996</v>
      </c>
      <c r="S76" s="184">
        <v>274</v>
      </c>
      <c r="T76" s="182">
        <v>0.38900000000000001</v>
      </c>
    </row>
    <row r="77" spans="2:20" ht="13.5" customHeight="1">
      <c r="B77" s="44">
        <v>73</v>
      </c>
      <c r="C77" s="70" t="s">
        <v>28</v>
      </c>
      <c r="D77" s="184">
        <v>1026</v>
      </c>
      <c r="E77" s="184">
        <v>230</v>
      </c>
      <c r="F77" s="182">
        <v>0.23399999999999999</v>
      </c>
      <c r="G77" s="184">
        <v>560</v>
      </c>
      <c r="H77" s="182">
        <v>0.54899999999999993</v>
      </c>
      <c r="I77" s="184">
        <v>357</v>
      </c>
      <c r="J77" s="182">
        <v>0.34600000000000003</v>
      </c>
      <c r="K77" s="184">
        <v>636</v>
      </c>
      <c r="L77" s="182">
        <v>0.62</v>
      </c>
      <c r="M77" s="184">
        <v>209</v>
      </c>
      <c r="N77" s="182">
        <v>0.21100000000000002</v>
      </c>
      <c r="O77" s="184">
        <v>139</v>
      </c>
      <c r="P77" s="182">
        <v>0.14499999999999999</v>
      </c>
      <c r="Q77" s="184">
        <v>556</v>
      </c>
      <c r="R77" s="182">
        <v>0.54700000000000004</v>
      </c>
      <c r="S77" s="184">
        <v>341</v>
      </c>
      <c r="T77" s="182">
        <v>0.33100000000000002</v>
      </c>
    </row>
    <row r="78" spans="2:20" ht="13.5" customHeight="1" thickBot="1">
      <c r="B78" s="44">
        <v>74</v>
      </c>
      <c r="C78" s="70" t="s">
        <v>29</v>
      </c>
      <c r="D78" s="196">
        <v>433</v>
      </c>
      <c r="E78" s="196">
        <v>106</v>
      </c>
      <c r="F78" s="197">
        <v>0.222</v>
      </c>
      <c r="G78" s="196">
        <v>252</v>
      </c>
      <c r="H78" s="197">
        <v>0.56399999999999995</v>
      </c>
      <c r="I78" s="196">
        <v>121</v>
      </c>
      <c r="J78" s="197">
        <v>0.28100000000000003</v>
      </c>
      <c r="K78" s="196">
        <v>280</v>
      </c>
      <c r="L78" s="197">
        <v>0.63600000000000001</v>
      </c>
      <c r="M78" s="196">
        <v>100</v>
      </c>
      <c r="N78" s="197">
        <v>0.214</v>
      </c>
      <c r="O78" s="196">
        <v>55</v>
      </c>
      <c r="P78" s="197">
        <v>0.13</v>
      </c>
      <c r="Q78" s="196">
        <v>255</v>
      </c>
      <c r="R78" s="197">
        <v>0.56200000000000006</v>
      </c>
      <c r="S78" s="196">
        <v>156</v>
      </c>
      <c r="T78" s="197">
        <v>0.35600000000000004</v>
      </c>
    </row>
    <row r="79" spans="2:20" ht="13.5" customHeight="1" thickTop="1">
      <c r="B79" s="230" t="s">
        <v>0</v>
      </c>
      <c r="C79" s="231"/>
      <c r="D79" s="180">
        <f>介護疾病別有病状況!D4</f>
        <v>396873</v>
      </c>
      <c r="E79" s="73">
        <f>介護疾病別有病状況!D5</f>
        <v>100146</v>
      </c>
      <c r="F79" s="55">
        <f>介護疾病別有病状況!D6</f>
        <v>0.251</v>
      </c>
      <c r="G79" s="73">
        <f>介護疾病別有病状況!D7</f>
        <v>215413</v>
      </c>
      <c r="H79" s="55">
        <f>介護疾病別有病状況!D8</f>
        <v>0.54</v>
      </c>
      <c r="I79" s="73">
        <f>介護疾病別有病状況!D9</f>
        <v>142201</v>
      </c>
      <c r="J79" s="55">
        <f>介護疾病別有病状況!D10</f>
        <v>0.35399999999999998</v>
      </c>
      <c r="K79" s="73">
        <f>介護疾病別有病状況!D11</f>
        <v>244118</v>
      </c>
      <c r="L79" s="198">
        <f>介護疾病別有病状況!D12</f>
        <v>0.61099999999999999</v>
      </c>
      <c r="M79" s="73">
        <f>介護疾病別有病状況!D13</f>
        <v>83809</v>
      </c>
      <c r="N79" s="55">
        <f>介護疾病別有病状況!D14</f>
        <v>0.21199999999999999</v>
      </c>
      <c r="O79" s="73">
        <f>介護疾病別有病状況!D15</f>
        <v>55438</v>
      </c>
      <c r="P79" s="55">
        <f>介護疾病別有病状況!D16</f>
        <v>0.13900000000000001</v>
      </c>
      <c r="Q79" s="73">
        <f>介護疾病別有病状況!D17</f>
        <v>226998</v>
      </c>
      <c r="R79" s="198">
        <f>介護疾病別有病状況!D18</f>
        <v>0.56899999999999995</v>
      </c>
      <c r="S79" s="73">
        <f>介護疾病別有病状況!D19</f>
        <v>135584</v>
      </c>
      <c r="T79" s="198">
        <f>介護疾病別有病状況!D20</f>
        <v>0.34100000000000003</v>
      </c>
    </row>
    <row r="80" spans="2:20" ht="13.5" customHeight="1">
      <c r="B80" s="43" t="s">
        <v>207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ht="13.5" customHeight="1">
      <c r="B81" s="43" t="s">
        <v>143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>
      <c r="B82" s="7"/>
      <c r="C82" s="2"/>
      <c r="D82" s="101"/>
      <c r="E82" s="10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9"/>
      <c r="R82" s="2"/>
      <c r="S82" s="29"/>
      <c r="T82" s="2"/>
    </row>
    <row r="83" spans="2:20">
      <c r="B83" s="7"/>
      <c r="C83" s="2"/>
      <c r="D83" s="20"/>
      <c r="E83" s="20"/>
      <c r="F83" s="21"/>
      <c r="G83" s="20"/>
      <c r="H83" s="21"/>
      <c r="I83" s="20"/>
      <c r="J83" s="21"/>
      <c r="K83" s="20"/>
      <c r="L83" s="21"/>
      <c r="M83" s="29"/>
      <c r="N83" s="21"/>
      <c r="O83" s="29"/>
      <c r="P83" s="21"/>
      <c r="Q83" s="20"/>
      <c r="R83" s="21"/>
      <c r="S83" s="20"/>
      <c r="T83" s="21"/>
    </row>
    <row r="84" spans="2:20">
      <c r="B84" s="100"/>
    </row>
  </sheetData>
  <mergeCells count="12">
    <mergeCell ref="K3:L3"/>
    <mergeCell ref="M3:N3"/>
    <mergeCell ref="O3:P3"/>
    <mergeCell ref="Q3:R3"/>
    <mergeCell ref="S3:T3"/>
    <mergeCell ref="G3:H3"/>
    <mergeCell ref="I3:J3"/>
    <mergeCell ref="B79:C79"/>
    <mergeCell ref="B3:B4"/>
    <mergeCell ref="C3:C4"/>
    <mergeCell ref="D3:D4"/>
    <mergeCell ref="E3:F3"/>
  </mergeCells>
  <phoneticPr fontId="3"/>
  <pageMargins left="0.70866141732283472" right="0.19685039370078741" top="0.59055118110236227" bottom="0.59055118110236227" header="0.31496062992125984" footer="0.31496062992125984"/>
  <pageSetup paperSize="8" scale="75" fitToHeight="0" orientation="landscape" r:id="rId1"/>
  <headerFooter>
    <oddHeader>&amp;R&amp;"ＭＳ 明朝,標準"&amp;12基礎統計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F4477-83DD-4CC2-8D55-5F65E7A276F9}">
  <sheetPr codeName="Sheet9"/>
  <dimension ref="B1:I41"/>
  <sheetViews>
    <sheetView showGridLines="0" zoomScaleNormal="100" zoomScaleSheetLayoutView="75" workbookViewId="0"/>
  </sheetViews>
  <sheetFormatPr defaultColWidth="9" defaultRowHeight="13.5"/>
  <cols>
    <col min="1" max="1" width="4.625" style="1" customWidth="1"/>
    <col min="2" max="2" width="11.375" style="1" customWidth="1"/>
    <col min="3" max="6" width="15.25" style="1" customWidth="1"/>
    <col min="7" max="16384" width="9" style="1"/>
  </cols>
  <sheetData>
    <row r="1" spans="2:9" ht="16.5" customHeight="1">
      <c r="B1" s="1" t="s">
        <v>179</v>
      </c>
    </row>
    <row r="2" spans="2:9" ht="16.5" customHeight="1">
      <c r="B2" s="1" t="s">
        <v>159</v>
      </c>
      <c r="E2" s="45"/>
    </row>
    <row r="3" spans="2:9" ht="38.25" customHeight="1">
      <c r="B3" s="8" t="s">
        <v>142</v>
      </c>
      <c r="C3" s="17" t="s">
        <v>137</v>
      </c>
      <c r="D3" s="8" t="s">
        <v>105</v>
      </c>
      <c r="E3" s="8" t="s">
        <v>60</v>
      </c>
    </row>
    <row r="4" spans="2:9" ht="21" customHeight="1">
      <c r="B4" s="82" t="s">
        <v>58</v>
      </c>
      <c r="C4" s="199">
        <v>106.6</v>
      </c>
      <c r="D4" s="200">
        <v>100</v>
      </c>
      <c r="E4" s="200">
        <v>100</v>
      </c>
    </row>
    <row r="5" spans="2:9" ht="21" customHeight="1">
      <c r="B5" s="82" t="s">
        <v>59</v>
      </c>
      <c r="C5" s="199">
        <v>102.7</v>
      </c>
      <c r="D5" s="200">
        <v>100.2</v>
      </c>
      <c r="E5" s="200">
        <v>100</v>
      </c>
    </row>
    <row r="6" spans="2:9">
      <c r="B6" s="43" t="s">
        <v>207</v>
      </c>
    </row>
    <row r="7" spans="2:9">
      <c r="B7" s="43"/>
    </row>
    <row r="9" spans="2:9" ht="16.5" customHeight="1">
      <c r="B9" s="1" t="s">
        <v>179</v>
      </c>
    </row>
    <row r="10" spans="2:9" ht="16.5" customHeight="1">
      <c r="B10" s="1" t="s">
        <v>159</v>
      </c>
    </row>
    <row r="11" spans="2:9">
      <c r="I11" s="2" t="s">
        <v>163</v>
      </c>
    </row>
    <row r="12" spans="2:9">
      <c r="I12" s="2" t="s">
        <v>156</v>
      </c>
    </row>
    <row r="14" spans="2:9">
      <c r="B14" s="102"/>
      <c r="C14" s="102"/>
    </row>
    <row r="15" spans="2:9">
      <c r="B15" s="102"/>
      <c r="C15" s="102"/>
      <c r="D15" s="102"/>
      <c r="E15" s="102"/>
      <c r="F15" s="102"/>
    </row>
    <row r="16" spans="2:9">
      <c r="B16" s="102"/>
      <c r="C16" s="102"/>
      <c r="D16" s="102"/>
      <c r="E16" s="102"/>
      <c r="F16" s="102"/>
    </row>
    <row r="18" spans="2:2">
      <c r="B18" s="102"/>
    </row>
    <row r="41" spans="2:2">
      <c r="B41" s="43" t="s">
        <v>207</v>
      </c>
    </row>
  </sheetData>
  <phoneticPr fontId="3"/>
  <pageMargins left="0.70866141732283472" right="0.19685039370078741" top="0.59055118110236227" bottom="0.59055118110236227" header="0.31496062992125984" footer="0.31496062992125984"/>
  <pageSetup paperSize="8" scale="75" orientation="landscape" r:id="rId1"/>
  <headerFooter>
    <oddHeader>&amp;R&amp;"ＭＳ 明朝,標準"&amp;12 基礎統計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人口構成概要</vt:lpstr>
      <vt:lpstr>被保険者数</vt:lpstr>
      <vt:lpstr>市区町村別_被保険者数</vt:lpstr>
      <vt:lpstr>市区町村別_被保険者数MAP</vt:lpstr>
      <vt:lpstr>介護認定率</vt:lpstr>
      <vt:lpstr>市区町村別_介護認定率</vt:lpstr>
      <vt:lpstr>介護疾病別有病状況</vt:lpstr>
      <vt:lpstr>市区町村別_介護疾病別有病状況</vt:lpstr>
      <vt:lpstr>標準化死亡比</vt:lpstr>
      <vt:lpstr>市区町村別_標準化死亡比</vt:lpstr>
      <vt:lpstr>疾病別死因割合</vt:lpstr>
      <vt:lpstr>市区町村別_疾病別死因割合</vt:lpstr>
      <vt:lpstr>長期入院</vt:lpstr>
      <vt:lpstr>介護疾病別有病状況!Print_Area</vt:lpstr>
      <vt:lpstr>介護認定率!Print_Area</vt:lpstr>
      <vt:lpstr>市区町村別_介護疾病別有病状況!Print_Area</vt:lpstr>
      <vt:lpstr>市区町村別_介護認定率!Print_Area</vt:lpstr>
      <vt:lpstr>市区町村別_疾病別死因割合!Print_Area</vt:lpstr>
      <vt:lpstr>市区町村別_被保険者数MAP!Print_Area</vt:lpstr>
      <vt:lpstr>市区町村別_標準化死亡比!Print_Area</vt:lpstr>
      <vt:lpstr>疾病別死因割合!Print_Area</vt:lpstr>
      <vt:lpstr>人口構成概要!Print_Area</vt:lpstr>
      <vt:lpstr>長期入院!Print_Area</vt:lpstr>
      <vt:lpstr>被保険者数!Print_Area</vt:lpstr>
      <vt:lpstr>標準化死亡比!Print_Area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　</dc:title>
  <dc:subject/>
  <dc:creator/>
  <dc:description/>
  <cp:lastModifiedBy/>
  <cp:revision/>
  <dcterms:created xsi:type="dcterms:W3CDTF">2025-08-07T08:23:12Z</dcterms:created>
  <dcterms:modified xsi:type="dcterms:W3CDTF">2025-11-05T01:33:52Z</dcterms:modified>
  <cp:category/>
  <cp:contentStatus/>
  <dc:language/>
  <cp:version/>
</cp:coreProperties>
</file>