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3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4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5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6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7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9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0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1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2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3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4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5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6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37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8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9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0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1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2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3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4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5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6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47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8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9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0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1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2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3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4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5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6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57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8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9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0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1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2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3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4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5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6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67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8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9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0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1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3"/>
  <workbookPr filterPrivacy="1" codeName="ThisWorkbook" defaultThemeVersion="124226"/>
  <xr:revisionPtr revIDLastSave="0" documentId="13_ncr:1_{BE0C4AF7-7C46-49B0-8041-7DCF1B2BA7B7}" xr6:coauthVersionLast="36" xr6:coauthVersionMax="36" xr10:uidLastSave="{00000000-0000-0000-0000-000000000000}"/>
  <bookViews>
    <workbookView xWindow="0" yWindow="0" windowWidth="15135" windowHeight="11730" tabRatio="852" xr2:uid="{00000000-000D-0000-FFFF-FFFF00000000}"/>
  </bookViews>
  <sheets>
    <sheet name="全体" sheetId="37" r:id="rId1"/>
    <sheet name="大阪市" sheetId="150" r:id="rId2"/>
    <sheet name="都島区" sheetId="152" r:id="rId3"/>
    <sheet name="福島区" sheetId="153" r:id="rId4"/>
    <sheet name="此花区" sheetId="154" r:id="rId5"/>
    <sheet name="西区" sheetId="155" r:id="rId6"/>
    <sheet name="港区" sheetId="156" r:id="rId7"/>
    <sheet name="大正区" sheetId="157" r:id="rId8"/>
    <sheet name="天王寺区" sheetId="158" r:id="rId9"/>
    <sheet name="浪速区" sheetId="159" r:id="rId10"/>
    <sheet name="西淀川区" sheetId="160" r:id="rId11"/>
    <sheet name="東淀川区" sheetId="161" r:id="rId12"/>
    <sheet name="東成区" sheetId="162" r:id="rId13"/>
    <sheet name="生野区" sheetId="163" r:id="rId14"/>
    <sheet name="旭区" sheetId="164" r:id="rId15"/>
    <sheet name="城東区" sheetId="165" r:id="rId16"/>
    <sheet name="阿倍野区" sheetId="166" r:id="rId17"/>
    <sheet name="住吉区" sheetId="167" r:id="rId18"/>
    <sheet name="東住吉区" sheetId="168" r:id="rId19"/>
    <sheet name="西成区" sheetId="169" r:id="rId20"/>
    <sheet name="淀川区" sheetId="170" r:id="rId21"/>
    <sheet name="鶴見区" sheetId="171" r:id="rId22"/>
    <sheet name="住之江区" sheetId="172" r:id="rId23"/>
    <sheet name="平野区" sheetId="173" r:id="rId24"/>
    <sheet name="北区" sheetId="174" r:id="rId25"/>
    <sheet name="中央区" sheetId="175" r:id="rId26"/>
    <sheet name="堺市" sheetId="151" r:id="rId27"/>
    <sheet name="堺市堺区" sheetId="176" r:id="rId28"/>
    <sheet name="堺市中区" sheetId="177" r:id="rId29"/>
    <sheet name="堺市東区" sheetId="178" r:id="rId30"/>
    <sheet name="堺市西区" sheetId="179" r:id="rId31"/>
    <sheet name="堺市南区" sheetId="180" r:id="rId32"/>
    <sheet name="堺市北区" sheetId="181" r:id="rId33"/>
    <sheet name="堺市美原区" sheetId="182" r:id="rId34"/>
    <sheet name="岸和田市" sheetId="183" r:id="rId35"/>
    <sheet name="豊中市" sheetId="184" r:id="rId36"/>
    <sheet name="池田市" sheetId="185" r:id="rId37"/>
    <sheet name="吹田市" sheetId="186" r:id="rId38"/>
    <sheet name="泉大津市" sheetId="187" r:id="rId39"/>
    <sheet name="高槻市" sheetId="188" r:id="rId40"/>
    <sheet name="貝塚市" sheetId="189" r:id="rId41"/>
    <sheet name="守口市" sheetId="190" r:id="rId42"/>
    <sheet name="枚方市" sheetId="191" r:id="rId43"/>
    <sheet name="茨木市" sheetId="192" r:id="rId44"/>
    <sheet name="八尾市" sheetId="193" r:id="rId45"/>
    <sheet name="泉佐野市" sheetId="194" r:id="rId46"/>
    <sheet name="富田林市" sheetId="195" r:id="rId47"/>
    <sheet name="寝屋川市" sheetId="196" r:id="rId48"/>
    <sheet name="河内長野市" sheetId="197" r:id="rId49"/>
    <sheet name="松原市" sheetId="198" r:id="rId50"/>
    <sheet name="大東市" sheetId="199" r:id="rId51"/>
    <sheet name="和泉市" sheetId="200" r:id="rId52"/>
    <sheet name="箕面市" sheetId="201" r:id="rId53"/>
    <sheet name="柏原市" sheetId="202" r:id="rId54"/>
    <sheet name="羽曳野市" sheetId="203" r:id="rId55"/>
    <sheet name="門真市" sheetId="204" r:id="rId56"/>
    <sheet name="摂津市" sheetId="205" r:id="rId57"/>
    <sheet name="高石市" sheetId="206" r:id="rId58"/>
    <sheet name="藤井寺市" sheetId="207" r:id="rId59"/>
    <sheet name="東大阪市" sheetId="208" r:id="rId60"/>
    <sheet name="泉南市" sheetId="209" r:id="rId61"/>
    <sheet name="四條畷市" sheetId="210" r:id="rId62"/>
    <sheet name="交野市" sheetId="211" r:id="rId63"/>
    <sheet name="大阪狭山市" sheetId="212" r:id="rId64"/>
    <sheet name="阪南市" sheetId="213" r:id="rId65"/>
    <sheet name="島本町" sheetId="214" r:id="rId66"/>
    <sheet name="豊能町" sheetId="215" r:id="rId67"/>
    <sheet name="能勢町" sheetId="216" r:id="rId68"/>
    <sheet name="忠岡町" sheetId="217" r:id="rId69"/>
    <sheet name="熊取町" sheetId="218" r:id="rId70"/>
    <sheet name="田尻町" sheetId="219" r:id="rId71"/>
    <sheet name="岬町" sheetId="220" r:id="rId72"/>
    <sheet name="太子町" sheetId="221" r:id="rId73"/>
    <sheet name="河南町" sheetId="222" r:id="rId74"/>
    <sheet name="千早赤阪村" sheetId="223" r:id="rId75"/>
  </sheets>
  <definedNames>
    <definedName name="_Order1" hidden="1">255</definedName>
    <definedName name="_xlnm.Print_Area" localSheetId="16">阿倍野区!$A$1:$P$37</definedName>
    <definedName name="_xlnm.Print_Area" localSheetId="14">旭区!$A$1:$P$37</definedName>
    <definedName name="_xlnm.Print_Area" localSheetId="43">茨木市!$A$1:$P$37</definedName>
    <definedName name="_xlnm.Print_Area" localSheetId="54">羽曳野市!$A$1:$P$37</definedName>
    <definedName name="_xlnm.Print_Area" localSheetId="48">河内長野市!$A$1:$P$37</definedName>
    <definedName name="_xlnm.Print_Area" localSheetId="73">河南町!$A$1:$P$37</definedName>
    <definedName name="_xlnm.Print_Area" localSheetId="40">貝塚市!$A$1:$P$37</definedName>
    <definedName name="_xlnm.Print_Area" localSheetId="34">岸和田市!$A$1:$P$37</definedName>
    <definedName name="_xlnm.Print_Area" localSheetId="69">熊取町!$A$1:$P$37</definedName>
    <definedName name="_xlnm.Print_Area" localSheetId="62">交野市!$A$1:$P$37</definedName>
    <definedName name="_xlnm.Print_Area" localSheetId="6">港区!$A$1:$P$37</definedName>
    <definedName name="_xlnm.Print_Area" localSheetId="57">高石市!$A$1:$P$37</definedName>
    <definedName name="_xlnm.Print_Area" localSheetId="39">高槻市!$A$1:$P$37</definedName>
    <definedName name="_xlnm.Print_Area" localSheetId="4">此花区!$A$1:$P$37</definedName>
    <definedName name="_xlnm.Print_Area" localSheetId="64">阪南市!$A$1:$P$37</definedName>
    <definedName name="_xlnm.Print_Area" localSheetId="26">堺市!$A$1:$P$37</definedName>
    <definedName name="_xlnm.Print_Area" localSheetId="27">堺市堺区!$A$1:$P$37</definedName>
    <definedName name="_xlnm.Print_Area" localSheetId="30">堺市西区!$A$1:$P$37</definedName>
    <definedName name="_xlnm.Print_Area" localSheetId="28">堺市中区!$A$1:$P$37</definedName>
    <definedName name="_xlnm.Print_Area" localSheetId="29">堺市東区!$A$1:$P$37</definedName>
    <definedName name="_xlnm.Print_Area" localSheetId="31">堺市南区!$A$1:$P$37</definedName>
    <definedName name="_xlnm.Print_Area" localSheetId="33">堺市美原区!$A$1:$P$37</definedName>
    <definedName name="_xlnm.Print_Area" localSheetId="32">堺市北区!$A$1:$P$37</definedName>
    <definedName name="_xlnm.Print_Area" localSheetId="61">四條畷市!$A$1:$P$37</definedName>
    <definedName name="_xlnm.Print_Area" localSheetId="41">守口市!$A$1:$P$37</definedName>
    <definedName name="_xlnm.Print_Area" localSheetId="17">住吉区!$A$1:$P$37</definedName>
    <definedName name="_xlnm.Print_Area" localSheetId="22">住之江区!$A$1:$P$37</definedName>
    <definedName name="_xlnm.Print_Area" localSheetId="49">松原市!$A$1:$P$37</definedName>
    <definedName name="_xlnm.Print_Area" localSheetId="15">城東区!$A$1:$P$37</definedName>
    <definedName name="_xlnm.Print_Area" localSheetId="47">寝屋川市!$A$1:$P$37</definedName>
    <definedName name="_xlnm.Print_Area" localSheetId="37">吹田市!$A$1:$P$37</definedName>
    <definedName name="_xlnm.Print_Area" localSheetId="13">生野区!$A$1:$P$37</definedName>
    <definedName name="_xlnm.Print_Area" localSheetId="5">西区!$A$1:$P$37</definedName>
    <definedName name="_xlnm.Print_Area" localSheetId="19">西成区!$A$1:$P$37</definedName>
    <definedName name="_xlnm.Print_Area" localSheetId="10">西淀川区!$A$1:$P$37</definedName>
    <definedName name="_xlnm.Print_Area" localSheetId="56">摂津市!$A$1:$P$37</definedName>
    <definedName name="_xlnm.Print_Area" localSheetId="74">千早赤阪村!$A$1:$P$37</definedName>
    <definedName name="_xlnm.Print_Area" localSheetId="45">泉佐野市!$A$1:$P$37</definedName>
    <definedName name="_xlnm.Print_Area" localSheetId="38">泉大津市!$A$1:$P$37</definedName>
    <definedName name="_xlnm.Print_Area" localSheetId="60">泉南市!$A$1:$P$37</definedName>
    <definedName name="_xlnm.Print_Area" localSheetId="0">全体!$A$1:$P$37</definedName>
    <definedName name="_xlnm.Print_Area" localSheetId="72">太子町!$A$1:$P$37</definedName>
    <definedName name="_xlnm.Print_Area" localSheetId="63">大阪狭山市!$A$1:$P$37</definedName>
    <definedName name="_xlnm.Print_Area" localSheetId="1">大阪市!$A$1:$P$37</definedName>
    <definedName name="_xlnm.Print_Area" localSheetId="7">大正区!$A$1:$P$37</definedName>
    <definedName name="_xlnm.Print_Area" localSheetId="50">大東市!$A$1:$P$37</definedName>
    <definedName name="_xlnm.Print_Area" localSheetId="36">池田市!$A$1:$P$37</definedName>
    <definedName name="_xlnm.Print_Area" localSheetId="25">中央区!$A$1:$P$37</definedName>
    <definedName name="_xlnm.Print_Area" localSheetId="68">忠岡町!$A$1:$P$37</definedName>
    <definedName name="_xlnm.Print_Area" localSheetId="21">鶴見区!$A$1:$P$37</definedName>
    <definedName name="_xlnm.Print_Area" localSheetId="8">天王寺区!$A$1:$P$37</definedName>
    <definedName name="_xlnm.Print_Area" localSheetId="70">田尻町!$A$1:$P$37</definedName>
    <definedName name="_xlnm.Print_Area" localSheetId="2">都島区!$A$1:$P$37</definedName>
    <definedName name="_xlnm.Print_Area" localSheetId="65">島本町!$A$1:$P$37</definedName>
    <definedName name="_xlnm.Print_Area" localSheetId="18">東住吉区!$A$1:$P$37</definedName>
    <definedName name="_xlnm.Print_Area" localSheetId="12">東成区!$A$1:$P$37</definedName>
    <definedName name="_xlnm.Print_Area" localSheetId="59">東大阪市!$A$1:$P$37</definedName>
    <definedName name="_xlnm.Print_Area" localSheetId="11">東淀川区!$A$1:$P$37</definedName>
    <definedName name="_xlnm.Print_Area" localSheetId="58">藤井寺市!$A$1:$P$37</definedName>
    <definedName name="_xlnm.Print_Area" localSheetId="67">能勢町!$A$1:$P$37</definedName>
    <definedName name="_xlnm.Print_Area" localSheetId="53">柏原市!$A$1:$P$37</definedName>
    <definedName name="_xlnm.Print_Area" localSheetId="44">八尾市!$A$1:$P$37</definedName>
    <definedName name="_xlnm.Print_Area" localSheetId="46">富田林市!$A$1:$P$37</definedName>
    <definedName name="_xlnm.Print_Area" localSheetId="3">福島区!$A$1:$P$37</definedName>
    <definedName name="_xlnm.Print_Area" localSheetId="23">平野区!$A$1:$P$37</definedName>
    <definedName name="_xlnm.Print_Area" localSheetId="35">豊中市!$A$1:$P$37</definedName>
    <definedName name="_xlnm.Print_Area" localSheetId="66">豊能町!$A$1:$P$37</definedName>
    <definedName name="_xlnm.Print_Area" localSheetId="24">北区!$A$1:$P$37</definedName>
    <definedName name="_xlnm.Print_Area" localSheetId="42">枚方市!$A$1:$P$37</definedName>
    <definedName name="_xlnm.Print_Area" localSheetId="52">箕面市!$A$1:$P$37</definedName>
    <definedName name="_xlnm.Print_Area" localSheetId="71">岬町!$A$1:$P$37</definedName>
    <definedName name="_xlnm.Print_Area" localSheetId="55">門真市!$A$1:$P$37</definedName>
    <definedName name="_xlnm.Print_Area" localSheetId="20">淀川区!$A$1:$P$37</definedName>
    <definedName name="_xlnm.Print_Area" localSheetId="9">浪速区!$A$1:$P$37</definedName>
    <definedName name="_xlnm.Print_Area" localSheetId="51">和泉市!$A$1:$P$37</definedName>
  </definedNames>
  <calcPr calcId="191029"/>
</workbook>
</file>

<file path=xl/calcChain.xml><?xml version="1.0" encoding="utf-8"?>
<calcChain xmlns="http://schemas.openxmlformats.org/spreadsheetml/2006/main">
  <c r="S28" i="182" l="1"/>
  <c r="T28" i="182"/>
  <c r="T28" i="223" l="1"/>
  <c r="S28" i="223"/>
  <c r="E20" i="223" s="1"/>
  <c r="R27" i="223"/>
  <c r="G27" i="223"/>
  <c r="E27" i="223"/>
  <c r="D27" i="223"/>
  <c r="R26" i="223"/>
  <c r="G26" i="223"/>
  <c r="D26" i="223"/>
  <c r="R25" i="223"/>
  <c r="G25" i="223"/>
  <c r="D25" i="223"/>
  <c r="R24" i="223"/>
  <c r="G24" i="223"/>
  <c r="D24" i="223"/>
  <c r="R23" i="223"/>
  <c r="G23" i="223"/>
  <c r="D23" i="223"/>
  <c r="R22" i="223"/>
  <c r="G22" i="223"/>
  <c r="E22" i="223"/>
  <c r="D22" i="223"/>
  <c r="R21" i="223"/>
  <c r="H21" i="223"/>
  <c r="G21" i="223"/>
  <c r="D21" i="223"/>
  <c r="R20" i="223"/>
  <c r="G20" i="223"/>
  <c r="D20" i="223"/>
  <c r="R19" i="223"/>
  <c r="G19" i="223"/>
  <c r="E19" i="223"/>
  <c r="D19" i="223"/>
  <c r="R18" i="223"/>
  <c r="G18" i="223"/>
  <c r="E18" i="223"/>
  <c r="D18" i="223"/>
  <c r="R17" i="223"/>
  <c r="G17" i="223"/>
  <c r="D17" i="223"/>
  <c r="R16" i="223"/>
  <c r="G16" i="223"/>
  <c r="D16" i="223"/>
  <c r="R15" i="223"/>
  <c r="G15" i="223"/>
  <c r="D15" i="223"/>
  <c r="R14" i="223"/>
  <c r="G14" i="223"/>
  <c r="E14" i="223"/>
  <c r="D14" i="223"/>
  <c r="R13" i="223"/>
  <c r="H13" i="223"/>
  <c r="G13" i="223"/>
  <c r="E13" i="223"/>
  <c r="D13" i="223"/>
  <c r="R12" i="223"/>
  <c r="G12" i="223"/>
  <c r="E12" i="223"/>
  <c r="D12" i="223"/>
  <c r="R11" i="223"/>
  <c r="G11" i="223"/>
  <c r="E11" i="223"/>
  <c r="D11" i="223"/>
  <c r="R10" i="223"/>
  <c r="G10" i="223"/>
  <c r="E10" i="223"/>
  <c r="D10" i="223"/>
  <c r="R9" i="223"/>
  <c r="G9" i="223"/>
  <c r="E9" i="223"/>
  <c r="D9" i="223"/>
  <c r="R8" i="223"/>
  <c r="G8" i="223"/>
  <c r="E8" i="223"/>
  <c r="D8" i="223"/>
  <c r="R7" i="223"/>
  <c r="G7" i="223"/>
  <c r="I7" i="223" s="1"/>
  <c r="E7" i="223"/>
  <c r="D7" i="223"/>
  <c r="R6" i="223"/>
  <c r="G6" i="223"/>
  <c r="E6" i="223"/>
  <c r="D6" i="223"/>
  <c r="F6" i="223" s="1"/>
  <c r="T28" i="222"/>
  <c r="H27" i="222" s="1"/>
  <c r="S28" i="222"/>
  <c r="E25" i="222" s="1"/>
  <c r="R27" i="222"/>
  <c r="G27" i="222"/>
  <c r="E27" i="222"/>
  <c r="D27" i="222"/>
  <c r="R26" i="222"/>
  <c r="G26" i="222"/>
  <c r="D26" i="222"/>
  <c r="R25" i="222"/>
  <c r="G25" i="222"/>
  <c r="D25" i="222"/>
  <c r="R24" i="222"/>
  <c r="G24" i="222"/>
  <c r="E24" i="222"/>
  <c r="D24" i="222"/>
  <c r="R23" i="222"/>
  <c r="G23" i="222"/>
  <c r="D23" i="222"/>
  <c r="R22" i="222"/>
  <c r="H22" i="222"/>
  <c r="G22" i="222"/>
  <c r="E22" i="222"/>
  <c r="D22" i="222"/>
  <c r="R21" i="222"/>
  <c r="G21" i="222"/>
  <c r="D21" i="222"/>
  <c r="R20" i="222"/>
  <c r="G20" i="222"/>
  <c r="D20" i="222"/>
  <c r="R19" i="222"/>
  <c r="G19" i="222"/>
  <c r="E19" i="222"/>
  <c r="D19" i="222"/>
  <c r="R18" i="222"/>
  <c r="H18" i="222"/>
  <c r="G18" i="222"/>
  <c r="E18" i="222"/>
  <c r="D18" i="222"/>
  <c r="R17" i="222"/>
  <c r="G17" i="222"/>
  <c r="E17" i="222"/>
  <c r="D17" i="222"/>
  <c r="R16" i="222"/>
  <c r="G16" i="222"/>
  <c r="E16" i="222"/>
  <c r="D16" i="222"/>
  <c r="R15" i="222"/>
  <c r="G15" i="222"/>
  <c r="E15" i="222"/>
  <c r="D15" i="222"/>
  <c r="R14" i="222"/>
  <c r="G14" i="222"/>
  <c r="E14" i="222"/>
  <c r="D14" i="222"/>
  <c r="R13" i="222"/>
  <c r="G13" i="222"/>
  <c r="E13" i="222"/>
  <c r="D13" i="222"/>
  <c r="R12" i="222"/>
  <c r="H12" i="222"/>
  <c r="G12" i="222"/>
  <c r="E12" i="222"/>
  <c r="D12" i="222"/>
  <c r="R11" i="222"/>
  <c r="G11" i="222"/>
  <c r="I11" i="222" s="1"/>
  <c r="E11" i="222"/>
  <c r="D11" i="222"/>
  <c r="R10" i="222"/>
  <c r="G10" i="222"/>
  <c r="E10" i="222"/>
  <c r="D10" i="222"/>
  <c r="R9" i="222"/>
  <c r="G9" i="222"/>
  <c r="E9" i="222"/>
  <c r="D9" i="222"/>
  <c r="F9" i="222" s="1"/>
  <c r="R8" i="222"/>
  <c r="G8" i="222"/>
  <c r="E8" i="222"/>
  <c r="D8" i="222"/>
  <c r="R7" i="222"/>
  <c r="G7" i="222"/>
  <c r="E7" i="222"/>
  <c r="D7" i="222"/>
  <c r="R6" i="222"/>
  <c r="H6" i="222"/>
  <c r="G6" i="222"/>
  <c r="E6" i="222"/>
  <c r="D6" i="222"/>
  <c r="T28" i="221"/>
  <c r="H26" i="221" s="1"/>
  <c r="S28" i="221"/>
  <c r="D28" i="221" s="1"/>
  <c r="R27" i="221"/>
  <c r="G27" i="221"/>
  <c r="D27" i="221"/>
  <c r="R26" i="221"/>
  <c r="G26" i="221"/>
  <c r="E26" i="221"/>
  <c r="D26" i="221"/>
  <c r="R25" i="221"/>
  <c r="G25" i="221"/>
  <c r="D25" i="221"/>
  <c r="R24" i="221"/>
  <c r="G24" i="221"/>
  <c r="D24" i="221"/>
  <c r="R23" i="221"/>
  <c r="G23" i="221"/>
  <c r="D23" i="221"/>
  <c r="R22" i="221"/>
  <c r="G22" i="221"/>
  <c r="D22" i="221"/>
  <c r="R21" i="221"/>
  <c r="H21" i="221"/>
  <c r="G21" i="221"/>
  <c r="D21" i="221"/>
  <c r="R20" i="221"/>
  <c r="G20" i="221"/>
  <c r="D20" i="221"/>
  <c r="R19" i="221"/>
  <c r="G19" i="221"/>
  <c r="D19" i="221"/>
  <c r="R18" i="221"/>
  <c r="G18" i="221"/>
  <c r="D18" i="221"/>
  <c r="R17" i="221"/>
  <c r="G17" i="221"/>
  <c r="D17" i="221"/>
  <c r="R16" i="221"/>
  <c r="G16" i="221"/>
  <c r="D16" i="221"/>
  <c r="R15" i="221"/>
  <c r="G15" i="221"/>
  <c r="E15" i="221"/>
  <c r="D15" i="221"/>
  <c r="R14" i="221"/>
  <c r="G14" i="221"/>
  <c r="D14" i="221"/>
  <c r="R13" i="221"/>
  <c r="G13" i="221"/>
  <c r="D13" i="221"/>
  <c r="R12" i="221"/>
  <c r="H12" i="221"/>
  <c r="G12" i="221"/>
  <c r="D12" i="221"/>
  <c r="R11" i="221"/>
  <c r="G11" i="221"/>
  <c r="E11" i="221"/>
  <c r="D11" i="221"/>
  <c r="R10" i="221"/>
  <c r="G10" i="221"/>
  <c r="D10" i="221"/>
  <c r="R9" i="221"/>
  <c r="G9" i="221"/>
  <c r="D9" i="221"/>
  <c r="R8" i="221"/>
  <c r="G8" i="221"/>
  <c r="I8" i="221" s="1"/>
  <c r="D8" i="221"/>
  <c r="R7" i="221"/>
  <c r="G7" i="221"/>
  <c r="D7" i="221"/>
  <c r="F7" i="221" s="1"/>
  <c r="R6" i="221"/>
  <c r="G6" i="221"/>
  <c r="D6" i="221"/>
  <c r="T28" i="220"/>
  <c r="H27" i="220" s="1"/>
  <c r="S28" i="220"/>
  <c r="E25" i="220" s="1"/>
  <c r="R27" i="220"/>
  <c r="G27" i="220"/>
  <c r="D27" i="220"/>
  <c r="R26" i="220"/>
  <c r="H26" i="220"/>
  <c r="G26" i="220"/>
  <c r="D26" i="220"/>
  <c r="R25" i="220"/>
  <c r="G25" i="220"/>
  <c r="D25" i="220"/>
  <c r="R24" i="220"/>
  <c r="G24" i="220"/>
  <c r="D24" i="220"/>
  <c r="R23" i="220"/>
  <c r="G23" i="220"/>
  <c r="D23" i="220"/>
  <c r="R22" i="220"/>
  <c r="G22" i="220"/>
  <c r="D22" i="220"/>
  <c r="R21" i="220"/>
  <c r="G21" i="220"/>
  <c r="D21" i="220"/>
  <c r="R20" i="220"/>
  <c r="G20" i="220"/>
  <c r="D20" i="220"/>
  <c r="R19" i="220"/>
  <c r="H19" i="220"/>
  <c r="G19" i="220"/>
  <c r="D19" i="220"/>
  <c r="R18" i="220"/>
  <c r="G18" i="220"/>
  <c r="D18" i="220"/>
  <c r="R17" i="220"/>
  <c r="G17" i="220"/>
  <c r="D17" i="220"/>
  <c r="R16" i="220"/>
  <c r="H16" i="220"/>
  <c r="G16" i="220"/>
  <c r="D16" i="220"/>
  <c r="R15" i="220"/>
  <c r="H15" i="220"/>
  <c r="G15" i="220"/>
  <c r="I15" i="220" s="1"/>
  <c r="D15" i="220"/>
  <c r="R14" i="220"/>
  <c r="G14" i="220"/>
  <c r="D14" i="220"/>
  <c r="R13" i="220"/>
  <c r="G13" i="220"/>
  <c r="D13" i="220"/>
  <c r="R12" i="220"/>
  <c r="H12" i="220"/>
  <c r="G12" i="220"/>
  <c r="I12" i="220" s="1"/>
  <c r="D12" i="220"/>
  <c r="R11" i="220"/>
  <c r="G11" i="220"/>
  <c r="D11" i="220"/>
  <c r="F11" i="220" s="1"/>
  <c r="R10" i="220"/>
  <c r="G10" i="220"/>
  <c r="D10" i="220"/>
  <c r="R9" i="220"/>
  <c r="H9" i="220"/>
  <c r="G9" i="220"/>
  <c r="D9" i="220"/>
  <c r="R8" i="220"/>
  <c r="G8" i="220"/>
  <c r="E8" i="220"/>
  <c r="D8" i="220"/>
  <c r="R7" i="220"/>
  <c r="G7" i="220"/>
  <c r="D7" i="220"/>
  <c r="R6" i="220"/>
  <c r="G6" i="220"/>
  <c r="D6" i="220"/>
  <c r="T28" i="219"/>
  <c r="S28" i="219"/>
  <c r="D28" i="219" s="1"/>
  <c r="R27" i="219"/>
  <c r="G27" i="219"/>
  <c r="D27" i="219"/>
  <c r="R26" i="219"/>
  <c r="G26" i="219"/>
  <c r="D26" i="219"/>
  <c r="R25" i="219"/>
  <c r="G25" i="219"/>
  <c r="D25" i="219"/>
  <c r="R24" i="219"/>
  <c r="G24" i="219"/>
  <c r="D24" i="219"/>
  <c r="R23" i="219"/>
  <c r="G23" i="219"/>
  <c r="D23" i="219"/>
  <c r="R22" i="219"/>
  <c r="G22" i="219"/>
  <c r="E22" i="219"/>
  <c r="D22" i="219"/>
  <c r="R21" i="219"/>
  <c r="G21" i="219"/>
  <c r="D21" i="219"/>
  <c r="R20" i="219"/>
  <c r="G20" i="219"/>
  <c r="D20" i="219"/>
  <c r="R19" i="219"/>
  <c r="G19" i="219"/>
  <c r="D19" i="219"/>
  <c r="R18" i="219"/>
  <c r="G18" i="219"/>
  <c r="D18" i="219"/>
  <c r="R17" i="219"/>
  <c r="G17" i="219"/>
  <c r="D17" i="219"/>
  <c r="R16" i="219"/>
  <c r="G16" i="219"/>
  <c r="D16" i="219"/>
  <c r="R15" i="219"/>
  <c r="G15" i="219"/>
  <c r="D15" i="219"/>
  <c r="R14" i="219"/>
  <c r="G14" i="219"/>
  <c r="D14" i="219"/>
  <c r="R13" i="219"/>
  <c r="G13" i="219"/>
  <c r="E13" i="219"/>
  <c r="D13" i="219"/>
  <c r="R12" i="219"/>
  <c r="G12" i="219"/>
  <c r="D12" i="219"/>
  <c r="R11" i="219"/>
  <c r="G11" i="219"/>
  <c r="I11" i="219" s="1"/>
  <c r="D11" i="219"/>
  <c r="R10" i="219"/>
  <c r="G10" i="219"/>
  <c r="D10" i="219"/>
  <c r="R9" i="219"/>
  <c r="G9" i="219"/>
  <c r="D9" i="219"/>
  <c r="R8" i="219"/>
  <c r="G8" i="219"/>
  <c r="D8" i="219"/>
  <c r="R7" i="219"/>
  <c r="G7" i="219"/>
  <c r="D7" i="219"/>
  <c r="R6" i="219"/>
  <c r="G6" i="219"/>
  <c r="D6" i="219"/>
  <c r="F6" i="219" s="1"/>
  <c r="T28" i="218"/>
  <c r="G28" i="218" s="1"/>
  <c r="S28" i="218"/>
  <c r="D28" i="218" s="1"/>
  <c r="R27" i="218"/>
  <c r="G27" i="218"/>
  <c r="D27" i="218"/>
  <c r="R26" i="218"/>
  <c r="G26" i="218"/>
  <c r="D26" i="218"/>
  <c r="R25" i="218"/>
  <c r="G25" i="218"/>
  <c r="D25" i="218"/>
  <c r="R24" i="218"/>
  <c r="G24" i="218"/>
  <c r="D24" i="218"/>
  <c r="R23" i="218"/>
  <c r="G23" i="218"/>
  <c r="D23" i="218"/>
  <c r="R22" i="218"/>
  <c r="G22" i="218"/>
  <c r="D22" i="218"/>
  <c r="R21" i="218"/>
  <c r="G21" i="218"/>
  <c r="D21" i="218"/>
  <c r="R20" i="218"/>
  <c r="G20" i="218"/>
  <c r="D20" i="218"/>
  <c r="R19" i="218"/>
  <c r="G19" i="218"/>
  <c r="D19" i="218"/>
  <c r="R18" i="218"/>
  <c r="G18" i="218"/>
  <c r="D18" i="218"/>
  <c r="R17" i="218"/>
  <c r="G17" i="218"/>
  <c r="D17" i="218"/>
  <c r="R16" i="218"/>
  <c r="G16" i="218"/>
  <c r="E16" i="218"/>
  <c r="D16" i="218"/>
  <c r="R15" i="218"/>
  <c r="G15" i="218"/>
  <c r="D15" i="218"/>
  <c r="R14" i="218"/>
  <c r="G14" i="218"/>
  <c r="D14" i="218"/>
  <c r="R13" i="218"/>
  <c r="H13" i="218"/>
  <c r="G13" i="218"/>
  <c r="D13" i="218"/>
  <c r="R12" i="218"/>
  <c r="G12" i="218"/>
  <c r="E12" i="218"/>
  <c r="D12" i="218"/>
  <c r="R11" i="218"/>
  <c r="G11" i="218"/>
  <c r="D11" i="218"/>
  <c r="R10" i="218"/>
  <c r="G10" i="218"/>
  <c r="D10" i="218"/>
  <c r="R9" i="218"/>
  <c r="G9" i="218"/>
  <c r="D9" i="218"/>
  <c r="R8" i="218"/>
  <c r="G8" i="218"/>
  <c r="E8" i="218"/>
  <c r="D8" i="218"/>
  <c r="F8" i="218" s="1"/>
  <c r="R7" i="218"/>
  <c r="G7" i="218"/>
  <c r="D7" i="218"/>
  <c r="R6" i="218"/>
  <c r="H6" i="218"/>
  <c r="G6" i="218"/>
  <c r="I6" i="218" s="1"/>
  <c r="D6" i="218"/>
  <c r="T28" i="217"/>
  <c r="H9" i="217" s="1"/>
  <c r="S28" i="217"/>
  <c r="D28" i="217" s="1"/>
  <c r="R27" i="217"/>
  <c r="G27" i="217"/>
  <c r="D27" i="217"/>
  <c r="R26" i="217"/>
  <c r="G26" i="217"/>
  <c r="D26" i="217"/>
  <c r="R25" i="217"/>
  <c r="G25" i="217"/>
  <c r="E25" i="217"/>
  <c r="D25" i="217"/>
  <c r="R24" i="217"/>
  <c r="G24" i="217"/>
  <c r="D24" i="217"/>
  <c r="R23" i="217"/>
  <c r="G23" i="217"/>
  <c r="D23" i="217"/>
  <c r="R22" i="217"/>
  <c r="G22" i="217"/>
  <c r="E22" i="217"/>
  <c r="D22" i="217"/>
  <c r="R21" i="217"/>
  <c r="G21" i="217"/>
  <c r="D21" i="217"/>
  <c r="R20" i="217"/>
  <c r="G20" i="217"/>
  <c r="D20" i="217"/>
  <c r="R19" i="217"/>
  <c r="G19" i="217"/>
  <c r="D19" i="217"/>
  <c r="R18" i="217"/>
  <c r="G18" i="217"/>
  <c r="D18" i="217"/>
  <c r="F18" i="217" s="1"/>
  <c r="R17" i="217"/>
  <c r="G17" i="217"/>
  <c r="D17" i="217"/>
  <c r="R16" i="217"/>
  <c r="G16" i="217"/>
  <c r="E16" i="217"/>
  <c r="D16" i="217"/>
  <c r="R15" i="217"/>
  <c r="G15" i="217"/>
  <c r="D15" i="217"/>
  <c r="R14" i="217"/>
  <c r="G14" i="217"/>
  <c r="D14" i="217"/>
  <c r="R13" i="217"/>
  <c r="G13" i="217"/>
  <c r="D13" i="217"/>
  <c r="R12" i="217"/>
  <c r="G12" i="217"/>
  <c r="I12" i="217" s="1"/>
  <c r="D12" i="217"/>
  <c r="R11" i="217"/>
  <c r="G11" i="217"/>
  <c r="D11" i="217"/>
  <c r="R10" i="217"/>
  <c r="G10" i="217"/>
  <c r="I10" i="217" s="1"/>
  <c r="D10" i="217"/>
  <c r="R9" i="217"/>
  <c r="G9" i="217"/>
  <c r="E9" i="217"/>
  <c r="D9" i="217"/>
  <c r="R8" i="217"/>
  <c r="G8" i="217"/>
  <c r="D8" i="217"/>
  <c r="R7" i="217"/>
  <c r="G7" i="217"/>
  <c r="D7" i="217"/>
  <c r="R6" i="217"/>
  <c r="G6" i="217"/>
  <c r="D6" i="217"/>
  <c r="T28" i="216"/>
  <c r="H27" i="216" s="1"/>
  <c r="S28" i="216"/>
  <c r="E20" i="216" s="1"/>
  <c r="R27" i="216"/>
  <c r="G27" i="216"/>
  <c r="E27" i="216"/>
  <c r="D27" i="216"/>
  <c r="R26" i="216"/>
  <c r="G26" i="216"/>
  <c r="D26" i="216"/>
  <c r="R25" i="216"/>
  <c r="G25" i="216"/>
  <c r="D25" i="216"/>
  <c r="R24" i="216"/>
  <c r="G24" i="216"/>
  <c r="E24" i="216"/>
  <c r="D24" i="216"/>
  <c r="R23" i="216"/>
  <c r="G23" i="216"/>
  <c r="D23" i="216"/>
  <c r="R22" i="216"/>
  <c r="G22" i="216"/>
  <c r="D22" i="216"/>
  <c r="R21" i="216"/>
  <c r="G21" i="216"/>
  <c r="D21" i="216"/>
  <c r="R20" i="216"/>
  <c r="G20" i="216"/>
  <c r="D20" i="216"/>
  <c r="R19" i="216"/>
  <c r="G19" i="216"/>
  <c r="E19" i="216"/>
  <c r="D19" i="216"/>
  <c r="R18" i="216"/>
  <c r="G18" i="216"/>
  <c r="D18" i="216"/>
  <c r="R17" i="216"/>
  <c r="G17" i="216"/>
  <c r="D17" i="216"/>
  <c r="R16" i="216"/>
  <c r="G16" i="216"/>
  <c r="E16" i="216"/>
  <c r="D16" i="216"/>
  <c r="R15" i="216"/>
  <c r="G15" i="216"/>
  <c r="D15" i="216"/>
  <c r="R14" i="216"/>
  <c r="G14" i="216"/>
  <c r="D14" i="216"/>
  <c r="R13" i="216"/>
  <c r="G13" i="216"/>
  <c r="D13" i="216"/>
  <c r="R12" i="216"/>
  <c r="G12" i="216"/>
  <c r="E12" i="216"/>
  <c r="D12" i="216"/>
  <c r="R11" i="216"/>
  <c r="G11" i="216"/>
  <c r="E11" i="216"/>
  <c r="D11" i="216"/>
  <c r="R10" i="216"/>
  <c r="G10" i="216"/>
  <c r="D10" i="216"/>
  <c r="R9" i="216"/>
  <c r="G9" i="216"/>
  <c r="I9" i="216" s="1"/>
  <c r="D9" i="216"/>
  <c r="R8" i="216"/>
  <c r="G8" i="216"/>
  <c r="E8" i="216"/>
  <c r="D8" i="216"/>
  <c r="R7" i="216"/>
  <c r="G7" i="216"/>
  <c r="D7" i="216"/>
  <c r="R6" i="216"/>
  <c r="H6" i="216"/>
  <c r="G6" i="216"/>
  <c r="I6" i="216" s="1"/>
  <c r="D6" i="216"/>
  <c r="F6" i="216" s="1"/>
  <c r="T28" i="215"/>
  <c r="H17" i="215" s="1"/>
  <c r="S28" i="215"/>
  <c r="E20" i="215" s="1"/>
  <c r="R27" i="215"/>
  <c r="G27" i="215"/>
  <c r="E27" i="215"/>
  <c r="D27" i="215"/>
  <c r="F27" i="215" s="1"/>
  <c r="R26" i="215"/>
  <c r="G26" i="215"/>
  <c r="D26" i="215"/>
  <c r="R25" i="215"/>
  <c r="G25" i="215"/>
  <c r="E25" i="215"/>
  <c r="D25" i="215"/>
  <c r="R24" i="215"/>
  <c r="G24" i="215"/>
  <c r="E24" i="215"/>
  <c r="D24" i="215"/>
  <c r="R23" i="215"/>
  <c r="G23" i="215"/>
  <c r="E23" i="215"/>
  <c r="D23" i="215"/>
  <c r="R22" i="215"/>
  <c r="G22" i="215"/>
  <c r="E22" i="215"/>
  <c r="D22" i="215"/>
  <c r="R21" i="215"/>
  <c r="G21" i="215"/>
  <c r="E21" i="215"/>
  <c r="D21" i="215"/>
  <c r="R20" i="215"/>
  <c r="G20" i="215"/>
  <c r="D20" i="215"/>
  <c r="R19" i="215"/>
  <c r="G19" i="215"/>
  <c r="E19" i="215"/>
  <c r="D19" i="215"/>
  <c r="R18" i="215"/>
  <c r="G18" i="215"/>
  <c r="E18" i="215"/>
  <c r="D18" i="215"/>
  <c r="R17" i="215"/>
  <c r="G17" i="215"/>
  <c r="E17" i="215"/>
  <c r="D17" i="215"/>
  <c r="R16" i="215"/>
  <c r="H16" i="215"/>
  <c r="G16" i="215"/>
  <c r="D16" i="215"/>
  <c r="R15" i="215"/>
  <c r="G15" i="215"/>
  <c r="E15" i="215"/>
  <c r="D15" i="215"/>
  <c r="R14" i="215"/>
  <c r="G14" i="215"/>
  <c r="E14" i="215"/>
  <c r="D14" i="215"/>
  <c r="R13" i="215"/>
  <c r="H13" i="215"/>
  <c r="G13" i="215"/>
  <c r="E13" i="215"/>
  <c r="D13" i="215"/>
  <c r="R12" i="215"/>
  <c r="G12" i="215"/>
  <c r="E12" i="215"/>
  <c r="D12" i="215"/>
  <c r="R11" i="215"/>
  <c r="G11" i="215"/>
  <c r="E11" i="215"/>
  <c r="D11" i="215"/>
  <c r="R10" i="215"/>
  <c r="G10" i="215"/>
  <c r="E10" i="215"/>
  <c r="D10" i="215"/>
  <c r="R9" i="215"/>
  <c r="H9" i="215"/>
  <c r="G9" i="215"/>
  <c r="E9" i="215"/>
  <c r="D9" i="215"/>
  <c r="R8" i="215"/>
  <c r="G8" i="215"/>
  <c r="I8" i="215" s="1"/>
  <c r="E8" i="215"/>
  <c r="D8" i="215"/>
  <c r="R7" i="215"/>
  <c r="G7" i="215"/>
  <c r="E7" i="215"/>
  <c r="D7" i="215"/>
  <c r="R6" i="215"/>
  <c r="G6" i="215"/>
  <c r="E6" i="215"/>
  <c r="D6" i="215"/>
  <c r="T28" i="214"/>
  <c r="H24" i="214" s="1"/>
  <c r="S28" i="214"/>
  <c r="E19" i="214" s="1"/>
  <c r="R27" i="214"/>
  <c r="G27" i="214"/>
  <c r="D27" i="214"/>
  <c r="R26" i="214"/>
  <c r="G26" i="214"/>
  <c r="D26" i="214"/>
  <c r="R25" i="214"/>
  <c r="G25" i="214"/>
  <c r="I25" i="214" s="1"/>
  <c r="D25" i="214"/>
  <c r="R24" i="214"/>
  <c r="G24" i="214"/>
  <c r="D24" i="214"/>
  <c r="R23" i="214"/>
  <c r="G23" i="214"/>
  <c r="I23" i="214" s="1"/>
  <c r="D23" i="214"/>
  <c r="R22" i="214"/>
  <c r="G22" i="214"/>
  <c r="D22" i="214"/>
  <c r="R21" i="214"/>
  <c r="G21" i="214"/>
  <c r="D21" i="214"/>
  <c r="R20" i="214"/>
  <c r="G20" i="214"/>
  <c r="I20" i="214" s="1"/>
  <c r="E20" i="214"/>
  <c r="D20" i="214"/>
  <c r="R19" i="214"/>
  <c r="G19" i="214"/>
  <c r="D19" i="214"/>
  <c r="R18" i="214"/>
  <c r="G18" i="214"/>
  <c r="D18" i="214"/>
  <c r="R17" i="214"/>
  <c r="H17" i="214"/>
  <c r="G17" i="214"/>
  <c r="D17" i="214"/>
  <c r="R16" i="214"/>
  <c r="G16" i="214"/>
  <c r="D16" i="214"/>
  <c r="R15" i="214"/>
  <c r="G15" i="214"/>
  <c r="D15" i="214"/>
  <c r="R14" i="214"/>
  <c r="H14" i="214"/>
  <c r="G14" i="214"/>
  <c r="D14" i="214"/>
  <c r="R13" i="214"/>
  <c r="G13" i="214"/>
  <c r="D13" i="214"/>
  <c r="R12" i="214"/>
  <c r="G12" i="214"/>
  <c r="D12" i="214"/>
  <c r="R11" i="214"/>
  <c r="H11" i="214"/>
  <c r="G11" i="214"/>
  <c r="D11" i="214"/>
  <c r="R10" i="214"/>
  <c r="G10" i="214"/>
  <c r="E10" i="214"/>
  <c r="D10" i="214"/>
  <c r="R9" i="214"/>
  <c r="G9" i="214"/>
  <c r="D9" i="214"/>
  <c r="R8" i="214"/>
  <c r="G8" i="214"/>
  <c r="E8" i="214"/>
  <c r="D8" i="214"/>
  <c r="R7" i="214"/>
  <c r="H7" i="214"/>
  <c r="G7" i="214"/>
  <c r="D7" i="214"/>
  <c r="R6" i="214"/>
  <c r="G6" i="214"/>
  <c r="D6" i="214"/>
  <c r="F6" i="214" s="1"/>
  <c r="T28" i="213"/>
  <c r="H24" i="213" s="1"/>
  <c r="S28" i="213"/>
  <c r="D28" i="213" s="1"/>
  <c r="R27" i="213"/>
  <c r="G27" i="213"/>
  <c r="D27" i="213"/>
  <c r="R26" i="213"/>
  <c r="G26" i="213"/>
  <c r="D26" i="213"/>
  <c r="R25" i="213"/>
  <c r="H25" i="213"/>
  <c r="G25" i="213"/>
  <c r="D25" i="213"/>
  <c r="R24" i="213"/>
  <c r="G24" i="213"/>
  <c r="D24" i="213"/>
  <c r="R23" i="213"/>
  <c r="G23" i="213"/>
  <c r="D23" i="213"/>
  <c r="R22" i="213"/>
  <c r="H22" i="213"/>
  <c r="G22" i="213"/>
  <c r="D22" i="213"/>
  <c r="R21" i="213"/>
  <c r="H21" i="213"/>
  <c r="G21" i="213"/>
  <c r="D21" i="213"/>
  <c r="R20" i="213"/>
  <c r="G20" i="213"/>
  <c r="D20" i="213"/>
  <c r="R19" i="213"/>
  <c r="G19" i="213"/>
  <c r="D19" i="213"/>
  <c r="R18" i="213"/>
  <c r="G18" i="213"/>
  <c r="D18" i="213"/>
  <c r="R17" i="213"/>
  <c r="H17" i="213"/>
  <c r="G17" i="213"/>
  <c r="D17" i="213"/>
  <c r="R16" i="213"/>
  <c r="H16" i="213"/>
  <c r="G16" i="213"/>
  <c r="D16" i="213"/>
  <c r="R15" i="213"/>
  <c r="G15" i="213"/>
  <c r="D15" i="213"/>
  <c r="R14" i="213"/>
  <c r="H14" i="213"/>
  <c r="G14" i="213"/>
  <c r="D14" i="213"/>
  <c r="R13" i="213"/>
  <c r="H13" i="213"/>
  <c r="G13" i="213"/>
  <c r="D13" i="213"/>
  <c r="R12" i="213"/>
  <c r="G12" i="213"/>
  <c r="D12" i="213"/>
  <c r="R11" i="213"/>
  <c r="G11" i="213"/>
  <c r="D11" i="213"/>
  <c r="R10" i="213"/>
  <c r="G10" i="213"/>
  <c r="D10" i="213"/>
  <c r="R9" i="213"/>
  <c r="H9" i="213"/>
  <c r="G9" i="213"/>
  <c r="D9" i="213"/>
  <c r="R8" i="213"/>
  <c r="H8" i="213"/>
  <c r="G8" i="213"/>
  <c r="D8" i="213"/>
  <c r="F8" i="213" s="1"/>
  <c r="R7" i="213"/>
  <c r="G7" i="213"/>
  <c r="D7" i="213"/>
  <c r="R6" i="213"/>
  <c r="H6" i="213"/>
  <c r="G6" i="213"/>
  <c r="I6" i="213" s="1"/>
  <c r="D6" i="213"/>
  <c r="T28" i="212"/>
  <c r="H26" i="212" s="1"/>
  <c r="S28" i="212"/>
  <c r="E24" i="212" s="1"/>
  <c r="R27" i="212"/>
  <c r="G27" i="212"/>
  <c r="D27" i="212"/>
  <c r="R26" i="212"/>
  <c r="G26" i="212"/>
  <c r="D26" i="212"/>
  <c r="R25" i="212"/>
  <c r="G25" i="212"/>
  <c r="D25" i="212"/>
  <c r="R24" i="212"/>
  <c r="G24" i="212"/>
  <c r="D24" i="212"/>
  <c r="R23" i="212"/>
  <c r="G23" i="212"/>
  <c r="E23" i="212"/>
  <c r="D23" i="212"/>
  <c r="R22" i="212"/>
  <c r="G22" i="212"/>
  <c r="E22" i="212"/>
  <c r="D22" i="212"/>
  <c r="R21" i="212"/>
  <c r="G21" i="212"/>
  <c r="D21" i="212"/>
  <c r="R20" i="212"/>
  <c r="G20" i="212"/>
  <c r="E20" i="212"/>
  <c r="D20" i="212"/>
  <c r="R19" i="212"/>
  <c r="G19" i="212"/>
  <c r="E19" i="212"/>
  <c r="D19" i="212"/>
  <c r="R18" i="212"/>
  <c r="G18" i="212"/>
  <c r="D18" i="212"/>
  <c r="R17" i="212"/>
  <c r="G17" i="212"/>
  <c r="E17" i="212"/>
  <c r="D17" i="212"/>
  <c r="R16" i="212"/>
  <c r="G16" i="212"/>
  <c r="E16" i="212"/>
  <c r="D16" i="212"/>
  <c r="R15" i="212"/>
  <c r="H15" i="212"/>
  <c r="G15" i="212"/>
  <c r="E15" i="212"/>
  <c r="D15" i="212"/>
  <c r="R14" i="212"/>
  <c r="G14" i="212"/>
  <c r="E14" i="212"/>
  <c r="D14" i="212"/>
  <c r="R13" i="212"/>
  <c r="G13" i="212"/>
  <c r="D13" i="212"/>
  <c r="R12" i="212"/>
  <c r="G12" i="212"/>
  <c r="E12" i="212"/>
  <c r="D12" i="212"/>
  <c r="F12" i="212" s="1"/>
  <c r="R11" i="212"/>
  <c r="G11" i="212"/>
  <c r="E11" i="212"/>
  <c r="D11" i="212"/>
  <c r="R10" i="212"/>
  <c r="G10" i="212"/>
  <c r="I10" i="212" s="1"/>
  <c r="D10" i="212"/>
  <c r="R9" i="212"/>
  <c r="G9" i="212"/>
  <c r="E9" i="212"/>
  <c r="D9" i="212"/>
  <c r="R8" i="212"/>
  <c r="G8" i="212"/>
  <c r="D8" i="212"/>
  <c r="R7" i="212"/>
  <c r="G7" i="212"/>
  <c r="E7" i="212"/>
  <c r="D7" i="212"/>
  <c r="R6" i="212"/>
  <c r="G6" i="212"/>
  <c r="E6" i="212"/>
  <c r="D6" i="212"/>
  <c r="T28" i="211"/>
  <c r="S28" i="211"/>
  <c r="D28" i="211" s="1"/>
  <c r="R27" i="211"/>
  <c r="G27" i="211"/>
  <c r="D27" i="211"/>
  <c r="R26" i="211"/>
  <c r="G26" i="211"/>
  <c r="E26" i="211"/>
  <c r="D26" i="211"/>
  <c r="R25" i="211"/>
  <c r="G25" i="211"/>
  <c r="D25" i="211"/>
  <c r="R24" i="211"/>
  <c r="G24" i="211"/>
  <c r="D24" i="211"/>
  <c r="R23" i="211"/>
  <c r="G23" i="211"/>
  <c r="E23" i="211"/>
  <c r="D23" i="211"/>
  <c r="R22" i="211"/>
  <c r="G22" i="211"/>
  <c r="E22" i="211"/>
  <c r="D22" i="211"/>
  <c r="R21" i="211"/>
  <c r="G21" i="211"/>
  <c r="E21" i="211"/>
  <c r="D21" i="211"/>
  <c r="R20" i="211"/>
  <c r="G20" i="211"/>
  <c r="E20" i="211"/>
  <c r="D20" i="211"/>
  <c r="R19" i="211"/>
  <c r="G19" i="211"/>
  <c r="E19" i="211"/>
  <c r="D19" i="211"/>
  <c r="R18" i="211"/>
  <c r="G18" i="211"/>
  <c r="E18" i="211"/>
  <c r="D18" i="211"/>
  <c r="R17" i="211"/>
  <c r="G17" i="211"/>
  <c r="E17" i="211"/>
  <c r="D17" i="211"/>
  <c r="R16" i="211"/>
  <c r="G16" i="211"/>
  <c r="E16" i="211"/>
  <c r="D16" i="211"/>
  <c r="R15" i="211"/>
  <c r="G15" i="211"/>
  <c r="E15" i="211"/>
  <c r="D15" i="211"/>
  <c r="R14" i="211"/>
  <c r="G14" i="211"/>
  <c r="E14" i="211"/>
  <c r="D14" i="211"/>
  <c r="R13" i="211"/>
  <c r="G13" i="211"/>
  <c r="E13" i="211"/>
  <c r="D13" i="211"/>
  <c r="R12" i="211"/>
  <c r="G12" i="211"/>
  <c r="E12" i="211"/>
  <c r="D12" i="211"/>
  <c r="R11" i="211"/>
  <c r="G11" i="211"/>
  <c r="E11" i="211"/>
  <c r="D11" i="211"/>
  <c r="R10" i="211"/>
  <c r="G10" i="211"/>
  <c r="E10" i="211"/>
  <c r="D10" i="211"/>
  <c r="F10" i="211" s="1"/>
  <c r="R9" i="211"/>
  <c r="G9" i="211"/>
  <c r="E9" i="211"/>
  <c r="D9" i="211"/>
  <c r="R8" i="211"/>
  <c r="G8" i="211"/>
  <c r="I8" i="211" s="1"/>
  <c r="E8" i="211"/>
  <c r="D8" i="211"/>
  <c r="R7" i="211"/>
  <c r="G7" i="211"/>
  <c r="E7" i="211"/>
  <c r="D7" i="211"/>
  <c r="F7" i="211" s="1"/>
  <c r="R6" i="211"/>
  <c r="G6" i="211"/>
  <c r="E6" i="211"/>
  <c r="D6" i="211"/>
  <c r="T28" i="210"/>
  <c r="H25" i="210" s="1"/>
  <c r="S28" i="210"/>
  <c r="E20" i="210" s="1"/>
  <c r="R27" i="210"/>
  <c r="G27" i="210"/>
  <c r="D27" i="210"/>
  <c r="R26" i="210"/>
  <c r="G26" i="210"/>
  <c r="D26" i="210"/>
  <c r="R25" i="210"/>
  <c r="G25" i="210"/>
  <c r="D25" i="210"/>
  <c r="R24" i="210"/>
  <c r="G24" i="210"/>
  <c r="D24" i="210"/>
  <c r="R23" i="210"/>
  <c r="G23" i="210"/>
  <c r="D23" i="210"/>
  <c r="R22" i="210"/>
  <c r="G22" i="210"/>
  <c r="D22" i="210"/>
  <c r="R21" i="210"/>
  <c r="G21" i="210"/>
  <c r="D21" i="210"/>
  <c r="R20" i="210"/>
  <c r="G20" i="210"/>
  <c r="D20" i="210"/>
  <c r="R19" i="210"/>
  <c r="G19" i="210"/>
  <c r="E19" i="210"/>
  <c r="D19" i="210"/>
  <c r="R18" i="210"/>
  <c r="G18" i="210"/>
  <c r="D18" i="210"/>
  <c r="R17" i="210"/>
  <c r="G17" i="210"/>
  <c r="D17" i="210"/>
  <c r="R16" i="210"/>
  <c r="G16" i="210"/>
  <c r="D16" i="210"/>
  <c r="R15" i="210"/>
  <c r="G15" i="210"/>
  <c r="D15" i="210"/>
  <c r="R14" i="210"/>
  <c r="G14" i="210"/>
  <c r="D14" i="210"/>
  <c r="R13" i="210"/>
  <c r="G13" i="210"/>
  <c r="D13" i="210"/>
  <c r="R12" i="210"/>
  <c r="G12" i="210"/>
  <c r="D12" i="210"/>
  <c r="R11" i="210"/>
  <c r="G11" i="210"/>
  <c r="D11" i="210"/>
  <c r="R10" i="210"/>
  <c r="G10" i="210"/>
  <c r="D10" i="210"/>
  <c r="F10" i="210" s="1"/>
  <c r="R9" i="210"/>
  <c r="G9" i="210"/>
  <c r="D9" i="210"/>
  <c r="R8" i="210"/>
  <c r="G8" i="210"/>
  <c r="I8" i="210" s="1"/>
  <c r="D8" i="210"/>
  <c r="R7" i="210"/>
  <c r="G7" i="210"/>
  <c r="D7" i="210"/>
  <c r="R6" i="210"/>
  <c r="G6" i="210"/>
  <c r="D6" i="210"/>
  <c r="T28" i="209"/>
  <c r="H27" i="209" s="1"/>
  <c r="S28" i="209"/>
  <c r="E6" i="209" s="1"/>
  <c r="G28" i="209"/>
  <c r="R27" i="209"/>
  <c r="G27" i="209"/>
  <c r="D27" i="209"/>
  <c r="R26" i="209"/>
  <c r="H26" i="209"/>
  <c r="G26" i="209"/>
  <c r="D26" i="209"/>
  <c r="R25" i="209"/>
  <c r="G25" i="209"/>
  <c r="D25" i="209"/>
  <c r="R24" i="209"/>
  <c r="G24" i="209"/>
  <c r="D24" i="209"/>
  <c r="R23" i="209"/>
  <c r="H23" i="209"/>
  <c r="G23" i="209"/>
  <c r="D23" i="209"/>
  <c r="R22" i="209"/>
  <c r="G22" i="209"/>
  <c r="D22" i="209"/>
  <c r="R21" i="209"/>
  <c r="H21" i="209"/>
  <c r="G21" i="209"/>
  <c r="D21" i="209"/>
  <c r="R20" i="209"/>
  <c r="H20" i="209"/>
  <c r="G20" i="209"/>
  <c r="D20" i="209"/>
  <c r="R19" i="209"/>
  <c r="G19" i="209"/>
  <c r="D19" i="209"/>
  <c r="R18" i="209"/>
  <c r="H18" i="209"/>
  <c r="G18" i="209"/>
  <c r="D18" i="209"/>
  <c r="R17" i="209"/>
  <c r="H17" i="209"/>
  <c r="G17" i="209"/>
  <c r="D17" i="209"/>
  <c r="R16" i="209"/>
  <c r="G16" i="209"/>
  <c r="D16" i="209"/>
  <c r="R15" i="209"/>
  <c r="H15" i="209"/>
  <c r="G15" i="209"/>
  <c r="D15" i="209"/>
  <c r="R14" i="209"/>
  <c r="H14" i="209"/>
  <c r="G14" i="209"/>
  <c r="D14" i="209"/>
  <c r="F14" i="209" s="1"/>
  <c r="R13" i="209"/>
  <c r="G13" i="209"/>
  <c r="D13" i="209"/>
  <c r="R12" i="209"/>
  <c r="H12" i="209"/>
  <c r="G12" i="209"/>
  <c r="D12" i="209"/>
  <c r="R11" i="209"/>
  <c r="H11" i="209"/>
  <c r="G11" i="209"/>
  <c r="E11" i="209"/>
  <c r="D11" i="209"/>
  <c r="R10" i="209"/>
  <c r="G10" i="209"/>
  <c r="D10" i="209"/>
  <c r="R9" i="209"/>
  <c r="G9" i="209"/>
  <c r="D9" i="209"/>
  <c r="R8" i="209"/>
  <c r="H8" i="209"/>
  <c r="G8" i="209"/>
  <c r="I8" i="209" s="1"/>
  <c r="D8" i="209"/>
  <c r="R7" i="209"/>
  <c r="G7" i="209"/>
  <c r="D7" i="209"/>
  <c r="R6" i="209"/>
  <c r="G6" i="209"/>
  <c r="D6" i="209"/>
  <c r="T28" i="208"/>
  <c r="H26" i="208" s="1"/>
  <c r="S28" i="208"/>
  <c r="E26" i="208" s="1"/>
  <c r="D28" i="208"/>
  <c r="R27" i="208"/>
  <c r="G27" i="208"/>
  <c r="D27" i="208"/>
  <c r="R26" i="208"/>
  <c r="G26" i="208"/>
  <c r="D26" i="208"/>
  <c r="R25" i="208"/>
  <c r="G25" i="208"/>
  <c r="D25" i="208"/>
  <c r="R24" i="208"/>
  <c r="G24" i="208"/>
  <c r="D24" i="208"/>
  <c r="R23" i="208"/>
  <c r="G23" i="208"/>
  <c r="D23" i="208"/>
  <c r="R22" i="208"/>
  <c r="G22" i="208"/>
  <c r="D22" i="208"/>
  <c r="R21" i="208"/>
  <c r="G21" i="208"/>
  <c r="E21" i="208"/>
  <c r="D21" i="208"/>
  <c r="R20" i="208"/>
  <c r="H20" i="208"/>
  <c r="G20" i="208"/>
  <c r="E20" i="208"/>
  <c r="D20" i="208"/>
  <c r="R19" i="208"/>
  <c r="H19" i="208"/>
  <c r="G19" i="208"/>
  <c r="D19" i="208"/>
  <c r="R18" i="208"/>
  <c r="G18" i="208"/>
  <c r="D18" i="208"/>
  <c r="R17" i="208"/>
  <c r="H17" i="208"/>
  <c r="G17" i="208"/>
  <c r="D17" i="208"/>
  <c r="R16" i="208"/>
  <c r="G16" i="208"/>
  <c r="E16" i="208"/>
  <c r="D16" i="208"/>
  <c r="R15" i="208"/>
  <c r="G15" i="208"/>
  <c r="D15" i="208"/>
  <c r="R14" i="208"/>
  <c r="G14" i="208"/>
  <c r="D14" i="208"/>
  <c r="R13" i="208"/>
  <c r="H13" i="208"/>
  <c r="G13" i="208"/>
  <c r="E13" i="208"/>
  <c r="D13" i="208"/>
  <c r="R12" i="208"/>
  <c r="H12" i="208"/>
  <c r="G12" i="208"/>
  <c r="E12" i="208"/>
  <c r="D12" i="208"/>
  <c r="R11" i="208"/>
  <c r="H11" i="208"/>
  <c r="G11" i="208"/>
  <c r="D11" i="208"/>
  <c r="R10" i="208"/>
  <c r="G10" i="208"/>
  <c r="D10" i="208"/>
  <c r="R9" i="208"/>
  <c r="H9" i="208"/>
  <c r="G9" i="208"/>
  <c r="D9" i="208"/>
  <c r="R8" i="208"/>
  <c r="H8" i="208"/>
  <c r="G8" i="208"/>
  <c r="I8" i="208" s="1"/>
  <c r="D8" i="208"/>
  <c r="R7" i="208"/>
  <c r="H7" i="208"/>
  <c r="G7" i="208"/>
  <c r="E7" i="208"/>
  <c r="D7" i="208"/>
  <c r="R6" i="208"/>
  <c r="H6" i="208"/>
  <c r="G6" i="208"/>
  <c r="E6" i="208"/>
  <c r="D6" i="208"/>
  <c r="F6" i="208" s="1"/>
  <c r="T28" i="207"/>
  <c r="H19" i="207" s="1"/>
  <c r="S28" i="207"/>
  <c r="E25" i="207" s="1"/>
  <c r="R27" i="207"/>
  <c r="G27" i="207"/>
  <c r="D27" i="207"/>
  <c r="R26" i="207"/>
  <c r="G26" i="207"/>
  <c r="E26" i="207"/>
  <c r="D26" i="207"/>
  <c r="R25" i="207"/>
  <c r="G25" i="207"/>
  <c r="D25" i="207"/>
  <c r="R24" i="207"/>
  <c r="G24" i="207"/>
  <c r="E24" i="207"/>
  <c r="D24" i="207"/>
  <c r="R23" i="207"/>
  <c r="G23" i="207"/>
  <c r="E23" i="207"/>
  <c r="D23" i="207"/>
  <c r="R22" i="207"/>
  <c r="G22" i="207"/>
  <c r="D22" i="207"/>
  <c r="R21" i="207"/>
  <c r="G21" i="207"/>
  <c r="D21" i="207"/>
  <c r="R20" i="207"/>
  <c r="G20" i="207"/>
  <c r="D20" i="207"/>
  <c r="R19" i="207"/>
  <c r="G19" i="207"/>
  <c r="E19" i="207"/>
  <c r="D19" i="207"/>
  <c r="R18" i="207"/>
  <c r="G18" i="207"/>
  <c r="E18" i="207"/>
  <c r="D18" i="207"/>
  <c r="R17" i="207"/>
  <c r="G17" i="207"/>
  <c r="D17" i="207"/>
  <c r="R16" i="207"/>
  <c r="G16" i="207"/>
  <c r="E16" i="207"/>
  <c r="D16" i="207"/>
  <c r="R15" i="207"/>
  <c r="G15" i="207"/>
  <c r="E15" i="207"/>
  <c r="D15" i="207"/>
  <c r="R14" i="207"/>
  <c r="G14" i="207"/>
  <c r="D14" i="207"/>
  <c r="R13" i="207"/>
  <c r="G13" i="207"/>
  <c r="D13" i="207"/>
  <c r="R12" i="207"/>
  <c r="G12" i="207"/>
  <c r="D12" i="207"/>
  <c r="R11" i="207"/>
  <c r="G11" i="207"/>
  <c r="E11" i="207"/>
  <c r="D11" i="207"/>
  <c r="R10" i="207"/>
  <c r="G10" i="207"/>
  <c r="E10" i="207"/>
  <c r="D10" i="207"/>
  <c r="R9" i="207"/>
  <c r="G9" i="207"/>
  <c r="D9" i="207"/>
  <c r="R8" i="207"/>
  <c r="G8" i="207"/>
  <c r="E8" i="207"/>
  <c r="D8" i="207"/>
  <c r="F8" i="207" s="1"/>
  <c r="R7" i="207"/>
  <c r="G7" i="207"/>
  <c r="E7" i="207"/>
  <c r="D7" i="207"/>
  <c r="R6" i="207"/>
  <c r="G6" i="207"/>
  <c r="I6" i="207" s="1"/>
  <c r="D6" i="207"/>
  <c r="T28" i="206"/>
  <c r="H15" i="206" s="1"/>
  <c r="S28" i="206"/>
  <c r="E23" i="206" s="1"/>
  <c r="G28" i="206"/>
  <c r="D28" i="206"/>
  <c r="R27" i="206"/>
  <c r="G27" i="206"/>
  <c r="E27" i="206"/>
  <c r="D27" i="206"/>
  <c r="R26" i="206"/>
  <c r="G26" i="206"/>
  <c r="D26" i="206"/>
  <c r="R25" i="206"/>
  <c r="G25" i="206"/>
  <c r="D25" i="206"/>
  <c r="R24" i="206"/>
  <c r="G24" i="206"/>
  <c r="D24" i="206"/>
  <c r="F24" i="206" s="1"/>
  <c r="R23" i="206"/>
  <c r="H23" i="206"/>
  <c r="G23" i="206"/>
  <c r="D23" i="206"/>
  <c r="R22" i="206"/>
  <c r="G22" i="206"/>
  <c r="E22" i="206"/>
  <c r="D22" i="206"/>
  <c r="R21" i="206"/>
  <c r="H21" i="206"/>
  <c r="G21" i="206"/>
  <c r="E21" i="206"/>
  <c r="D21" i="206"/>
  <c r="R20" i="206"/>
  <c r="G20" i="206"/>
  <c r="E20" i="206"/>
  <c r="D20" i="206"/>
  <c r="R19" i="206"/>
  <c r="G19" i="206"/>
  <c r="E19" i="206"/>
  <c r="D19" i="206"/>
  <c r="R18" i="206"/>
  <c r="G18" i="206"/>
  <c r="E18" i="206"/>
  <c r="D18" i="206"/>
  <c r="R17" i="206"/>
  <c r="G17" i="206"/>
  <c r="E17" i="206"/>
  <c r="D17" i="206"/>
  <c r="R16" i="206"/>
  <c r="G16" i="206"/>
  <c r="E16" i="206"/>
  <c r="D16" i="206"/>
  <c r="R15" i="206"/>
  <c r="G15" i="206"/>
  <c r="E15" i="206"/>
  <c r="D15" i="206"/>
  <c r="R14" i="206"/>
  <c r="G14" i="206"/>
  <c r="E14" i="206"/>
  <c r="D14" i="206"/>
  <c r="R13" i="206"/>
  <c r="H13" i="206"/>
  <c r="G13" i="206"/>
  <c r="E13" i="206"/>
  <c r="D13" i="206"/>
  <c r="R12" i="206"/>
  <c r="G12" i="206"/>
  <c r="E12" i="206"/>
  <c r="D12" i="206"/>
  <c r="R11" i="206"/>
  <c r="G11" i="206"/>
  <c r="E11" i="206"/>
  <c r="D11" i="206"/>
  <c r="R10" i="206"/>
  <c r="G10" i="206"/>
  <c r="E10" i="206"/>
  <c r="D10" i="206"/>
  <c r="R9" i="206"/>
  <c r="G9" i="206"/>
  <c r="E9" i="206"/>
  <c r="D9" i="206"/>
  <c r="R8" i="206"/>
  <c r="H8" i="206"/>
  <c r="G8" i="206"/>
  <c r="I8" i="206" s="1"/>
  <c r="E8" i="206"/>
  <c r="D8" i="206"/>
  <c r="R7" i="206"/>
  <c r="G7" i="206"/>
  <c r="E7" i="206"/>
  <c r="D7" i="206"/>
  <c r="R6" i="206"/>
  <c r="G6" i="206"/>
  <c r="E6" i="206"/>
  <c r="D6" i="206"/>
  <c r="T28" i="205"/>
  <c r="G28" i="205" s="1"/>
  <c r="S28" i="205"/>
  <c r="E19" i="205" s="1"/>
  <c r="R27" i="205"/>
  <c r="G27" i="205"/>
  <c r="D27" i="205"/>
  <c r="R26" i="205"/>
  <c r="G26" i="205"/>
  <c r="D26" i="205"/>
  <c r="R25" i="205"/>
  <c r="G25" i="205"/>
  <c r="D25" i="205"/>
  <c r="R24" i="205"/>
  <c r="G24" i="205"/>
  <c r="D24" i="205"/>
  <c r="R23" i="205"/>
  <c r="G23" i="205"/>
  <c r="D23" i="205"/>
  <c r="R22" i="205"/>
  <c r="G22" i="205"/>
  <c r="D22" i="205"/>
  <c r="R21" i="205"/>
  <c r="G21" i="205"/>
  <c r="D21" i="205"/>
  <c r="R20" i="205"/>
  <c r="G20" i="205"/>
  <c r="E20" i="205"/>
  <c r="D20" i="205"/>
  <c r="R19" i="205"/>
  <c r="G19" i="205"/>
  <c r="D19" i="205"/>
  <c r="R18" i="205"/>
  <c r="G18" i="205"/>
  <c r="D18" i="205"/>
  <c r="R17" i="205"/>
  <c r="G17" i="205"/>
  <c r="D17" i="205"/>
  <c r="R16" i="205"/>
  <c r="G16" i="205"/>
  <c r="D16" i="205"/>
  <c r="R15" i="205"/>
  <c r="G15" i="205"/>
  <c r="E15" i="205"/>
  <c r="D15" i="205"/>
  <c r="R14" i="205"/>
  <c r="G14" i="205"/>
  <c r="D14" i="205"/>
  <c r="F14" i="205" s="1"/>
  <c r="R13" i="205"/>
  <c r="G13" i="205"/>
  <c r="D13" i="205"/>
  <c r="R12" i="205"/>
  <c r="G12" i="205"/>
  <c r="E12" i="205"/>
  <c r="D12" i="205"/>
  <c r="R11" i="205"/>
  <c r="G11" i="205"/>
  <c r="E11" i="205"/>
  <c r="D11" i="205"/>
  <c r="F11" i="205" s="1"/>
  <c r="R10" i="205"/>
  <c r="G10" i="205"/>
  <c r="D10" i="205"/>
  <c r="R9" i="205"/>
  <c r="G9" i="205"/>
  <c r="I9" i="205" s="1"/>
  <c r="D9" i="205"/>
  <c r="R8" i="205"/>
  <c r="G8" i="205"/>
  <c r="D8" i="205"/>
  <c r="R7" i="205"/>
  <c r="H7" i="205"/>
  <c r="G7" i="205"/>
  <c r="E7" i="205"/>
  <c r="D7" i="205"/>
  <c r="R6" i="205"/>
  <c r="G6" i="205"/>
  <c r="E6" i="205"/>
  <c r="D6" i="205"/>
  <c r="T28" i="204"/>
  <c r="H26" i="204" s="1"/>
  <c r="S28" i="204"/>
  <c r="E27" i="204" s="1"/>
  <c r="R27" i="204"/>
  <c r="H27" i="204"/>
  <c r="G27" i="204"/>
  <c r="D27" i="204"/>
  <c r="R26" i="204"/>
  <c r="G26" i="204"/>
  <c r="E26" i="204"/>
  <c r="D26" i="204"/>
  <c r="R25" i="204"/>
  <c r="G25" i="204"/>
  <c r="E25" i="204"/>
  <c r="D25" i="204"/>
  <c r="R24" i="204"/>
  <c r="H24" i="204"/>
  <c r="G24" i="204"/>
  <c r="D24" i="204"/>
  <c r="R23" i="204"/>
  <c r="G23" i="204"/>
  <c r="D23" i="204"/>
  <c r="R22" i="204"/>
  <c r="G22" i="204"/>
  <c r="E22" i="204"/>
  <c r="D22" i="204"/>
  <c r="R21" i="204"/>
  <c r="H21" i="204"/>
  <c r="G21" i="204"/>
  <c r="E21" i="204"/>
  <c r="D21" i="204"/>
  <c r="R20" i="204"/>
  <c r="G20" i="204"/>
  <c r="D20" i="204"/>
  <c r="R19" i="204"/>
  <c r="H19" i="204"/>
  <c r="G19" i="204"/>
  <c r="E19" i="204"/>
  <c r="D19" i="204"/>
  <c r="R18" i="204"/>
  <c r="G18" i="204"/>
  <c r="E18" i="204"/>
  <c r="D18" i="204"/>
  <c r="R17" i="204"/>
  <c r="H17" i="204"/>
  <c r="G17" i="204"/>
  <c r="E17" i="204"/>
  <c r="D17" i="204"/>
  <c r="R16" i="204"/>
  <c r="H16" i="204"/>
  <c r="G16" i="204"/>
  <c r="E16" i="204"/>
  <c r="D16" i="204"/>
  <c r="R15" i="204"/>
  <c r="G15" i="204"/>
  <c r="E15" i="204"/>
  <c r="D15" i="204"/>
  <c r="R14" i="204"/>
  <c r="G14" i="204"/>
  <c r="E14" i="204"/>
  <c r="D14" i="204"/>
  <c r="R13" i="204"/>
  <c r="H13" i="204"/>
  <c r="G13" i="204"/>
  <c r="E13" i="204"/>
  <c r="D13" i="204"/>
  <c r="R12" i="204"/>
  <c r="H12" i="204"/>
  <c r="G12" i="204"/>
  <c r="E12" i="204"/>
  <c r="D12" i="204"/>
  <c r="R11" i="204"/>
  <c r="H11" i="204"/>
  <c r="G11" i="204"/>
  <c r="E11" i="204"/>
  <c r="D11" i="204"/>
  <c r="R10" i="204"/>
  <c r="H10" i="204"/>
  <c r="G10" i="204"/>
  <c r="I10" i="204" s="1"/>
  <c r="E10" i="204"/>
  <c r="D10" i="204"/>
  <c r="R9" i="204"/>
  <c r="H9" i="204"/>
  <c r="G9" i="204"/>
  <c r="E9" i="204"/>
  <c r="D9" i="204"/>
  <c r="R8" i="204"/>
  <c r="H8" i="204"/>
  <c r="G8" i="204"/>
  <c r="E8" i="204"/>
  <c r="D8" i="204"/>
  <c r="F8" i="204" s="1"/>
  <c r="R7" i="204"/>
  <c r="H7" i="204"/>
  <c r="G7" i="204"/>
  <c r="E7" i="204"/>
  <c r="D7" i="204"/>
  <c r="R6" i="204"/>
  <c r="H6" i="204"/>
  <c r="G6" i="204"/>
  <c r="E6" i="204"/>
  <c r="D6" i="204"/>
  <c r="T28" i="203"/>
  <c r="H18" i="203" s="1"/>
  <c r="S28" i="203"/>
  <c r="E26" i="203" s="1"/>
  <c r="R27" i="203"/>
  <c r="G27" i="203"/>
  <c r="D27" i="203"/>
  <c r="R26" i="203"/>
  <c r="G26" i="203"/>
  <c r="D26" i="203"/>
  <c r="R25" i="203"/>
  <c r="G25" i="203"/>
  <c r="D25" i="203"/>
  <c r="R24" i="203"/>
  <c r="G24" i="203"/>
  <c r="E24" i="203"/>
  <c r="D24" i="203"/>
  <c r="R23" i="203"/>
  <c r="G23" i="203"/>
  <c r="D23" i="203"/>
  <c r="R22" i="203"/>
  <c r="G22" i="203"/>
  <c r="D22" i="203"/>
  <c r="R21" i="203"/>
  <c r="G21" i="203"/>
  <c r="D21" i="203"/>
  <c r="R20" i="203"/>
  <c r="G20" i="203"/>
  <c r="D20" i="203"/>
  <c r="R19" i="203"/>
  <c r="G19" i="203"/>
  <c r="E19" i="203"/>
  <c r="D19" i="203"/>
  <c r="R18" i="203"/>
  <c r="G18" i="203"/>
  <c r="E18" i="203"/>
  <c r="D18" i="203"/>
  <c r="R17" i="203"/>
  <c r="G17" i="203"/>
  <c r="E17" i="203"/>
  <c r="D17" i="203"/>
  <c r="R16" i="203"/>
  <c r="G16" i="203"/>
  <c r="I16" i="203" s="1"/>
  <c r="E16" i="203"/>
  <c r="D16" i="203"/>
  <c r="R15" i="203"/>
  <c r="G15" i="203"/>
  <c r="D15" i="203"/>
  <c r="R14" i="203"/>
  <c r="G14" i="203"/>
  <c r="E14" i="203"/>
  <c r="D14" i="203"/>
  <c r="R13" i="203"/>
  <c r="G13" i="203"/>
  <c r="I13" i="203" s="1"/>
  <c r="E13" i="203"/>
  <c r="D13" i="203"/>
  <c r="R12" i="203"/>
  <c r="G12" i="203"/>
  <c r="E12" i="203"/>
  <c r="D12" i="203"/>
  <c r="R11" i="203"/>
  <c r="G11" i="203"/>
  <c r="E11" i="203"/>
  <c r="D11" i="203"/>
  <c r="R10" i="203"/>
  <c r="G10" i="203"/>
  <c r="E10" i="203"/>
  <c r="D10" i="203"/>
  <c r="R9" i="203"/>
  <c r="G9" i="203"/>
  <c r="E9" i="203"/>
  <c r="D9" i="203"/>
  <c r="R8" i="203"/>
  <c r="G8" i="203"/>
  <c r="E8" i="203"/>
  <c r="D8" i="203"/>
  <c r="R7" i="203"/>
  <c r="G7" i="203"/>
  <c r="D7" i="203"/>
  <c r="R6" i="203"/>
  <c r="G6" i="203"/>
  <c r="E6" i="203"/>
  <c r="D6" i="203"/>
  <c r="F6" i="203" s="1"/>
  <c r="T28" i="202"/>
  <c r="H24" i="202" s="1"/>
  <c r="S28" i="202"/>
  <c r="E20" i="202" s="1"/>
  <c r="R27" i="202"/>
  <c r="G27" i="202"/>
  <c r="E27" i="202"/>
  <c r="D27" i="202"/>
  <c r="R26" i="202"/>
  <c r="G26" i="202"/>
  <c r="D26" i="202"/>
  <c r="R25" i="202"/>
  <c r="G25" i="202"/>
  <c r="D25" i="202"/>
  <c r="R24" i="202"/>
  <c r="G24" i="202"/>
  <c r="D24" i="202"/>
  <c r="R23" i="202"/>
  <c r="G23" i="202"/>
  <c r="D23" i="202"/>
  <c r="R22" i="202"/>
  <c r="G22" i="202"/>
  <c r="D22" i="202"/>
  <c r="R21" i="202"/>
  <c r="G21" i="202"/>
  <c r="D21" i="202"/>
  <c r="R20" i="202"/>
  <c r="G20" i="202"/>
  <c r="D20" i="202"/>
  <c r="R19" i="202"/>
  <c r="G19" i="202"/>
  <c r="E19" i="202"/>
  <c r="D19" i="202"/>
  <c r="R18" i="202"/>
  <c r="G18" i="202"/>
  <c r="D18" i="202"/>
  <c r="R17" i="202"/>
  <c r="H17" i="202"/>
  <c r="G17" i="202"/>
  <c r="D17" i="202"/>
  <c r="R16" i="202"/>
  <c r="G16" i="202"/>
  <c r="D16" i="202"/>
  <c r="R15" i="202"/>
  <c r="G15" i="202"/>
  <c r="D15" i="202"/>
  <c r="R14" i="202"/>
  <c r="G14" i="202"/>
  <c r="D14" i="202"/>
  <c r="R13" i="202"/>
  <c r="G13" i="202"/>
  <c r="D13" i="202"/>
  <c r="R12" i="202"/>
  <c r="G12" i="202"/>
  <c r="E12" i="202"/>
  <c r="D12" i="202"/>
  <c r="R11" i="202"/>
  <c r="G11" i="202"/>
  <c r="E11" i="202"/>
  <c r="D11" i="202"/>
  <c r="R10" i="202"/>
  <c r="G10" i="202"/>
  <c r="D10" i="202"/>
  <c r="R9" i="202"/>
  <c r="G9" i="202"/>
  <c r="D9" i="202"/>
  <c r="R8" i="202"/>
  <c r="G8" i="202"/>
  <c r="D8" i="202"/>
  <c r="R7" i="202"/>
  <c r="G7" i="202"/>
  <c r="I7" i="202" s="1"/>
  <c r="D7" i="202"/>
  <c r="R6" i="202"/>
  <c r="G6" i="202"/>
  <c r="D6" i="202"/>
  <c r="T28" i="201"/>
  <c r="H26" i="201" s="1"/>
  <c r="S28" i="201"/>
  <c r="E25" i="201" s="1"/>
  <c r="G28" i="201"/>
  <c r="D28" i="201"/>
  <c r="R27" i="201"/>
  <c r="G27" i="201"/>
  <c r="D27" i="201"/>
  <c r="R26" i="201"/>
  <c r="G26" i="201"/>
  <c r="E26" i="201"/>
  <c r="D26" i="201"/>
  <c r="R25" i="201"/>
  <c r="H25" i="201"/>
  <c r="G25" i="201"/>
  <c r="D25" i="201"/>
  <c r="R24" i="201"/>
  <c r="H24" i="201"/>
  <c r="G24" i="201"/>
  <c r="E24" i="201"/>
  <c r="D24" i="201"/>
  <c r="R23" i="201"/>
  <c r="H23" i="201"/>
  <c r="G23" i="201"/>
  <c r="D23" i="201"/>
  <c r="R22" i="201"/>
  <c r="H22" i="201"/>
  <c r="G22" i="201"/>
  <c r="E22" i="201"/>
  <c r="D22" i="201"/>
  <c r="R21" i="201"/>
  <c r="H21" i="201"/>
  <c r="G21" i="201"/>
  <c r="D21" i="201"/>
  <c r="R20" i="201"/>
  <c r="H20" i="201"/>
  <c r="G20" i="201"/>
  <c r="E20" i="201"/>
  <c r="D20" i="201"/>
  <c r="R19" i="201"/>
  <c r="H19" i="201"/>
  <c r="G19" i="201"/>
  <c r="E19" i="201"/>
  <c r="D19" i="201"/>
  <c r="R18" i="201"/>
  <c r="H18" i="201"/>
  <c r="G18" i="201"/>
  <c r="D18" i="201"/>
  <c r="R17" i="201"/>
  <c r="H17" i="201"/>
  <c r="G17" i="201"/>
  <c r="E17" i="201"/>
  <c r="D17" i="201"/>
  <c r="R16" i="201"/>
  <c r="H16" i="201"/>
  <c r="G16" i="201"/>
  <c r="E16" i="201"/>
  <c r="D16" i="201"/>
  <c r="R15" i="201"/>
  <c r="H15" i="201"/>
  <c r="G15" i="201"/>
  <c r="E15" i="201"/>
  <c r="D15" i="201"/>
  <c r="R14" i="201"/>
  <c r="H14" i="201"/>
  <c r="G14" i="201"/>
  <c r="E14" i="201"/>
  <c r="D14" i="201"/>
  <c r="R13" i="201"/>
  <c r="H13" i="201"/>
  <c r="G13" i="201"/>
  <c r="E13" i="201"/>
  <c r="D13" i="201"/>
  <c r="R12" i="201"/>
  <c r="H12" i="201"/>
  <c r="G12" i="201"/>
  <c r="D12" i="201"/>
  <c r="R11" i="201"/>
  <c r="H11" i="201"/>
  <c r="G11" i="201"/>
  <c r="E11" i="201"/>
  <c r="D11" i="201"/>
  <c r="R10" i="201"/>
  <c r="H10" i="201"/>
  <c r="G10" i="201"/>
  <c r="E10" i="201"/>
  <c r="D10" i="201"/>
  <c r="F10" i="201" s="1"/>
  <c r="R9" i="201"/>
  <c r="H9" i="201"/>
  <c r="G9" i="201"/>
  <c r="E9" i="201"/>
  <c r="D9" i="201"/>
  <c r="R8" i="201"/>
  <c r="H8" i="201"/>
  <c r="G8" i="201"/>
  <c r="E8" i="201"/>
  <c r="D8" i="201"/>
  <c r="R7" i="201"/>
  <c r="H7" i="201"/>
  <c r="G7" i="201"/>
  <c r="E7" i="201"/>
  <c r="D7" i="201"/>
  <c r="R6" i="201"/>
  <c r="H6" i="201"/>
  <c r="G6" i="201"/>
  <c r="I6" i="201" s="1"/>
  <c r="D6" i="201"/>
  <c r="T28" i="200"/>
  <c r="H20" i="200" s="1"/>
  <c r="S28" i="200"/>
  <c r="E25" i="200" s="1"/>
  <c r="R27" i="200"/>
  <c r="G27" i="200"/>
  <c r="E27" i="200"/>
  <c r="D27" i="200"/>
  <c r="R26" i="200"/>
  <c r="G26" i="200"/>
  <c r="E26" i="200"/>
  <c r="D26" i="200"/>
  <c r="R25" i="200"/>
  <c r="G25" i="200"/>
  <c r="D25" i="200"/>
  <c r="R24" i="200"/>
  <c r="G24" i="200"/>
  <c r="D24" i="200"/>
  <c r="R23" i="200"/>
  <c r="G23" i="200"/>
  <c r="E23" i="200"/>
  <c r="D23" i="200"/>
  <c r="R22" i="200"/>
  <c r="G22" i="200"/>
  <c r="D22" i="200"/>
  <c r="R21" i="200"/>
  <c r="G21" i="200"/>
  <c r="D21" i="200"/>
  <c r="R20" i="200"/>
  <c r="G20" i="200"/>
  <c r="D20" i="200"/>
  <c r="R19" i="200"/>
  <c r="H19" i="200"/>
  <c r="G19" i="200"/>
  <c r="D19" i="200"/>
  <c r="R18" i="200"/>
  <c r="H18" i="200"/>
  <c r="G18" i="200"/>
  <c r="E18" i="200"/>
  <c r="D18" i="200"/>
  <c r="R17" i="200"/>
  <c r="G17" i="200"/>
  <c r="D17" i="200"/>
  <c r="F17" i="200" s="1"/>
  <c r="R16" i="200"/>
  <c r="G16" i="200"/>
  <c r="D16" i="200"/>
  <c r="R15" i="200"/>
  <c r="G15" i="200"/>
  <c r="E15" i="200"/>
  <c r="D15" i="200"/>
  <c r="R14" i="200"/>
  <c r="H14" i="200"/>
  <c r="G14" i="200"/>
  <c r="D14" i="200"/>
  <c r="R13" i="200"/>
  <c r="H13" i="200"/>
  <c r="G13" i="200"/>
  <c r="D13" i="200"/>
  <c r="R12" i="200"/>
  <c r="G12" i="200"/>
  <c r="D12" i="200"/>
  <c r="F12" i="200" s="1"/>
  <c r="R11" i="200"/>
  <c r="H11" i="200"/>
  <c r="G11" i="200"/>
  <c r="E11" i="200"/>
  <c r="D11" i="200"/>
  <c r="R10" i="200"/>
  <c r="H10" i="200"/>
  <c r="G10" i="200"/>
  <c r="E10" i="200"/>
  <c r="D10" i="200"/>
  <c r="R9" i="200"/>
  <c r="G9" i="200"/>
  <c r="D9" i="200"/>
  <c r="R8" i="200"/>
  <c r="G8" i="200"/>
  <c r="E8" i="200"/>
  <c r="D8" i="200"/>
  <c r="R7" i="200"/>
  <c r="G7" i="200"/>
  <c r="E7" i="200"/>
  <c r="D7" i="200"/>
  <c r="R6" i="200"/>
  <c r="H6" i="200"/>
  <c r="G6" i="200"/>
  <c r="I6" i="200" s="1"/>
  <c r="D6" i="200"/>
  <c r="T28" i="199"/>
  <c r="H13" i="199" s="1"/>
  <c r="S28" i="199"/>
  <c r="E27" i="199" s="1"/>
  <c r="R27" i="199"/>
  <c r="G27" i="199"/>
  <c r="D27" i="199"/>
  <c r="F27" i="199" s="1"/>
  <c r="R26" i="199"/>
  <c r="G26" i="199"/>
  <c r="D26" i="199"/>
  <c r="R25" i="199"/>
  <c r="G25" i="199"/>
  <c r="D25" i="199"/>
  <c r="F25" i="199" s="1"/>
  <c r="R24" i="199"/>
  <c r="G24" i="199"/>
  <c r="D24" i="199"/>
  <c r="R23" i="199"/>
  <c r="G23" i="199"/>
  <c r="D23" i="199"/>
  <c r="F23" i="199" s="1"/>
  <c r="R22" i="199"/>
  <c r="G22" i="199"/>
  <c r="D22" i="199"/>
  <c r="R21" i="199"/>
  <c r="H21" i="199"/>
  <c r="G21" i="199"/>
  <c r="D21" i="199"/>
  <c r="R20" i="199"/>
  <c r="G20" i="199"/>
  <c r="D20" i="199"/>
  <c r="R19" i="199"/>
  <c r="G19" i="199"/>
  <c r="D19" i="199"/>
  <c r="R18" i="199"/>
  <c r="G18" i="199"/>
  <c r="D18" i="199"/>
  <c r="R17" i="199"/>
  <c r="G17" i="199"/>
  <c r="D17" i="199"/>
  <c r="R16" i="199"/>
  <c r="G16" i="199"/>
  <c r="D16" i="199"/>
  <c r="R15" i="199"/>
  <c r="G15" i="199"/>
  <c r="D15" i="199"/>
  <c r="R14" i="199"/>
  <c r="G14" i="199"/>
  <c r="D14" i="199"/>
  <c r="R13" i="199"/>
  <c r="G13" i="199"/>
  <c r="D13" i="199"/>
  <c r="R12" i="199"/>
  <c r="G12" i="199"/>
  <c r="D12" i="199"/>
  <c r="R11" i="199"/>
  <c r="G11" i="199"/>
  <c r="D11" i="199"/>
  <c r="R10" i="199"/>
  <c r="G10" i="199"/>
  <c r="D10" i="199"/>
  <c r="R9" i="199"/>
  <c r="G9" i="199"/>
  <c r="I9" i="199" s="1"/>
  <c r="D9" i="199"/>
  <c r="R8" i="199"/>
  <c r="H8" i="199"/>
  <c r="G8" i="199"/>
  <c r="D8" i="199"/>
  <c r="R7" i="199"/>
  <c r="G7" i="199"/>
  <c r="D7" i="199"/>
  <c r="R6" i="199"/>
  <c r="G6" i="199"/>
  <c r="D6" i="199"/>
  <c r="T28" i="198"/>
  <c r="S28" i="198"/>
  <c r="E27" i="198" s="1"/>
  <c r="G28" i="198"/>
  <c r="R27" i="198"/>
  <c r="H27" i="198"/>
  <c r="G27" i="198"/>
  <c r="D27" i="198"/>
  <c r="R26" i="198"/>
  <c r="H26" i="198"/>
  <c r="G26" i="198"/>
  <c r="D26" i="198"/>
  <c r="R25" i="198"/>
  <c r="H25" i="198"/>
  <c r="G25" i="198"/>
  <c r="D25" i="198"/>
  <c r="R24" i="198"/>
  <c r="H24" i="198"/>
  <c r="G24" i="198"/>
  <c r="D24" i="198"/>
  <c r="R23" i="198"/>
  <c r="H23" i="198"/>
  <c r="G23" i="198"/>
  <c r="D23" i="198"/>
  <c r="R22" i="198"/>
  <c r="H22" i="198"/>
  <c r="G22" i="198"/>
  <c r="E22" i="198"/>
  <c r="D22" i="198"/>
  <c r="R21" i="198"/>
  <c r="H21" i="198"/>
  <c r="G21" i="198"/>
  <c r="D21" i="198"/>
  <c r="R20" i="198"/>
  <c r="H20" i="198"/>
  <c r="G20" i="198"/>
  <c r="D20" i="198"/>
  <c r="R19" i="198"/>
  <c r="H19" i="198"/>
  <c r="G19" i="198"/>
  <c r="D19" i="198"/>
  <c r="R18" i="198"/>
  <c r="H18" i="198"/>
  <c r="G18" i="198"/>
  <c r="D18" i="198"/>
  <c r="R17" i="198"/>
  <c r="H17" i="198"/>
  <c r="G17" i="198"/>
  <c r="D17" i="198"/>
  <c r="R16" i="198"/>
  <c r="H16" i="198"/>
  <c r="G16" i="198"/>
  <c r="D16" i="198"/>
  <c r="R15" i="198"/>
  <c r="H15" i="198"/>
  <c r="G15" i="198"/>
  <c r="E15" i="198"/>
  <c r="D15" i="198"/>
  <c r="R14" i="198"/>
  <c r="H14" i="198"/>
  <c r="G14" i="198"/>
  <c r="D14" i="198"/>
  <c r="R13" i="198"/>
  <c r="H13" i="198"/>
  <c r="G13" i="198"/>
  <c r="D13" i="198"/>
  <c r="R12" i="198"/>
  <c r="H12" i="198"/>
  <c r="G12" i="198"/>
  <c r="E12" i="198"/>
  <c r="D12" i="198"/>
  <c r="R11" i="198"/>
  <c r="H11" i="198"/>
  <c r="G11" i="198"/>
  <c r="E11" i="198"/>
  <c r="D11" i="198"/>
  <c r="R10" i="198"/>
  <c r="H10" i="198"/>
  <c r="G10" i="198"/>
  <c r="D10" i="198"/>
  <c r="R9" i="198"/>
  <c r="H9" i="198"/>
  <c r="G9" i="198"/>
  <c r="D9" i="198"/>
  <c r="R8" i="198"/>
  <c r="H8" i="198"/>
  <c r="G8" i="198"/>
  <c r="D8" i="198"/>
  <c r="R7" i="198"/>
  <c r="H7" i="198"/>
  <c r="G7" i="198"/>
  <c r="I7" i="198" s="1"/>
  <c r="D7" i="198"/>
  <c r="R6" i="198"/>
  <c r="H6" i="198"/>
  <c r="G6" i="198"/>
  <c r="E6" i="198"/>
  <c r="D6" i="198"/>
  <c r="F6" i="198" s="1"/>
  <c r="T28" i="197"/>
  <c r="G28" i="197" s="1"/>
  <c r="S28" i="197"/>
  <c r="D28" i="197" s="1"/>
  <c r="R27" i="197"/>
  <c r="G27" i="197"/>
  <c r="D27" i="197"/>
  <c r="R26" i="197"/>
  <c r="G26" i="197"/>
  <c r="D26" i="197"/>
  <c r="R25" i="197"/>
  <c r="G25" i="197"/>
  <c r="D25" i="197"/>
  <c r="R24" i="197"/>
  <c r="G24" i="197"/>
  <c r="D24" i="197"/>
  <c r="R23" i="197"/>
  <c r="H23" i="197"/>
  <c r="G23" i="197"/>
  <c r="D23" i="197"/>
  <c r="R22" i="197"/>
  <c r="G22" i="197"/>
  <c r="D22" i="197"/>
  <c r="R21" i="197"/>
  <c r="G21" i="197"/>
  <c r="D21" i="197"/>
  <c r="R20" i="197"/>
  <c r="G20" i="197"/>
  <c r="D20" i="197"/>
  <c r="R19" i="197"/>
  <c r="G19" i="197"/>
  <c r="D19" i="197"/>
  <c r="R18" i="197"/>
  <c r="H18" i="197"/>
  <c r="G18" i="197"/>
  <c r="D18" i="197"/>
  <c r="R17" i="197"/>
  <c r="G17" i="197"/>
  <c r="D17" i="197"/>
  <c r="F17" i="197" s="1"/>
  <c r="R16" i="197"/>
  <c r="G16" i="197"/>
  <c r="D16" i="197"/>
  <c r="R15" i="197"/>
  <c r="G15" i="197"/>
  <c r="I15" i="197" s="1"/>
  <c r="D15" i="197"/>
  <c r="R14" i="197"/>
  <c r="G14" i="197"/>
  <c r="D14" i="197"/>
  <c r="R13" i="197"/>
  <c r="G13" i="197"/>
  <c r="D13" i="197"/>
  <c r="R12" i="197"/>
  <c r="G12" i="197"/>
  <c r="D12" i="197"/>
  <c r="R11" i="197"/>
  <c r="G11" i="197"/>
  <c r="D11" i="197"/>
  <c r="R10" i="197"/>
  <c r="G10" i="197"/>
  <c r="D10" i="197"/>
  <c r="R9" i="197"/>
  <c r="G9" i="197"/>
  <c r="D9" i="197"/>
  <c r="R8" i="197"/>
  <c r="G8" i="197"/>
  <c r="D8" i="197"/>
  <c r="R7" i="197"/>
  <c r="G7" i="197"/>
  <c r="D7" i="197"/>
  <c r="R6" i="197"/>
  <c r="G6" i="197"/>
  <c r="D6" i="197"/>
  <c r="T28" i="196"/>
  <c r="H21" i="196" s="1"/>
  <c r="S28" i="196"/>
  <c r="R27" i="196"/>
  <c r="G27" i="196"/>
  <c r="D27" i="196"/>
  <c r="R26" i="196"/>
  <c r="G26" i="196"/>
  <c r="D26" i="196"/>
  <c r="F26" i="196" s="1"/>
  <c r="R25" i="196"/>
  <c r="G25" i="196"/>
  <c r="D25" i="196"/>
  <c r="R24" i="196"/>
  <c r="H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H19" i="196"/>
  <c r="G19" i="196"/>
  <c r="D19" i="196"/>
  <c r="R18" i="196"/>
  <c r="G18" i="196"/>
  <c r="D18" i="196"/>
  <c r="R17" i="196"/>
  <c r="G17" i="196"/>
  <c r="D17" i="196"/>
  <c r="R16" i="196"/>
  <c r="G16" i="196"/>
  <c r="D16" i="196"/>
  <c r="R15" i="196"/>
  <c r="G15" i="196"/>
  <c r="D15" i="196"/>
  <c r="R14" i="196"/>
  <c r="G14" i="196"/>
  <c r="D14" i="196"/>
  <c r="R13" i="196"/>
  <c r="G13" i="196"/>
  <c r="D13" i="196"/>
  <c r="F13" i="196" s="1"/>
  <c r="R12" i="196"/>
  <c r="G12" i="196"/>
  <c r="D12" i="196"/>
  <c r="R11" i="196"/>
  <c r="H11" i="196"/>
  <c r="G11" i="196"/>
  <c r="I11" i="196" s="1"/>
  <c r="D11" i="196"/>
  <c r="R10" i="196"/>
  <c r="G10" i="196"/>
  <c r="D10" i="196"/>
  <c r="R9" i="196"/>
  <c r="G9" i="196"/>
  <c r="D9" i="196"/>
  <c r="R8" i="196"/>
  <c r="H8" i="196"/>
  <c r="G8" i="196"/>
  <c r="D8" i="196"/>
  <c r="R7" i="196"/>
  <c r="G7" i="196"/>
  <c r="D7" i="196"/>
  <c r="R6" i="196"/>
  <c r="G6" i="196"/>
  <c r="D6" i="196"/>
  <c r="T28" i="195"/>
  <c r="S28" i="195"/>
  <c r="E26" i="195" s="1"/>
  <c r="D28" i="195"/>
  <c r="R27" i="195"/>
  <c r="G27" i="195"/>
  <c r="D27" i="195"/>
  <c r="R26" i="195"/>
  <c r="G26" i="195"/>
  <c r="I26" i="195" s="1"/>
  <c r="D26" i="195"/>
  <c r="R25" i="195"/>
  <c r="G25" i="195"/>
  <c r="D25" i="195"/>
  <c r="R24" i="195"/>
  <c r="G24" i="195"/>
  <c r="D24" i="195"/>
  <c r="R23" i="195"/>
  <c r="G23" i="195"/>
  <c r="E23" i="195"/>
  <c r="D23" i="195"/>
  <c r="R22" i="195"/>
  <c r="G22" i="195"/>
  <c r="D22" i="195"/>
  <c r="R21" i="195"/>
  <c r="G21" i="195"/>
  <c r="I21" i="195" s="1"/>
  <c r="D21" i="195"/>
  <c r="R20" i="195"/>
  <c r="G20" i="195"/>
  <c r="E20" i="195"/>
  <c r="D20" i="195"/>
  <c r="F20" i="195" s="1"/>
  <c r="R19" i="195"/>
  <c r="G19" i="195"/>
  <c r="D19" i="195"/>
  <c r="R18" i="195"/>
  <c r="G18" i="195"/>
  <c r="E18" i="195"/>
  <c r="D18" i="195"/>
  <c r="R17" i="195"/>
  <c r="G17" i="195"/>
  <c r="D17" i="195"/>
  <c r="R16" i="195"/>
  <c r="G16" i="195"/>
  <c r="D16" i="195"/>
  <c r="R15" i="195"/>
  <c r="G15" i="195"/>
  <c r="E15" i="195"/>
  <c r="D15" i="195"/>
  <c r="R14" i="195"/>
  <c r="G14" i="195"/>
  <c r="D14" i="195"/>
  <c r="R13" i="195"/>
  <c r="G13" i="195"/>
  <c r="D13" i="195"/>
  <c r="R12" i="195"/>
  <c r="G12" i="195"/>
  <c r="E12" i="195"/>
  <c r="D12" i="195"/>
  <c r="R11" i="195"/>
  <c r="G11" i="195"/>
  <c r="D11" i="195"/>
  <c r="R10" i="195"/>
  <c r="G10" i="195"/>
  <c r="D10" i="195"/>
  <c r="R9" i="195"/>
  <c r="G9" i="195"/>
  <c r="E9" i="195"/>
  <c r="D9" i="195"/>
  <c r="R8" i="195"/>
  <c r="G8" i="195"/>
  <c r="D8" i="195"/>
  <c r="R7" i="195"/>
  <c r="G7" i="195"/>
  <c r="D7" i="195"/>
  <c r="R6" i="195"/>
  <c r="G6" i="195"/>
  <c r="E6" i="195"/>
  <c r="D6" i="195"/>
  <c r="T28" i="194"/>
  <c r="H24" i="194" s="1"/>
  <c r="S28" i="194"/>
  <c r="E26" i="194" s="1"/>
  <c r="R27" i="194"/>
  <c r="G27" i="194"/>
  <c r="E27" i="194"/>
  <c r="D27" i="194"/>
  <c r="R26" i="194"/>
  <c r="G26" i="194"/>
  <c r="D26" i="194"/>
  <c r="R25" i="194"/>
  <c r="G25" i="194"/>
  <c r="E25" i="194"/>
  <c r="D25" i="194"/>
  <c r="R24" i="194"/>
  <c r="G24" i="194"/>
  <c r="D24" i="194"/>
  <c r="R23" i="194"/>
  <c r="G23" i="194"/>
  <c r="E23" i="194"/>
  <c r="D23" i="194"/>
  <c r="R22" i="194"/>
  <c r="G22" i="194"/>
  <c r="E22" i="194"/>
  <c r="D22" i="194"/>
  <c r="R21" i="194"/>
  <c r="G21" i="194"/>
  <c r="D21" i="194"/>
  <c r="R20" i="194"/>
  <c r="G20" i="194"/>
  <c r="E20" i="194"/>
  <c r="D20" i="194"/>
  <c r="R19" i="194"/>
  <c r="G19" i="194"/>
  <c r="E19" i="194"/>
  <c r="D19" i="194"/>
  <c r="F19" i="194" s="1"/>
  <c r="R18" i="194"/>
  <c r="G18" i="194"/>
  <c r="D18" i="194"/>
  <c r="R17" i="194"/>
  <c r="G17" i="194"/>
  <c r="E17" i="194"/>
  <c r="D17" i="194"/>
  <c r="R16" i="194"/>
  <c r="G16" i="194"/>
  <c r="D16" i="194"/>
  <c r="R15" i="194"/>
  <c r="G15" i="194"/>
  <c r="I15" i="194" s="1"/>
  <c r="E15" i="194"/>
  <c r="D15" i="194"/>
  <c r="R14" i="194"/>
  <c r="G14" i="194"/>
  <c r="E14" i="194"/>
  <c r="D14" i="194"/>
  <c r="F14" i="194" s="1"/>
  <c r="R13" i="194"/>
  <c r="G13" i="194"/>
  <c r="D13" i="194"/>
  <c r="R12" i="194"/>
  <c r="G12" i="194"/>
  <c r="E12" i="194"/>
  <c r="D12" i="194"/>
  <c r="R11" i="194"/>
  <c r="G11" i="194"/>
  <c r="E11" i="194"/>
  <c r="D11" i="194"/>
  <c r="R10" i="194"/>
  <c r="G10" i="194"/>
  <c r="D10" i="194"/>
  <c r="R9" i="194"/>
  <c r="G9" i="194"/>
  <c r="E9" i="194"/>
  <c r="D9" i="194"/>
  <c r="F9" i="194" s="1"/>
  <c r="R8" i="194"/>
  <c r="G8" i="194"/>
  <c r="D8" i="194"/>
  <c r="R7" i="194"/>
  <c r="G7" i="194"/>
  <c r="E7" i="194"/>
  <c r="D7" i="194"/>
  <c r="R6" i="194"/>
  <c r="G6" i="194"/>
  <c r="E6" i="194"/>
  <c r="D6" i="194"/>
  <c r="T28" i="193"/>
  <c r="H26" i="193" s="1"/>
  <c r="S28" i="193"/>
  <c r="D28" i="193" s="1"/>
  <c r="R27" i="193"/>
  <c r="G27" i="193"/>
  <c r="D27" i="193"/>
  <c r="R26" i="193"/>
  <c r="G26" i="193"/>
  <c r="D26" i="193"/>
  <c r="R25" i="193"/>
  <c r="G25" i="193"/>
  <c r="D25" i="193"/>
  <c r="R24" i="193"/>
  <c r="G24" i="193"/>
  <c r="D24" i="193"/>
  <c r="R23" i="193"/>
  <c r="G23" i="193"/>
  <c r="D23" i="193"/>
  <c r="R22" i="193"/>
  <c r="G22" i="193"/>
  <c r="D22" i="193"/>
  <c r="R21" i="193"/>
  <c r="G21" i="193"/>
  <c r="I21" i="193" s="1"/>
  <c r="D21" i="193"/>
  <c r="R20" i="193"/>
  <c r="G20" i="193"/>
  <c r="D20" i="193"/>
  <c r="R19" i="193"/>
  <c r="G19" i="193"/>
  <c r="D19" i="193"/>
  <c r="R18" i="193"/>
  <c r="G18" i="193"/>
  <c r="D18" i="193"/>
  <c r="R17" i="193"/>
  <c r="G17" i="193"/>
  <c r="D17" i="193"/>
  <c r="R16" i="193"/>
  <c r="G16" i="193"/>
  <c r="D16" i="193"/>
  <c r="R15" i="193"/>
  <c r="G15" i="193"/>
  <c r="D15" i="193"/>
  <c r="R14" i="193"/>
  <c r="G14" i="193"/>
  <c r="D14" i="193"/>
  <c r="R13" i="193"/>
  <c r="G13" i="193"/>
  <c r="D13" i="193"/>
  <c r="R12" i="193"/>
  <c r="G12" i="193"/>
  <c r="D12" i="193"/>
  <c r="R11" i="193"/>
  <c r="G11" i="193"/>
  <c r="D11" i="193"/>
  <c r="R10" i="193"/>
  <c r="G10" i="193"/>
  <c r="D10" i="193"/>
  <c r="R9" i="193"/>
  <c r="G9" i="193"/>
  <c r="D9" i="193"/>
  <c r="R8" i="193"/>
  <c r="G8" i="193"/>
  <c r="D8" i="193"/>
  <c r="R7" i="193"/>
  <c r="G7" i="193"/>
  <c r="D7" i="193"/>
  <c r="F7" i="193" s="1"/>
  <c r="R6" i="193"/>
  <c r="G6" i="193"/>
  <c r="D6" i="193"/>
  <c r="T28" i="192"/>
  <c r="H22" i="192" s="1"/>
  <c r="S28" i="192"/>
  <c r="D28" i="192" s="1"/>
  <c r="R27" i="192"/>
  <c r="G27" i="192"/>
  <c r="D27" i="192"/>
  <c r="R26" i="192"/>
  <c r="G26" i="192"/>
  <c r="D26" i="192"/>
  <c r="R25" i="192"/>
  <c r="G25" i="192"/>
  <c r="D25" i="192"/>
  <c r="R24" i="192"/>
  <c r="G24" i="192"/>
  <c r="D24" i="192"/>
  <c r="R23" i="192"/>
  <c r="G23" i="192"/>
  <c r="D23" i="192"/>
  <c r="R22" i="192"/>
  <c r="G22" i="192"/>
  <c r="D22" i="192"/>
  <c r="R21" i="192"/>
  <c r="G21" i="192"/>
  <c r="D21" i="192"/>
  <c r="R20" i="192"/>
  <c r="G20" i="192"/>
  <c r="D20" i="192"/>
  <c r="R19" i="192"/>
  <c r="G19" i="192"/>
  <c r="D19" i="192"/>
  <c r="R18" i="192"/>
  <c r="G18" i="192"/>
  <c r="D18" i="192"/>
  <c r="R17" i="192"/>
  <c r="G17" i="192"/>
  <c r="D17" i="192"/>
  <c r="R16" i="192"/>
  <c r="G16" i="192"/>
  <c r="D16" i="192"/>
  <c r="R15" i="192"/>
  <c r="G15" i="192"/>
  <c r="D15" i="192"/>
  <c r="R14" i="192"/>
  <c r="G14" i="192"/>
  <c r="E14" i="192"/>
  <c r="D14" i="192"/>
  <c r="R13" i="192"/>
  <c r="G13" i="192"/>
  <c r="D13" i="192"/>
  <c r="R12" i="192"/>
  <c r="G12" i="192"/>
  <c r="D12" i="192"/>
  <c r="R11" i="192"/>
  <c r="G11" i="192"/>
  <c r="D11" i="192"/>
  <c r="R10" i="192"/>
  <c r="G10" i="192"/>
  <c r="D10" i="192"/>
  <c r="R9" i="192"/>
  <c r="G9" i="192"/>
  <c r="I9" i="192" s="1"/>
  <c r="D9" i="192"/>
  <c r="R8" i="192"/>
  <c r="G8" i="192"/>
  <c r="D8" i="192"/>
  <c r="R7" i="192"/>
  <c r="G7" i="192"/>
  <c r="D7" i="192"/>
  <c r="R6" i="192"/>
  <c r="G6" i="192"/>
  <c r="D6" i="192"/>
  <c r="F6" i="192" s="1"/>
  <c r="T28" i="191"/>
  <c r="G28" i="191" s="1"/>
  <c r="S28" i="191"/>
  <c r="E19" i="191" s="1"/>
  <c r="R27" i="191"/>
  <c r="H27" i="191"/>
  <c r="G27" i="191"/>
  <c r="D27" i="191"/>
  <c r="R26" i="191"/>
  <c r="G26" i="191"/>
  <c r="D26" i="191"/>
  <c r="R25" i="191"/>
  <c r="G25" i="191"/>
  <c r="D25" i="191"/>
  <c r="R24" i="191"/>
  <c r="H24" i="191"/>
  <c r="G24" i="191"/>
  <c r="D24" i="191"/>
  <c r="R23" i="191"/>
  <c r="G23" i="191"/>
  <c r="D23" i="191"/>
  <c r="R22" i="191"/>
  <c r="G22" i="191"/>
  <c r="D22" i="191"/>
  <c r="R21" i="191"/>
  <c r="H21" i="191"/>
  <c r="G21" i="191"/>
  <c r="D21" i="191"/>
  <c r="R20" i="191"/>
  <c r="G20" i="191"/>
  <c r="D20" i="191"/>
  <c r="R19" i="191"/>
  <c r="H19" i="191"/>
  <c r="G19" i="191"/>
  <c r="D19" i="191"/>
  <c r="R18" i="191"/>
  <c r="G18" i="191"/>
  <c r="D18" i="191"/>
  <c r="R17" i="191"/>
  <c r="G17" i="191"/>
  <c r="D17" i="191"/>
  <c r="R16" i="191"/>
  <c r="H16" i="191"/>
  <c r="G16" i="191"/>
  <c r="D16" i="191"/>
  <c r="R15" i="191"/>
  <c r="G15" i="191"/>
  <c r="D15" i="191"/>
  <c r="R14" i="191"/>
  <c r="H14" i="191"/>
  <c r="G14" i="191"/>
  <c r="D14" i="191"/>
  <c r="R13" i="191"/>
  <c r="H13" i="191"/>
  <c r="G13" i="191"/>
  <c r="D13" i="191"/>
  <c r="R12" i="191"/>
  <c r="G12" i="191"/>
  <c r="I12" i="191" s="1"/>
  <c r="D12" i="191"/>
  <c r="R11" i="191"/>
  <c r="H11" i="191"/>
  <c r="G11" i="191"/>
  <c r="D11" i="191"/>
  <c r="R10" i="191"/>
  <c r="G10" i="191"/>
  <c r="D10" i="191"/>
  <c r="R9" i="191"/>
  <c r="H9" i="191"/>
  <c r="G9" i="191"/>
  <c r="D9" i="191"/>
  <c r="R8" i="191"/>
  <c r="H8" i="191"/>
  <c r="G8" i="191"/>
  <c r="D8" i="191"/>
  <c r="R7" i="191"/>
  <c r="G7" i="191"/>
  <c r="D7" i="191"/>
  <c r="R6" i="191"/>
  <c r="H6" i="191"/>
  <c r="G6" i="191"/>
  <c r="D6" i="191"/>
  <c r="F6" i="191" s="1"/>
  <c r="T28" i="190"/>
  <c r="H11" i="190" s="1"/>
  <c r="S28" i="190"/>
  <c r="E26" i="190" s="1"/>
  <c r="D28" i="190"/>
  <c r="R27" i="190"/>
  <c r="G27" i="190"/>
  <c r="D27" i="190"/>
  <c r="R26" i="190"/>
  <c r="G26" i="190"/>
  <c r="D26" i="190"/>
  <c r="R25" i="190"/>
  <c r="G25" i="190"/>
  <c r="D25" i="190"/>
  <c r="R24" i="190"/>
  <c r="G24" i="190"/>
  <c r="D24" i="190"/>
  <c r="R23" i="190"/>
  <c r="H23" i="190"/>
  <c r="G23" i="190"/>
  <c r="D23" i="190"/>
  <c r="R22" i="190"/>
  <c r="G22" i="190"/>
  <c r="E22" i="190"/>
  <c r="D22" i="190"/>
  <c r="R21" i="190"/>
  <c r="G21" i="190"/>
  <c r="D21" i="190"/>
  <c r="R20" i="190"/>
  <c r="G20" i="190"/>
  <c r="D20" i="190"/>
  <c r="R19" i="190"/>
  <c r="G19" i="190"/>
  <c r="E19" i="190"/>
  <c r="D19" i="190"/>
  <c r="R18" i="190"/>
  <c r="G18" i="190"/>
  <c r="D18" i="190"/>
  <c r="R17" i="190"/>
  <c r="G17" i="190"/>
  <c r="D17" i="190"/>
  <c r="R16" i="190"/>
  <c r="G16" i="190"/>
  <c r="E16" i="190"/>
  <c r="D16" i="190"/>
  <c r="R15" i="190"/>
  <c r="G15" i="190"/>
  <c r="D15" i="190"/>
  <c r="R14" i="190"/>
  <c r="G14" i="190"/>
  <c r="I14" i="190" s="1"/>
  <c r="D14" i="190"/>
  <c r="R13" i="190"/>
  <c r="G13" i="190"/>
  <c r="E13" i="190"/>
  <c r="D13" i="190"/>
  <c r="R12" i="190"/>
  <c r="G12" i="190"/>
  <c r="D12" i="190"/>
  <c r="R11" i="190"/>
  <c r="G11" i="190"/>
  <c r="D11" i="190"/>
  <c r="R10" i="190"/>
  <c r="G10" i="190"/>
  <c r="E10" i="190"/>
  <c r="D10" i="190"/>
  <c r="R9" i="190"/>
  <c r="G9" i="190"/>
  <c r="D9" i="190"/>
  <c r="F9" i="190" s="1"/>
  <c r="R8" i="190"/>
  <c r="G8" i="190"/>
  <c r="D8" i="190"/>
  <c r="R7" i="190"/>
  <c r="G7" i="190"/>
  <c r="E7" i="190"/>
  <c r="D7" i="190"/>
  <c r="R6" i="190"/>
  <c r="G6" i="190"/>
  <c r="D6" i="190"/>
  <c r="T28" i="189"/>
  <c r="H26" i="189" s="1"/>
  <c r="S28" i="189"/>
  <c r="E25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D22" i="189"/>
  <c r="R21" i="189"/>
  <c r="G21" i="189"/>
  <c r="D21" i="189"/>
  <c r="R20" i="189"/>
  <c r="G20" i="189"/>
  <c r="D20" i="189"/>
  <c r="R19" i="189"/>
  <c r="G19" i="189"/>
  <c r="D19" i="189"/>
  <c r="R18" i="189"/>
  <c r="G18" i="189"/>
  <c r="I18" i="189" s="1"/>
  <c r="D18" i="189"/>
  <c r="R17" i="189"/>
  <c r="G17" i="189"/>
  <c r="D17" i="189"/>
  <c r="R16" i="189"/>
  <c r="G16" i="189"/>
  <c r="D16" i="189"/>
  <c r="R15" i="189"/>
  <c r="G15" i="189"/>
  <c r="D15" i="189"/>
  <c r="R14" i="189"/>
  <c r="G14" i="189"/>
  <c r="D14" i="189"/>
  <c r="R13" i="189"/>
  <c r="G13" i="189"/>
  <c r="D13" i="189"/>
  <c r="R12" i="189"/>
  <c r="G12" i="189"/>
  <c r="D12" i="189"/>
  <c r="R11" i="189"/>
  <c r="G11" i="189"/>
  <c r="I11" i="189" s="1"/>
  <c r="D11" i="189"/>
  <c r="R10" i="189"/>
  <c r="G10" i="189"/>
  <c r="D10" i="189"/>
  <c r="R9" i="189"/>
  <c r="G9" i="189"/>
  <c r="D9" i="189"/>
  <c r="R8" i="189"/>
  <c r="G8" i="189"/>
  <c r="D8" i="189"/>
  <c r="F8" i="189" s="1"/>
  <c r="R7" i="189"/>
  <c r="G7" i="189"/>
  <c r="D7" i="189"/>
  <c r="R6" i="189"/>
  <c r="G6" i="189"/>
  <c r="E6" i="189"/>
  <c r="D6" i="189"/>
  <c r="T28" i="188"/>
  <c r="H16" i="188" s="1"/>
  <c r="S28" i="188"/>
  <c r="E25" i="188" s="1"/>
  <c r="D28" i="188"/>
  <c r="R27" i="188"/>
  <c r="G27" i="188"/>
  <c r="E27" i="188"/>
  <c r="D27" i="188"/>
  <c r="R26" i="188"/>
  <c r="G26" i="188"/>
  <c r="D26" i="188"/>
  <c r="R25" i="188"/>
  <c r="G25" i="188"/>
  <c r="D25" i="188"/>
  <c r="R24" i="188"/>
  <c r="G24" i="188"/>
  <c r="E24" i="188"/>
  <c r="D24" i="188"/>
  <c r="R23" i="188"/>
  <c r="G23" i="188"/>
  <c r="D23" i="188"/>
  <c r="R22" i="188"/>
  <c r="G22" i="188"/>
  <c r="E22" i="188"/>
  <c r="D22" i="188"/>
  <c r="R21" i="188"/>
  <c r="G21" i="188"/>
  <c r="D21" i="188"/>
  <c r="R20" i="188"/>
  <c r="G20" i="188"/>
  <c r="E20" i="188"/>
  <c r="D20" i="188"/>
  <c r="R19" i="188"/>
  <c r="G19" i="188"/>
  <c r="E19" i="188"/>
  <c r="D19" i="188"/>
  <c r="R18" i="188"/>
  <c r="G18" i="188"/>
  <c r="D18" i="188"/>
  <c r="R17" i="188"/>
  <c r="G17" i="188"/>
  <c r="E17" i="188"/>
  <c r="D17" i="188"/>
  <c r="R16" i="188"/>
  <c r="G16" i="188"/>
  <c r="E16" i="188"/>
  <c r="D16" i="188"/>
  <c r="R15" i="188"/>
  <c r="H15" i="188"/>
  <c r="G15" i="188"/>
  <c r="D15" i="188"/>
  <c r="R14" i="188"/>
  <c r="G14" i="188"/>
  <c r="E14" i="188"/>
  <c r="D14" i="188"/>
  <c r="R13" i="188"/>
  <c r="G13" i="188"/>
  <c r="E13" i="188"/>
  <c r="D13" i="188"/>
  <c r="R12" i="188"/>
  <c r="G12" i="188"/>
  <c r="E12" i="188"/>
  <c r="D12" i="188"/>
  <c r="R11" i="188"/>
  <c r="G11" i="188"/>
  <c r="E11" i="188"/>
  <c r="D11" i="188"/>
  <c r="F11" i="188" s="1"/>
  <c r="R10" i="188"/>
  <c r="H10" i="188"/>
  <c r="G10" i="188"/>
  <c r="D10" i="188"/>
  <c r="R9" i="188"/>
  <c r="G9" i="188"/>
  <c r="E9" i="188"/>
  <c r="D9" i="188"/>
  <c r="R8" i="188"/>
  <c r="G8" i="188"/>
  <c r="E8" i="188"/>
  <c r="D8" i="188"/>
  <c r="R7" i="188"/>
  <c r="G7" i="188"/>
  <c r="D7" i="188"/>
  <c r="R6" i="188"/>
  <c r="H6" i="188"/>
  <c r="G6" i="188"/>
  <c r="I6" i="188" s="1"/>
  <c r="E6" i="188"/>
  <c r="D6" i="188"/>
  <c r="T28" i="187"/>
  <c r="H13" i="187" s="1"/>
  <c r="S28" i="187"/>
  <c r="E23" i="187" s="1"/>
  <c r="D28" i="187"/>
  <c r="R27" i="187"/>
  <c r="G27" i="187"/>
  <c r="D27" i="187"/>
  <c r="R26" i="187"/>
  <c r="G26" i="187"/>
  <c r="E26" i="187"/>
  <c r="D26" i="187"/>
  <c r="R25" i="187"/>
  <c r="G25" i="187"/>
  <c r="D25" i="187"/>
  <c r="R24" i="187"/>
  <c r="H24" i="187"/>
  <c r="G24" i="187"/>
  <c r="D24" i="187"/>
  <c r="R23" i="187"/>
  <c r="G23" i="187"/>
  <c r="D23" i="187"/>
  <c r="R22" i="187"/>
  <c r="G22" i="187"/>
  <c r="D22" i="187"/>
  <c r="R21" i="187"/>
  <c r="H21" i="187"/>
  <c r="G21" i="187"/>
  <c r="D21" i="187"/>
  <c r="R20" i="187"/>
  <c r="G20" i="187"/>
  <c r="E20" i="187"/>
  <c r="D20" i="187"/>
  <c r="R19" i="187"/>
  <c r="G19" i="187"/>
  <c r="D19" i="187"/>
  <c r="R18" i="187"/>
  <c r="G18" i="187"/>
  <c r="D18" i="187"/>
  <c r="R17" i="187"/>
  <c r="G17" i="187"/>
  <c r="E17" i="187"/>
  <c r="D17" i="187"/>
  <c r="R16" i="187"/>
  <c r="H16" i="187"/>
  <c r="G16" i="187"/>
  <c r="E16" i="187"/>
  <c r="D16" i="187"/>
  <c r="F16" i="187" s="1"/>
  <c r="R15" i="187"/>
  <c r="G15" i="187"/>
  <c r="D15" i="187"/>
  <c r="R14" i="187"/>
  <c r="H14" i="187"/>
  <c r="G14" i="187"/>
  <c r="D14" i="187"/>
  <c r="R13" i="187"/>
  <c r="G13" i="187"/>
  <c r="E13" i="187"/>
  <c r="D13" i="187"/>
  <c r="R12" i="187"/>
  <c r="G12" i="187"/>
  <c r="D12" i="187"/>
  <c r="R11" i="187"/>
  <c r="G11" i="187"/>
  <c r="D11" i="187"/>
  <c r="R10" i="187"/>
  <c r="G10" i="187"/>
  <c r="E10" i="187"/>
  <c r="D10" i="187"/>
  <c r="R9" i="187"/>
  <c r="G9" i="187"/>
  <c r="D9" i="187"/>
  <c r="R8" i="187"/>
  <c r="G8" i="187"/>
  <c r="D8" i="187"/>
  <c r="R7" i="187"/>
  <c r="G7" i="187"/>
  <c r="I7" i="187" s="1"/>
  <c r="E7" i="187"/>
  <c r="D7" i="187"/>
  <c r="R6" i="187"/>
  <c r="G6" i="187"/>
  <c r="D6" i="187"/>
  <c r="T28" i="186"/>
  <c r="H24" i="186" s="1"/>
  <c r="S28" i="186"/>
  <c r="E22" i="186" s="1"/>
  <c r="D28" i="186"/>
  <c r="R27" i="186"/>
  <c r="G27" i="186"/>
  <c r="E27" i="186"/>
  <c r="D27" i="186"/>
  <c r="R26" i="186"/>
  <c r="G26" i="186"/>
  <c r="D26" i="186"/>
  <c r="R25" i="186"/>
  <c r="G25" i="186"/>
  <c r="D25" i="186"/>
  <c r="R24" i="186"/>
  <c r="G24" i="186"/>
  <c r="E24" i="186"/>
  <c r="D24" i="186"/>
  <c r="R23" i="186"/>
  <c r="G23" i="186"/>
  <c r="E23" i="186"/>
  <c r="D23" i="186"/>
  <c r="R22" i="186"/>
  <c r="G22" i="186"/>
  <c r="D22" i="186"/>
  <c r="R21" i="186"/>
  <c r="G21" i="186"/>
  <c r="D21" i="186"/>
  <c r="R20" i="186"/>
  <c r="G20" i="186"/>
  <c r="D20" i="186"/>
  <c r="R19" i="186"/>
  <c r="G19" i="186"/>
  <c r="E19" i="186"/>
  <c r="D19" i="186"/>
  <c r="R18" i="186"/>
  <c r="G18" i="186"/>
  <c r="D18" i="186"/>
  <c r="R17" i="186"/>
  <c r="G17" i="186"/>
  <c r="D17" i="186"/>
  <c r="R16" i="186"/>
  <c r="G16" i="186"/>
  <c r="E16" i="186"/>
  <c r="D16" i="186"/>
  <c r="R15" i="186"/>
  <c r="G15" i="186"/>
  <c r="E15" i="186"/>
  <c r="D15" i="186"/>
  <c r="R14" i="186"/>
  <c r="G14" i="186"/>
  <c r="D14" i="186"/>
  <c r="R13" i="186"/>
  <c r="G13" i="186"/>
  <c r="E13" i="186"/>
  <c r="D13" i="186"/>
  <c r="R12" i="186"/>
  <c r="G12" i="186"/>
  <c r="E12" i="186"/>
  <c r="D12" i="186"/>
  <c r="R11" i="186"/>
  <c r="G11" i="186"/>
  <c r="E11" i="186"/>
  <c r="D11" i="186"/>
  <c r="R10" i="186"/>
  <c r="G10" i="186"/>
  <c r="I10" i="186" s="1"/>
  <c r="D10" i="186"/>
  <c r="R9" i="186"/>
  <c r="G9" i="186"/>
  <c r="D9" i="186"/>
  <c r="R8" i="186"/>
  <c r="G8" i="186"/>
  <c r="I8" i="186" s="1"/>
  <c r="E8" i="186"/>
  <c r="D8" i="186"/>
  <c r="R7" i="186"/>
  <c r="G7" i="186"/>
  <c r="E7" i="186"/>
  <c r="D7" i="186"/>
  <c r="F7" i="186" s="1"/>
  <c r="R6" i="186"/>
  <c r="G6" i="186"/>
  <c r="D6" i="186"/>
  <c r="T28" i="185"/>
  <c r="H27" i="185" s="1"/>
  <c r="S28" i="185"/>
  <c r="E26" i="185" s="1"/>
  <c r="R27" i="185"/>
  <c r="G27" i="185"/>
  <c r="I27" i="185" s="1"/>
  <c r="D27" i="185"/>
  <c r="R26" i="185"/>
  <c r="G26" i="185"/>
  <c r="D26" i="185"/>
  <c r="R25" i="185"/>
  <c r="G25" i="185"/>
  <c r="D25" i="185"/>
  <c r="R24" i="185"/>
  <c r="G24" i="185"/>
  <c r="E24" i="185"/>
  <c r="D24" i="185"/>
  <c r="R23" i="185"/>
  <c r="G23" i="185"/>
  <c r="E23" i="185"/>
  <c r="D23" i="185"/>
  <c r="R22" i="185"/>
  <c r="G22" i="185"/>
  <c r="D22" i="185"/>
  <c r="R21" i="185"/>
  <c r="G21" i="185"/>
  <c r="D21" i="185"/>
  <c r="R20" i="185"/>
  <c r="G20" i="185"/>
  <c r="D20" i="185"/>
  <c r="R19" i="185"/>
  <c r="G19" i="185"/>
  <c r="D19" i="185"/>
  <c r="R18" i="185"/>
  <c r="G18" i="185"/>
  <c r="D18" i="185"/>
  <c r="R17" i="185"/>
  <c r="H17" i="185"/>
  <c r="G17" i="185"/>
  <c r="D17" i="185"/>
  <c r="R16" i="185"/>
  <c r="G16" i="185"/>
  <c r="D16" i="185"/>
  <c r="R15" i="185"/>
  <c r="G15" i="185"/>
  <c r="E15" i="185"/>
  <c r="D15" i="185"/>
  <c r="R14" i="185"/>
  <c r="G14" i="185"/>
  <c r="D14" i="185"/>
  <c r="R13" i="185"/>
  <c r="G13" i="185"/>
  <c r="D13" i="185"/>
  <c r="R12" i="185"/>
  <c r="H12" i="185"/>
  <c r="G12" i="185"/>
  <c r="E12" i="185"/>
  <c r="D12" i="185"/>
  <c r="R11" i="185"/>
  <c r="G11" i="185"/>
  <c r="D11" i="185"/>
  <c r="R10" i="185"/>
  <c r="H10" i="185"/>
  <c r="G10" i="185"/>
  <c r="D10" i="185"/>
  <c r="R9" i="185"/>
  <c r="G9" i="185"/>
  <c r="E9" i="185"/>
  <c r="D9" i="185"/>
  <c r="R8" i="185"/>
  <c r="G8" i="185"/>
  <c r="D8" i="185"/>
  <c r="R7" i="185"/>
  <c r="G7" i="185"/>
  <c r="I7" i="185" s="1"/>
  <c r="D7" i="185"/>
  <c r="R6" i="185"/>
  <c r="G6" i="185"/>
  <c r="E6" i="185"/>
  <c r="D6" i="185"/>
  <c r="F6" i="185" s="1"/>
  <c r="T28" i="184"/>
  <c r="H24" i="184" s="1"/>
  <c r="S28" i="184"/>
  <c r="E27" i="184" s="1"/>
  <c r="R27" i="184"/>
  <c r="H27" i="184"/>
  <c r="G27" i="184"/>
  <c r="D27" i="184"/>
  <c r="R26" i="184"/>
  <c r="G26" i="184"/>
  <c r="D26" i="184"/>
  <c r="R25" i="184"/>
  <c r="H25" i="184"/>
  <c r="G25" i="184"/>
  <c r="E25" i="184"/>
  <c r="D25" i="184"/>
  <c r="R24" i="184"/>
  <c r="G24" i="184"/>
  <c r="D24" i="184"/>
  <c r="R23" i="184"/>
  <c r="H23" i="184"/>
  <c r="G23" i="184"/>
  <c r="D23" i="184"/>
  <c r="R22" i="184"/>
  <c r="G22" i="184"/>
  <c r="D22" i="184"/>
  <c r="R21" i="184"/>
  <c r="H21" i="184"/>
  <c r="G21" i="184"/>
  <c r="D21" i="184"/>
  <c r="R20" i="184"/>
  <c r="H20" i="184"/>
  <c r="G20" i="184"/>
  <c r="D20" i="184"/>
  <c r="R19" i="184"/>
  <c r="H19" i="184"/>
  <c r="G19" i="184"/>
  <c r="E19" i="184"/>
  <c r="D19" i="184"/>
  <c r="R18" i="184"/>
  <c r="H18" i="184"/>
  <c r="G18" i="184"/>
  <c r="D18" i="184"/>
  <c r="R17" i="184"/>
  <c r="H17" i="184"/>
  <c r="G17" i="184"/>
  <c r="D17" i="184"/>
  <c r="R16" i="184"/>
  <c r="H16" i="184"/>
  <c r="G16" i="184"/>
  <c r="E16" i="184"/>
  <c r="D16" i="184"/>
  <c r="R15" i="184"/>
  <c r="H15" i="184"/>
  <c r="G15" i="184"/>
  <c r="D15" i="184"/>
  <c r="R14" i="184"/>
  <c r="H14" i="184"/>
  <c r="G14" i="184"/>
  <c r="D14" i="184"/>
  <c r="R13" i="184"/>
  <c r="H13" i="184"/>
  <c r="G13" i="184"/>
  <c r="D13" i="184"/>
  <c r="R12" i="184"/>
  <c r="H12" i="184"/>
  <c r="G12" i="184"/>
  <c r="D12" i="184"/>
  <c r="R11" i="184"/>
  <c r="H11" i="184"/>
  <c r="G11" i="184"/>
  <c r="E11" i="184"/>
  <c r="D11" i="184"/>
  <c r="R10" i="184"/>
  <c r="H10" i="184"/>
  <c r="G10" i="184"/>
  <c r="D10" i="184"/>
  <c r="R9" i="184"/>
  <c r="H9" i="184"/>
  <c r="G9" i="184"/>
  <c r="E9" i="184"/>
  <c r="D9" i="184"/>
  <c r="R8" i="184"/>
  <c r="H8" i="184"/>
  <c r="G8" i="184"/>
  <c r="I8" i="184" s="1"/>
  <c r="E8" i="184"/>
  <c r="D8" i="184"/>
  <c r="R7" i="184"/>
  <c r="H7" i="184"/>
  <c r="G7" i="184"/>
  <c r="D7" i="184"/>
  <c r="F7" i="184" s="1"/>
  <c r="R6" i="184"/>
  <c r="H6" i="184"/>
  <c r="G6" i="184"/>
  <c r="D6" i="184"/>
  <c r="T28" i="183"/>
  <c r="H24" i="183" s="1"/>
  <c r="S28" i="183"/>
  <c r="E26" i="183" s="1"/>
  <c r="D28" i="183"/>
  <c r="R27" i="183"/>
  <c r="G27" i="183"/>
  <c r="E27" i="183"/>
  <c r="D27" i="183"/>
  <c r="R26" i="183"/>
  <c r="G26" i="183"/>
  <c r="D26" i="183"/>
  <c r="R25" i="183"/>
  <c r="G25" i="183"/>
  <c r="D25" i="183"/>
  <c r="R24" i="183"/>
  <c r="G24" i="183"/>
  <c r="D24" i="183"/>
  <c r="R23" i="183"/>
  <c r="G23" i="183"/>
  <c r="D23" i="183"/>
  <c r="R22" i="183"/>
  <c r="H22" i="183"/>
  <c r="G22" i="183"/>
  <c r="D22" i="183"/>
  <c r="R21" i="183"/>
  <c r="H21" i="183"/>
  <c r="G21" i="183"/>
  <c r="D21" i="183"/>
  <c r="R20" i="183"/>
  <c r="G20" i="183"/>
  <c r="D20" i="183"/>
  <c r="R19" i="183"/>
  <c r="G19" i="183"/>
  <c r="E19" i="183"/>
  <c r="D19" i="183"/>
  <c r="R18" i="183"/>
  <c r="G18" i="183"/>
  <c r="E18" i="183"/>
  <c r="D18" i="183"/>
  <c r="R17" i="183"/>
  <c r="G17" i="183"/>
  <c r="D17" i="183"/>
  <c r="R16" i="183"/>
  <c r="H16" i="183"/>
  <c r="G16" i="183"/>
  <c r="D16" i="183"/>
  <c r="R15" i="183"/>
  <c r="G15" i="183"/>
  <c r="D15" i="183"/>
  <c r="R14" i="183"/>
  <c r="H14" i="183"/>
  <c r="G14" i="183"/>
  <c r="D14" i="183"/>
  <c r="R13" i="183"/>
  <c r="H13" i="183"/>
  <c r="G13" i="183"/>
  <c r="E13" i="183"/>
  <c r="D13" i="183"/>
  <c r="R12" i="183"/>
  <c r="G12" i="183"/>
  <c r="D12" i="183"/>
  <c r="R11" i="183"/>
  <c r="G11" i="183"/>
  <c r="E11" i="183"/>
  <c r="D11" i="183"/>
  <c r="R10" i="183"/>
  <c r="G10" i="183"/>
  <c r="I10" i="183" s="1"/>
  <c r="E10" i="183"/>
  <c r="D10" i="183"/>
  <c r="R9" i="183"/>
  <c r="G9" i="183"/>
  <c r="D9" i="183"/>
  <c r="R8" i="183"/>
  <c r="G8" i="183"/>
  <c r="D8" i="183"/>
  <c r="R7" i="183"/>
  <c r="G7" i="183"/>
  <c r="D7" i="183"/>
  <c r="R6" i="183"/>
  <c r="H6" i="183"/>
  <c r="G6" i="183"/>
  <c r="D6" i="183"/>
  <c r="F6" i="183" s="1"/>
  <c r="H25" i="182"/>
  <c r="E22" i="182"/>
  <c r="R27" i="182"/>
  <c r="G27" i="182"/>
  <c r="E27" i="182"/>
  <c r="D27" i="182"/>
  <c r="R26" i="182"/>
  <c r="G26" i="182"/>
  <c r="D26" i="182"/>
  <c r="R25" i="182"/>
  <c r="G25" i="182"/>
  <c r="D25" i="182"/>
  <c r="R24" i="182"/>
  <c r="G24" i="182"/>
  <c r="E24" i="182"/>
  <c r="D24" i="182"/>
  <c r="R23" i="182"/>
  <c r="G23" i="182"/>
  <c r="E23" i="182"/>
  <c r="D23" i="182"/>
  <c r="R22" i="182"/>
  <c r="G22" i="182"/>
  <c r="D22" i="182"/>
  <c r="R21" i="182"/>
  <c r="G21" i="182"/>
  <c r="E21" i="182"/>
  <c r="D21" i="182"/>
  <c r="R20" i="182"/>
  <c r="H20" i="182"/>
  <c r="G20" i="182"/>
  <c r="D20" i="182"/>
  <c r="R19" i="182"/>
  <c r="G19" i="182"/>
  <c r="E19" i="182"/>
  <c r="D19" i="182"/>
  <c r="F19" i="182" s="1"/>
  <c r="R18" i="182"/>
  <c r="G18" i="182"/>
  <c r="D18" i="182"/>
  <c r="R17" i="182"/>
  <c r="G17" i="182"/>
  <c r="D17" i="182"/>
  <c r="F17" i="182" s="1"/>
  <c r="R16" i="182"/>
  <c r="G16" i="182"/>
  <c r="E16" i="182"/>
  <c r="D16" i="182"/>
  <c r="R15" i="182"/>
  <c r="H15" i="182"/>
  <c r="G15" i="182"/>
  <c r="E15" i="182"/>
  <c r="D15" i="182"/>
  <c r="R14" i="182"/>
  <c r="G14" i="182"/>
  <c r="E14" i="182"/>
  <c r="D14" i="182"/>
  <c r="R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H10" i="182"/>
  <c r="G10" i="182"/>
  <c r="D10" i="182"/>
  <c r="R9" i="182"/>
  <c r="H9" i="182"/>
  <c r="G9" i="182"/>
  <c r="D9" i="182"/>
  <c r="R8" i="182"/>
  <c r="H8" i="182"/>
  <c r="G8" i="182"/>
  <c r="E8" i="182"/>
  <c r="D8" i="182"/>
  <c r="R7" i="182"/>
  <c r="H7" i="182"/>
  <c r="G7" i="182"/>
  <c r="E7" i="182"/>
  <c r="D7" i="182"/>
  <c r="R6" i="182"/>
  <c r="H6" i="182"/>
  <c r="G6" i="182"/>
  <c r="I6" i="182" s="1"/>
  <c r="E6" i="182"/>
  <c r="D6" i="182"/>
  <c r="T28" i="181"/>
  <c r="H22" i="181" s="1"/>
  <c r="S28" i="181"/>
  <c r="D28" i="181" s="1"/>
  <c r="R27" i="181"/>
  <c r="G27" i="181"/>
  <c r="D27" i="181"/>
  <c r="R26" i="181"/>
  <c r="G26" i="181"/>
  <c r="E26" i="181"/>
  <c r="D26" i="181"/>
  <c r="R25" i="181"/>
  <c r="G25" i="181"/>
  <c r="D25" i="181"/>
  <c r="R24" i="181"/>
  <c r="G24" i="181"/>
  <c r="D24" i="181"/>
  <c r="R23" i="181"/>
  <c r="G23" i="181"/>
  <c r="D23" i="181"/>
  <c r="R22" i="181"/>
  <c r="G22" i="181"/>
  <c r="E22" i="181"/>
  <c r="D22" i="181"/>
  <c r="R21" i="181"/>
  <c r="G21" i="181"/>
  <c r="E21" i="181"/>
  <c r="D21" i="181"/>
  <c r="R20" i="181"/>
  <c r="G20" i="181"/>
  <c r="D20" i="181"/>
  <c r="R19" i="181"/>
  <c r="G19" i="181"/>
  <c r="E19" i="181"/>
  <c r="D19" i="181"/>
  <c r="R18" i="181"/>
  <c r="H18" i="181"/>
  <c r="G18" i="181"/>
  <c r="D18" i="181"/>
  <c r="R17" i="181"/>
  <c r="G17" i="181"/>
  <c r="D17" i="181"/>
  <c r="R16" i="181"/>
  <c r="G16" i="181"/>
  <c r="E16" i="181"/>
  <c r="D16" i="181"/>
  <c r="R15" i="181"/>
  <c r="G15" i="181"/>
  <c r="D15" i="181"/>
  <c r="R14" i="181"/>
  <c r="G14" i="181"/>
  <c r="D14" i="181"/>
  <c r="R13" i="181"/>
  <c r="G13" i="181"/>
  <c r="E13" i="181"/>
  <c r="D13" i="181"/>
  <c r="R12" i="181"/>
  <c r="G12" i="181"/>
  <c r="D12" i="181"/>
  <c r="R11" i="181"/>
  <c r="G11" i="181"/>
  <c r="I11" i="181" s="1"/>
  <c r="D11" i="181"/>
  <c r="R10" i="181"/>
  <c r="G10" i="181"/>
  <c r="E10" i="181"/>
  <c r="D10" i="181"/>
  <c r="F10" i="181" s="1"/>
  <c r="R9" i="181"/>
  <c r="H9" i="181"/>
  <c r="G9" i="181"/>
  <c r="E9" i="181"/>
  <c r="D9" i="181"/>
  <c r="R8" i="181"/>
  <c r="G8" i="181"/>
  <c r="E8" i="181"/>
  <c r="D8" i="181"/>
  <c r="R7" i="181"/>
  <c r="G7" i="181"/>
  <c r="E7" i="181"/>
  <c r="D7" i="181"/>
  <c r="R6" i="181"/>
  <c r="G6" i="181"/>
  <c r="E6" i="181"/>
  <c r="D6" i="181"/>
  <c r="T28" i="180"/>
  <c r="S28" i="180"/>
  <c r="E17" i="180" s="1"/>
  <c r="R27" i="180"/>
  <c r="G27" i="180"/>
  <c r="D27" i="180"/>
  <c r="R26" i="180"/>
  <c r="G26" i="180"/>
  <c r="D26" i="180"/>
  <c r="F26" i="180" s="1"/>
  <c r="R25" i="180"/>
  <c r="G25" i="180"/>
  <c r="D25" i="180"/>
  <c r="R24" i="180"/>
  <c r="G24" i="180"/>
  <c r="D24" i="180"/>
  <c r="R23" i="180"/>
  <c r="G23" i="180"/>
  <c r="D23" i="180"/>
  <c r="R22" i="180"/>
  <c r="G22" i="180"/>
  <c r="D22" i="180"/>
  <c r="R21" i="180"/>
  <c r="G21" i="180"/>
  <c r="D21" i="180"/>
  <c r="R20" i="180"/>
  <c r="G20" i="180"/>
  <c r="D20" i="180"/>
  <c r="R19" i="180"/>
  <c r="G19" i="180"/>
  <c r="D19" i="180"/>
  <c r="R18" i="180"/>
  <c r="G18" i="180"/>
  <c r="D18" i="180"/>
  <c r="R17" i="180"/>
  <c r="G17" i="180"/>
  <c r="D17" i="180"/>
  <c r="R16" i="180"/>
  <c r="G16" i="180"/>
  <c r="D16" i="180"/>
  <c r="R15" i="180"/>
  <c r="G15" i="180"/>
  <c r="D15" i="180"/>
  <c r="R14" i="180"/>
  <c r="G14" i="180"/>
  <c r="D14" i="180"/>
  <c r="R13" i="180"/>
  <c r="G13" i="180"/>
  <c r="D13" i="180"/>
  <c r="R12" i="180"/>
  <c r="G12" i="180"/>
  <c r="D12" i="180"/>
  <c r="R11" i="180"/>
  <c r="G11" i="180"/>
  <c r="I11" i="180" s="1"/>
  <c r="D11" i="180"/>
  <c r="R10" i="180"/>
  <c r="G10" i="180"/>
  <c r="D10" i="180"/>
  <c r="R9" i="180"/>
  <c r="G9" i="180"/>
  <c r="D9" i="180"/>
  <c r="R8" i="180"/>
  <c r="G8" i="180"/>
  <c r="D8" i="180"/>
  <c r="R7" i="180"/>
  <c r="G7" i="180"/>
  <c r="D7" i="180"/>
  <c r="R6" i="180"/>
  <c r="G6" i="180"/>
  <c r="D6" i="180"/>
  <c r="T28" i="179"/>
  <c r="H23" i="179" s="1"/>
  <c r="S28" i="179"/>
  <c r="E18" i="179" s="1"/>
  <c r="R27" i="179"/>
  <c r="G27" i="179"/>
  <c r="D27" i="179"/>
  <c r="R26" i="179"/>
  <c r="G26" i="179"/>
  <c r="D26" i="179"/>
  <c r="F26" i="179" s="1"/>
  <c r="R25" i="179"/>
  <c r="G25" i="179"/>
  <c r="D25" i="179"/>
  <c r="R24" i="179"/>
  <c r="G24" i="179"/>
  <c r="D24" i="179"/>
  <c r="R23" i="179"/>
  <c r="G23" i="179"/>
  <c r="D23" i="179"/>
  <c r="R22" i="179"/>
  <c r="H22" i="179"/>
  <c r="G22" i="179"/>
  <c r="D22" i="179"/>
  <c r="R21" i="179"/>
  <c r="G21" i="179"/>
  <c r="D21" i="179"/>
  <c r="R20" i="179"/>
  <c r="G20" i="179"/>
  <c r="I20" i="179" s="1"/>
  <c r="D20" i="179"/>
  <c r="R19" i="179"/>
  <c r="G19" i="179"/>
  <c r="D19" i="179"/>
  <c r="R18" i="179"/>
  <c r="G18" i="179"/>
  <c r="I18" i="179" s="1"/>
  <c r="D18" i="179"/>
  <c r="R17" i="179"/>
  <c r="G17" i="179"/>
  <c r="D17" i="179"/>
  <c r="R16" i="179"/>
  <c r="G16" i="179"/>
  <c r="D16" i="179"/>
  <c r="R15" i="179"/>
  <c r="G15" i="179"/>
  <c r="D15" i="179"/>
  <c r="R14" i="179"/>
  <c r="G14" i="179"/>
  <c r="D14" i="179"/>
  <c r="R13" i="179"/>
  <c r="G13" i="179"/>
  <c r="D13" i="179"/>
  <c r="R12" i="179"/>
  <c r="G12" i="179"/>
  <c r="D12" i="179"/>
  <c r="R11" i="179"/>
  <c r="G11" i="179"/>
  <c r="D11" i="179"/>
  <c r="R10" i="179"/>
  <c r="G10" i="179"/>
  <c r="D10" i="179"/>
  <c r="R9" i="179"/>
  <c r="G9" i="179"/>
  <c r="D9" i="179"/>
  <c r="R8" i="179"/>
  <c r="G8" i="179"/>
  <c r="D8" i="179"/>
  <c r="R7" i="179"/>
  <c r="G7" i="179"/>
  <c r="D7" i="179"/>
  <c r="R6" i="179"/>
  <c r="G6" i="179"/>
  <c r="D6" i="179"/>
  <c r="T28" i="178"/>
  <c r="G28" i="178" s="1"/>
  <c r="S28" i="178"/>
  <c r="E26" i="178" s="1"/>
  <c r="R27" i="178"/>
  <c r="G27" i="178"/>
  <c r="D27" i="178"/>
  <c r="R26" i="178"/>
  <c r="G26" i="178"/>
  <c r="D26" i="178"/>
  <c r="R25" i="178"/>
  <c r="G25" i="178"/>
  <c r="D25" i="178"/>
  <c r="R24" i="178"/>
  <c r="G24" i="178"/>
  <c r="D24" i="178"/>
  <c r="R23" i="178"/>
  <c r="G23" i="178"/>
  <c r="D23" i="178"/>
  <c r="R22" i="178"/>
  <c r="G22" i="178"/>
  <c r="D22" i="178"/>
  <c r="R21" i="178"/>
  <c r="H21" i="178"/>
  <c r="G21" i="178"/>
  <c r="D21" i="178"/>
  <c r="R20" i="178"/>
  <c r="G20" i="178"/>
  <c r="D20" i="178"/>
  <c r="R19" i="178"/>
  <c r="G19" i="178"/>
  <c r="D19" i="178"/>
  <c r="R18" i="178"/>
  <c r="G18" i="178"/>
  <c r="D18" i="178"/>
  <c r="R17" i="178"/>
  <c r="G17" i="178"/>
  <c r="E17" i="178"/>
  <c r="D17" i="178"/>
  <c r="R16" i="178"/>
  <c r="G16" i="178"/>
  <c r="D16" i="178"/>
  <c r="F16" i="178" s="1"/>
  <c r="R15" i="178"/>
  <c r="G15" i="178"/>
  <c r="D15" i="178"/>
  <c r="R14" i="178"/>
  <c r="G14" i="178"/>
  <c r="D14" i="178"/>
  <c r="R13" i="178"/>
  <c r="G13" i="178"/>
  <c r="E13" i="178"/>
  <c r="D13" i="178"/>
  <c r="R12" i="178"/>
  <c r="G12" i="178"/>
  <c r="D12" i="178"/>
  <c r="R11" i="178"/>
  <c r="G11" i="178"/>
  <c r="D11" i="178"/>
  <c r="R10" i="178"/>
  <c r="H10" i="178"/>
  <c r="G10" i="178"/>
  <c r="I10" i="178" s="1"/>
  <c r="D10" i="178"/>
  <c r="R9" i="178"/>
  <c r="G9" i="178"/>
  <c r="E9" i="178"/>
  <c r="D9" i="178"/>
  <c r="R8" i="178"/>
  <c r="G8" i="178"/>
  <c r="D8" i="178"/>
  <c r="R7" i="178"/>
  <c r="G7" i="178"/>
  <c r="D7" i="178"/>
  <c r="R6" i="178"/>
  <c r="G6" i="178"/>
  <c r="E6" i="178"/>
  <c r="D6" i="178"/>
  <c r="T28" i="177"/>
  <c r="H22" i="177" s="1"/>
  <c r="S28" i="177"/>
  <c r="D28" i="177" s="1"/>
  <c r="R27" i="177"/>
  <c r="H27" i="177"/>
  <c r="G27" i="177"/>
  <c r="D27" i="177"/>
  <c r="R26" i="177"/>
  <c r="G26" i="177"/>
  <c r="D26" i="177"/>
  <c r="R25" i="177"/>
  <c r="G25" i="177"/>
  <c r="D25" i="177"/>
  <c r="R24" i="177"/>
  <c r="G24" i="177"/>
  <c r="E24" i="177"/>
  <c r="D24" i="177"/>
  <c r="R23" i="177"/>
  <c r="G23" i="177"/>
  <c r="D23" i="177"/>
  <c r="R22" i="177"/>
  <c r="G22" i="177"/>
  <c r="E22" i="177"/>
  <c r="D22" i="177"/>
  <c r="R21" i="177"/>
  <c r="H21" i="177"/>
  <c r="G21" i="177"/>
  <c r="E21" i="177"/>
  <c r="D21" i="177"/>
  <c r="R20" i="177"/>
  <c r="G20" i="177"/>
  <c r="E20" i="177"/>
  <c r="D20" i="177"/>
  <c r="R19" i="177"/>
  <c r="G19" i="177"/>
  <c r="D19" i="177"/>
  <c r="R18" i="177"/>
  <c r="G18" i="177"/>
  <c r="E18" i="177"/>
  <c r="D18" i="177"/>
  <c r="R17" i="177"/>
  <c r="G17" i="177"/>
  <c r="D17" i="177"/>
  <c r="R16" i="177"/>
  <c r="G16" i="177"/>
  <c r="E16" i="177"/>
  <c r="D16" i="177"/>
  <c r="R15" i="177"/>
  <c r="G15" i="177"/>
  <c r="E15" i="177"/>
  <c r="D15" i="177"/>
  <c r="R14" i="177"/>
  <c r="G14" i="177"/>
  <c r="D14" i="177"/>
  <c r="R13" i="177"/>
  <c r="H13" i="177"/>
  <c r="G13" i="177"/>
  <c r="I13" i="177" s="1"/>
  <c r="D13" i="177"/>
  <c r="R12" i="177"/>
  <c r="G12" i="177"/>
  <c r="E12" i="177"/>
  <c r="D12" i="177"/>
  <c r="F12" i="177" s="1"/>
  <c r="R11" i="177"/>
  <c r="G11" i="177"/>
  <c r="E11" i="177"/>
  <c r="D11" i="177"/>
  <c r="R10" i="177"/>
  <c r="H10" i="177"/>
  <c r="G10" i="177"/>
  <c r="D10" i="177"/>
  <c r="R9" i="177"/>
  <c r="G9" i="177"/>
  <c r="E9" i="177"/>
  <c r="D9" i="177"/>
  <c r="R8" i="177"/>
  <c r="G8" i="177"/>
  <c r="E8" i="177"/>
  <c r="D8" i="177"/>
  <c r="R7" i="177"/>
  <c r="G7" i="177"/>
  <c r="D7" i="177"/>
  <c r="R6" i="177"/>
  <c r="G6" i="177"/>
  <c r="E6" i="177"/>
  <c r="D6" i="177"/>
  <c r="T28" i="176"/>
  <c r="H27" i="176" s="1"/>
  <c r="S28" i="176"/>
  <c r="R27" i="176"/>
  <c r="G27" i="176"/>
  <c r="D27" i="176"/>
  <c r="F27" i="176" s="1"/>
  <c r="R26" i="176"/>
  <c r="G26" i="176"/>
  <c r="D26" i="176"/>
  <c r="R25" i="176"/>
  <c r="G25" i="176"/>
  <c r="D25" i="176"/>
  <c r="F25" i="176" s="1"/>
  <c r="R24" i="176"/>
  <c r="G24" i="176"/>
  <c r="E24" i="176"/>
  <c r="D24" i="176"/>
  <c r="R23" i="176"/>
  <c r="G23" i="176"/>
  <c r="D23" i="176"/>
  <c r="R22" i="176"/>
  <c r="H22" i="176"/>
  <c r="G22" i="176"/>
  <c r="D22" i="176"/>
  <c r="R21" i="176"/>
  <c r="G21" i="176"/>
  <c r="D21" i="176"/>
  <c r="R20" i="176"/>
  <c r="H20" i="176"/>
  <c r="G20" i="176"/>
  <c r="D20" i="176"/>
  <c r="R19" i="176"/>
  <c r="H19" i="176"/>
  <c r="G19" i="176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D15" i="176"/>
  <c r="R14" i="176"/>
  <c r="G14" i="176"/>
  <c r="D14" i="176"/>
  <c r="R13" i="176"/>
  <c r="H13" i="176"/>
  <c r="G13" i="176"/>
  <c r="D13" i="176"/>
  <c r="R12" i="176"/>
  <c r="H12" i="176"/>
  <c r="G12" i="176"/>
  <c r="D12" i="176"/>
  <c r="R11" i="176"/>
  <c r="G11" i="176"/>
  <c r="E11" i="176"/>
  <c r="D11" i="176"/>
  <c r="R10" i="176"/>
  <c r="G10" i="176"/>
  <c r="D10" i="176"/>
  <c r="R9" i="176"/>
  <c r="G9" i="176"/>
  <c r="D9" i="176"/>
  <c r="R8" i="176"/>
  <c r="G8" i="176"/>
  <c r="I8" i="176" s="1"/>
  <c r="D8" i="176"/>
  <c r="R7" i="176"/>
  <c r="G7" i="176"/>
  <c r="D7" i="176"/>
  <c r="R6" i="176"/>
  <c r="H6" i="176"/>
  <c r="G6" i="176"/>
  <c r="D6" i="176"/>
  <c r="T28" i="175"/>
  <c r="H17" i="175" s="1"/>
  <c r="S28" i="175"/>
  <c r="D28" i="175" s="1"/>
  <c r="R27" i="175"/>
  <c r="G27" i="175"/>
  <c r="D27" i="175"/>
  <c r="R26" i="175"/>
  <c r="G26" i="175"/>
  <c r="E26" i="175"/>
  <c r="D26" i="175"/>
  <c r="R25" i="175"/>
  <c r="G25" i="175"/>
  <c r="D25" i="175"/>
  <c r="R24" i="175"/>
  <c r="G24" i="175"/>
  <c r="D24" i="175"/>
  <c r="R23" i="175"/>
  <c r="G23" i="175"/>
  <c r="D23" i="175"/>
  <c r="R22" i="175"/>
  <c r="G22" i="175"/>
  <c r="E22" i="175"/>
  <c r="D22" i="175"/>
  <c r="R21" i="175"/>
  <c r="G21" i="175"/>
  <c r="E21" i="175"/>
  <c r="D21" i="175"/>
  <c r="R20" i="175"/>
  <c r="G20" i="175"/>
  <c r="E20" i="175"/>
  <c r="D20" i="175"/>
  <c r="R19" i="175"/>
  <c r="G19" i="175"/>
  <c r="E19" i="175"/>
  <c r="D19" i="175"/>
  <c r="R18" i="175"/>
  <c r="G18" i="175"/>
  <c r="E18" i="175"/>
  <c r="D18" i="175"/>
  <c r="R17" i="175"/>
  <c r="G17" i="175"/>
  <c r="D17" i="175"/>
  <c r="R16" i="175"/>
  <c r="G16" i="175"/>
  <c r="D16" i="175"/>
  <c r="R15" i="175"/>
  <c r="G15" i="175"/>
  <c r="D15" i="175"/>
  <c r="R14" i="175"/>
  <c r="G14" i="175"/>
  <c r="E14" i="175"/>
  <c r="D14" i="175"/>
  <c r="R13" i="175"/>
  <c r="G13" i="175"/>
  <c r="E13" i="175"/>
  <c r="D13" i="175"/>
  <c r="R12" i="175"/>
  <c r="G12" i="175"/>
  <c r="E12" i="175"/>
  <c r="D12" i="175"/>
  <c r="R11" i="175"/>
  <c r="G11" i="175"/>
  <c r="E11" i="175"/>
  <c r="D11" i="175"/>
  <c r="F11" i="175" s="1"/>
  <c r="R10" i="175"/>
  <c r="G10" i="175"/>
  <c r="E10" i="175"/>
  <c r="D10" i="175"/>
  <c r="R9" i="175"/>
  <c r="G9" i="175"/>
  <c r="D9" i="175"/>
  <c r="R8" i="175"/>
  <c r="G8" i="175"/>
  <c r="D8" i="175"/>
  <c r="R7" i="175"/>
  <c r="G7" i="175"/>
  <c r="I7" i="175" s="1"/>
  <c r="D7" i="175"/>
  <c r="R6" i="175"/>
  <c r="G6" i="175"/>
  <c r="E6" i="175"/>
  <c r="D6" i="175"/>
  <c r="T28" i="174"/>
  <c r="H20" i="174" s="1"/>
  <c r="S28" i="174"/>
  <c r="D28" i="174" s="1"/>
  <c r="R27" i="174"/>
  <c r="G27" i="174"/>
  <c r="D27" i="174"/>
  <c r="R26" i="174"/>
  <c r="H26" i="174"/>
  <c r="G26" i="174"/>
  <c r="D26" i="174"/>
  <c r="R25" i="174"/>
  <c r="H25" i="174"/>
  <c r="G25" i="174"/>
  <c r="D25" i="174"/>
  <c r="R24" i="174"/>
  <c r="G24" i="174"/>
  <c r="D24" i="174"/>
  <c r="R23" i="174"/>
  <c r="H23" i="174"/>
  <c r="G23" i="174"/>
  <c r="D23" i="174"/>
  <c r="R22" i="174"/>
  <c r="H22" i="174"/>
  <c r="G22" i="174"/>
  <c r="D22" i="174"/>
  <c r="R21" i="174"/>
  <c r="G21" i="174"/>
  <c r="D21" i="174"/>
  <c r="R20" i="174"/>
  <c r="G20" i="174"/>
  <c r="D20" i="174"/>
  <c r="R19" i="174"/>
  <c r="H19" i="174"/>
  <c r="G19" i="174"/>
  <c r="D19" i="174"/>
  <c r="R18" i="174"/>
  <c r="H18" i="174"/>
  <c r="G18" i="174"/>
  <c r="D18" i="174"/>
  <c r="R17" i="174"/>
  <c r="H17" i="174"/>
  <c r="G17" i="174"/>
  <c r="D17" i="174"/>
  <c r="R16" i="174"/>
  <c r="H16" i="174"/>
  <c r="G16" i="174"/>
  <c r="D16" i="174"/>
  <c r="R15" i="174"/>
  <c r="H15" i="174"/>
  <c r="G15" i="174"/>
  <c r="D15" i="174"/>
  <c r="R14" i="174"/>
  <c r="H14" i="174"/>
  <c r="G14" i="174"/>
  <c r="D14" i="174"/>
  <c r="R13" i="174"/>
  <c r="H13" i="174"/>
  <c r="G13" i="174"/>
  <c r="D13" i="174"/>
  <c r="R12" i="174"/>
  <c r="H12" i="174"/>
  <c r="G12" i="174"/>
  <c r="D12" i="174"/>
  <c r="R11" i="174"/>
  <c r="H11" i="174"/>
  <c r="G11" i="174"/>
  <c r="D11" i="174"/>
  <c r="R10" i="174"/>
  <c r="H10" i="174"/>
  <c r="G10" i="174"/>
  <c r="D10" i="174"/>
  <c r="F10" i="174" s="1"/>
  <c r="R9" i="174"/>
  <c r="H9" i="174"/>
  <c r="G9" i="174"/>
  <c r="D9" i="174"/>
  <c r="R8" i="174"/>
  <c r="H8" i="174"/>
  <c r="G8" i="174"/>
  <c r="D8" i="174"/>
  <c r="F8" i="174" s="1"/>
  <c r="R7" i="174"/>
  <c r="H7" i="174"/>
  <c r="G7" i="174"/>
  <c r="I7" i="174" s="1"/>
  <c r="D7" i="174"/>
  <c r="R6" i="174"/>
  <c r="H6" i="174"/>
  <c r="G6" i="174"/>
  <c r="D6" i="174"/>
  <c r="T28" i="173"/>
  <c r="H12" i="173" s="1"/>
  <c r="S28" i="173"/>
  <c r="D28" i="173" s="1"/>
  <c r="R27" i="173"/>
  <c r="H27" i="173"/>
  <c r="G27" i="173"/>
  <c r="D27" i="173"/>
  <c r="R26" i="173"/>
  <c r="H26" i="173"/>
  <c r="G26" i="173"/>
  <c r="D26" i="173"/>
  <c r="R25" i="173"/>
  <c r="G25" i="173"/>
  <c r="D25" i="173"/>
  <c r="R24" i="173"/>
  <c r="G24" i="173"/>
  <c r="D24" i="173"/>
  <c r="R23" i="173"/>
  <c r="G23" i="173"/>
  <c r="D23" i="173"/>
  <c r="R22" i="173"/>
  <c r="G22" i="173"/>
  <c r="D22" i="173"/>
  <c r="R21" i="173"/>
  <c r="G21" i="173"/>
  <c r="D21" i="173"/>
  <c r="R20" i="173"/>
  <c r="H20" i="173"/>
  <c r="G20" i="173"/>
  <c r="D20" i="173"/>
  <c r="R19" i="173"/>
  <c r="H19" i="173"/>
  <c r="G19" i="173"/>
  <c r="D19" i="173"/>
  <c r="R18" i="173"/>
  <c r="H18" i="173"/>
  <c r="G18" i="173"/>
  <c r="D18" i="173"/>
  <c r="R17" i="173"/>
  <c r="H17" i="173"/>
  <c r="G17" i="173"/>
  <c r="D17" i="173"/>
  <c r="R16" i="173"/>
  <c r="G16" i="173"/>
  <c r="D16" i="173"/>
  <c r="R15" i="173"/>
  <c r="H15" i="173"/>
  <c r="G15" i="173"/>
  <c r="D15" i="173"/>
  <c r="R14" i="173"/>
  <c r="H14" i="173"/>
  <c r="G14" i="173"/>
  <c r="D14" i="173"/>
  <c r="R13" i="173"/>
  <c r="H13" i="173"/>
  <c r="G13" i="173"/>
  <c r="D13" i="173"/>
  <c r="R12" i="173"/>
  <c r="G12" i="173"/>
  <c r="D12" i="173"/>
  <c r="R11" i="173"/>
  <c r="H11" i="173"/>
  <c r="G11" i="173"/>
  <c r="D11" i="173"/>
  <c r="R10" i="173"/>
  <c r="H10" i="173"/>
  <c r="G10" i="173"/>
  <c r="I10" i="173" s="1"/>
  <c r="D10" i="173"/>
  <c r="R9" i="173"/>
  <c r="G9" i="173"/>
  <c r="D9" i="173"/>
  <c r="R8" i="173"/>
  <c r="H8" i="173"/>
  <c r="G8" i="173"/>
  <c r="D8" i="173"/>
  <c r="R7" i="173"/>
  <c r="H7" i="173"/>
  <c r="G7" i="173"/>
  <c r="D7" i="173"/>
  <c r="F7" i="173" s="1"/>
  <c r="R6" i="173"/>
  <c r="H6" i="173"/>
  <c r="G6" i="173"/>
  <c r="D6" i="173"/>
  <c r="T28" i="172"/>
  <c r="H27" i="172" s="1"/>
  <c r="S28" i="172"/>
  <c r="E25" i="172" s="1"/>
  <c r="R27" i="172"/>
  <c r="G27" i="172"/>
  <c r="D27" i="172"/>
  <c r="R26" i="172"/>
  <c r="G26" i="172"/>
  <c r="D26" i="172"/>
  <c r="R25" i="172"/>
  <c r="G25" i="172"/>
  <c r="D25" i="172"/>
  <c r="R24" i="172"/>
  <c r="G24" i="172"/>
  <c r="D24" i="172"/>
  <c r="R23" i="172"/>
  <c r="G23" i="172"/>
  <c r="D23" i="172"/>
  <c r="R22" i="172"/>
  <c r="G22" i="172"/>
  <c r="D22" i="172"/>
  <c r="R21" i="172"/>
  <c r="G21" i="172"/>
  <c r="D21" i="172"/>
  <c r="R20" i="172"/>
  <c r="G20" i="172"/>
  <c r="D20" i="172"/>
  <c r="R19" i="172"/>
  <c r="G19" i="172"/>
  <c r="D19" i="172"/>
  <c r="R18" i="172"/>
  <c r="G18" i="172"/>
  <c r="D18" i="172"/>
  <c r="R17" i="172"/>
  <c r="G17" i="172"/>
  <c r="D17" i="172"/>
  <c r="R16" i="172"/>
  <c r="G16" i="172"/>
  <c r="D16" i="172"/>
  <c r="R15" i="172"/>
  <c r="G15" i="172"/>
  <c r="D15" i="172"/>
  <c r="R14" i="172"/>
  <c r="G14" i="172"/>
  <c r="D14" i="172"/>
  <c r="R13" i="172"/>
  <c r="G13" i="172"/>
  <c r="D13" i="172"/>
  <c r="R12" i="172"/>
  <c r="G12" i="172"/>
  <c r="D12" i="172"/>
  <c r="R11" i="172"/>
  <c r="G11" i="172"/>
  <c r="D11" i="172"/>
  <c r="R10" i="172"/>
  <c r="G10" i="172"/>
  <c r="D10" i="172"/>
  <c r="R9" i="172"/>
  <c r="G9" i="172"/>
  <c r="D9" i="172"/>
  <c r="R8" i="172"/>
  <c r="G8" i="172"/>
  <c r="D8" i="172"/>
  <c r="R7" i="172"/>
  <c r="G7" i="172"/>
  <c r="D7" i="172"/>
  <c r="R6" i="172"/>
  <c r="G6" i="172"/>
  <c r="D6" i="172"/>
  <c r="T28" i="171"/>
  <c r="H22" i="171" s="1"/>
  <c r="S28" i="171"/>
  <c r="E26" i="171" s="1"/>
  <c r="R27" i="171"/>
  <c r="G27" i="171"/>
  <c r="D27" i="171"/>
  <c r="R26" i="171"/>
  <c r="G26" i="171"/>
  <c r="D26" i="171"/>
  <c r="R25" i="171"/>
  <c r="H25" i="171"/>
  <c r="G25" i="171"/>
  <c r="I25" i="171" s="1"/>
  <c r="D25" i="171"/>
  <c r="R24" i="171"/>
  <c r="H24" i="171"/>
  <c r="G24" i="171"/>
  <c r="D24" i="171"/>
  <c r="R23" i="171"/>
  <c r="G23" i="171"/>
  <c r="E23" i="171"/>
  <c r="D23" i="171"/>
  <c r="R22" i="171"/>
  <c r="G22" i="171"/>
  <c r="E22" i="171"/>
  <c r="D22" i="171"/>
  <c r="R21" i="171"/>
  <c r="H21" i="171"/>
  <c r="G21" i="171"/>
  <c r="D21" i="171"/>
  <c r="R20" i="171"/>
  <c r="H20" i="171"/>
  <c r="G20" i="171"/>
  <c r="D20" i="171"/>
  <c r="R19" i="171"/>
  <c r="H19" i="171"/>
  <c r="G19" i="171"/>
  <c r="D19" i="171"/>
  <c r="R18" i="171"/>
  <c r="H18" i="171"/>
  <c r="G18" i="171"/>
  <c r="D18" i="171"/>
  <c r="R17" i="171"/>
  <c r="H17" i="171"/>
  <c r="G17" i="171"/>
  <c r="D17" i="171"/>
  <c r="R16" i="171"/>
  <c r="H16" i="171"/>
  <c r="G16" i="171"/>
  <c r="D16" i="171"/>
  <c r="R15" i="171"/>
  <c r="H15" i="171"/>
  <c r="G15" i="171"/>
  <c r="D15" i="171"/>
  <c r="R14" i="171"/>
  <c r="H14" i="171"/>
  <c r="G14" i="171"/>
  <c r="D14" i="171"/>
  <c r="R13" i="171"/>
  <c r="H13" i="171"/>
  <c r="G13" i="171"/>
  <c r="D13" i="171"/>
  <c r="R12" i="171"/>
  <c r="H12" i="171"/>
  <c r="G12" i="171"/>
  <c r="D12" i="171"/>
  <c r="R11" i="171"/>
  <c r="H11" i="171"/>
  <c r="G11" i="171"/>
  <c r="D11" i="171"/>
  <c r="F11" i="171" s="1"/>
  <c r="R10" i="171"/>
  <c r="H10" i="171"/>
  <c r="G10" i="171"/>
  <c r="D10" i="171"/>
  <c r="R9" i="171"/>
  <c r="H9" i="171"/>
  <c r="G9" i="171"/>
  <c r="E9" i="171"/>
  <c r="D9" i="171"/>
  <c r="R8" i="171"/>
  <c r="H8" i="171"/>
  <c r="G8" i="171"/>
  <c r="E8" i="171"/>
  <c r="D8" i="171"/>
  <c r="R7" i="171"/>
  <c r="H7" i="171"/>
  <c r="G7" i="171"/>
  <c r="E7" i="171"/>
  <c r="D7" i="171"/>
  <c r="R6" i="171"/>
  <c r="H6" i="171"/>
  <c r="G6" i="171"/>
  <c r="D6" i="171"/>
  <c r="T28" i="170"/>
  <c r="G28" i="170" s="1"/>
  <c r="S28" i="170"/>
  <c r="E19" i="170" s="1"/>
  <c r="R27" i="170"/>
  <c r="G27" i="170"/>
  <c r="D27" i="170"/>
  <c r="R26" i="170"/>
  <c r="G26" i="170"/>
  <c r="D26" i="170"/>
  <c r="R25" i="170"/>
  <c r="G25" i="170"/>
  <c r="D25" i="170"/>
  <c r="R24" i="170"/>
  <c r="G24" i="170"/>
  <c r="E24" i="170"/>
  <c r="D24" i="170"/>
  <c r="R23" i="170"/>
  <c r="G23" i="170"/>
  <c r="D23" i="170"/>
  <c r="R22" i="170"/>
  <c r="G22" i="170"/>
  <c r="D22" i="170"/>
  <c r="R21" i="170"/>
  <c r="G21" i="170"/>
  <c r="D21" i="170"/>
  <c r="R20" i="170"/>
  <c r="G20" i="170"/>
  <c r="D20" i="170"/>
  <c r="R19" i="170"/>
  <c r="G19" i="170"/>
  <c r="D19" i="170"/>
  <c r="R18" i="170"/>
  <c r="G18" i="170"/>
  <c r="D18" i="170"/>
  <c r="R17" i="170"/>
  <c r="G17" i="170"/>
  <c r="D17" i="170"/>
  <c r="R16" i="170"/>
  <c r="G16" i="170"/>
  <c r="D16" i="170"/>
  <c r="R15" i="170"/>
  <c r="G15" i="170"/>
  <c r="D15" i="170"/>
  <c r="R14" i="170"/>
  <c r="G14" i="170"/>
  <c r="D14" i="170"/>
  <c r="R13" i="170"/>
  <c r="G13" i="170"/>
  <c r="D13" i="170"/>
  <c r="R12" i="170"/>
  <c r="G12" i="170"/>
  <c r="D12" i="170"/>
  <c r="R11" i="170"/>
  <c r="G11" i="170"/>
  <c r="D11" i="170"/>
  <c r="R10" i="170"/>
  <c r="G10" i="170"/>
  <c r="D10" i="170"/>
  <c r="R9" i="170"/>
  <c r="G9" i="170"/>
  <c r="D9" i="170"/>
  <c r="F9" i="170" s="1"/>
  <c r="R8" i="170"/>
  <c r="G8" i="170"/>
  <c r="E8" i="170"/>
  <c r="D8" i="170"/>
  <c r="R7" i="170"/>
  <c r="G7" i="170"/>
  <c r="I7" i="170" s="1"/>
  <c r="D7" i="170"/>
  <c r="R6" i="170"/>
  <c r="G6" i="170"/>
  <c r="D6" i="170"/>
  <c r="T28" i="169"/>
  <c r="H24" i="169" s="1"/>
  <c r="S28" i="169"/>
  <c r="E22" i="169" s="1"/>
  <c r="R27" i="169"/>
  <c r="G27" i="169"/>
  <c r="D27" i="169"/>
  <c r="R26" i="169"/>
  <c r="G26" i="169"/>
  <c r="D26" i="169"/>
  <c r="R25" i="169"/>
  <c r="G25" i="169"/>
  <c r="D25" i="169"/>
  <c r="R24" i="169"/>
  <c r="G24" i="169"/>
  <c r="D24" i="169"/>
  <c r="R23" i="169"/>
  <c r="G23" i="169"/>
  <c r="D23" i="169"/>
  <c r="R22" i="169"/>
  <c r="G22" i="169"/>
  <c r="D22" i="169"/>
  <c r="R21" i="169"/>
  <c r="G21" i="169"/>
  <c r="D21" i="169"/>
  <c r="R20" i="169"/>
  <c r="G20" i="169"/>
  <c r="D20" i="169"/>
  <c r="R19" i="169"/>
  <c r="G19" i="169"/>
  <c r="D19" i="169"/>
  <c r="R18" i="169"/>
  <c r="G18" i="169"/>
  <c r="D18" i="169"/>
  <c r="R17" i="169"/>
  <c r="G17" i="169"/>
  <c r="D17" i="169"/>
  <c r="R16" i="169"/>
  <c r="G16" i="169"/>
  <c r="D16" i="169"/>
  <c r="R15" i="169"/>
  <c r="G15" i="169"/>
  <c r="D15" i="169"/>
  <c r="R14" i="169"/>
  <c r="G14" i="169"/>
  <c r="D14" i="169"/>
  <c r="R13" i="169"/>
  <c r="G13" i="169"/>
  <c r="D13" i="169"/>
  <c r="R12" i="169"/>
  <c r="G12" i="169"/>
  <c r="E12" i="169"/>
  <c r="D12" i="169"/>
  <c r="R11" i="169"/>
  <c r="G11" i="169"/>
  <c r="D11" i="169"/>
  <c r="R10" i="169"/>
  <c r="G10" i="169"/>
  <c r="D10" i="169"/>
  <c r="R9" i="169"/>
  <c r="G9" i="169"/>
  <c r="D9" i="169"/>
  <c r="F9" i="169" s="1"/>
  <c r="R8" i="169"/>
  <c r="G8" i="169"/>
  <c r="D8" i="169"/>
  <c r="R7" i="169"/>
  <c r="G7" i="169"/>
  <c r="I7" i="169" s="1"/>
  <c r="D7" i="169"/>
  <c r="R6" i="169"/>
  <c r="G6" i="169"/>
  <c r="D6" i="169"/>
  <c r="T28" i="168"/>
  <c r="H27" i="168" s="1"/>
  <c r="S28" i="168"/>
  <c r="E25" i="168" s="1"/>
  <c r="D28" i="168"/>
  <c r="R27" i="168"/>
  <c r="G27" i="168"/>
  <c r="D27" i="168"/>
  <c r="R26" i="168"/>
  <c r="G26" i="168"/>
  <c r="D26" i="168"/>
  <c r="R25" i="168"/>
  <c r="G25" i="168"/>
  <c r="D25" i="168"/>
  <c r="R24" i="168"/>
  <c r="G24" i="168"/>
  <c r="E24" i="168"/>
  <c r="D24" i="168"/>
  <c r="R23" i="168"/>
  <c r="G23" i="168"/>
  <c r="D23" i="168"/>
  <c r="R22" i="168"/>
  <c r="G22" i="168"/>
  <c r="E22" i="168"/>
  <c r="D22" i="168"/>
  <c r="R21" i="168"/>
  <c r="G21" i="168"/>
  <c r="E21" i="168"/>
  <c r="D21" i="168"/>
  <c r="R20" i="168"/>
  <c r="G20" i="168"/>
  <c r="D20" i="168"/>
  <c r="R19" i="168"/>
  <c r="G19" i="168"/>
  <c r="E19" i="168"/>
  <c r="D19" i="168"/>
  <c r="R18" i="168"/>
  <c r="G18" i="168"/>
  <c r="E18" i="168"/>
  <c r="D18" i="168"/>
  <c r="R17" i="168"/>
  <c r="G17" i="168"/>
  <c r="E17" i="168"/>
  <c r="D17" i="168"/>
  <c r="R16" i="168"/>
  <c r="G16" i="168"/>
  <c r="E16" i="168"/>
  <c r="D16" i="168"/>
  <c r="R15" i="168"/>
  <c r="G15" i="168"/>
  <c r="E15" i="168"/>
  <c r="D15" i="168"/>
  <c r="R14" i="168"/>
  <c r="G14" i="168"/>
  <c r="E14" i="168"/>
  <c r="D14" i="168"/>
  <c r="R13" i="168"/>
  <c r="G13" i="168"/>
  <c r="E13" i="168"/>
  <c r="D13" i="168"/>
  <c r="R12" i="168"/>
  <c r="G12" i="168"/>
  <c r="E12" i="168"/>
  <c r="D12" i="168"/>
  <c r="R11" i="168"/>
  <c r="G11" i="168"/>
  <c r="E11" i="168"/>
  <c r="D11" i="168"/>
  <c r="R10" i="168"/>
  <c r="G10" i="168"/>
  <c r="E10" i="168"/>
  <c r="D10" i="168"/>
  <c r="R9" i="168"/>
  <c r="G9" i="168"/>
  <c r="E9" i="168"/>
  <c r="D9" i="168"/>
  <c r="R8" i="168"/>
  <c r="G8" i="168"/>
  <c r="I8" i="168" s="1"/>
  <c r="E8" i="168"/>
  <c r="D8" i="168"/>
  <c r="R7" i="168"/>
  <c r="G7" i="168"/>
  <c r="E7" i="168"/>
  <c r="D7" i="168"/>
  <c r="F7" i="168" s="1"/>
  <c r="R6" i="168"/>
  <c r="G6" i="168"/>
  <c r="E6" i="168"/>
  <c r="D6" i="168"/>
  <c r="T28" i="167"/>
  <c r="H23" i="167" s="1"/>
  <c r="S28" i="167"/>
  <c r="E26" i="167" s="1"/>
  <c r="G28" i="167"/>
  <c r="R27" i="167"/>
  <c r="G27" i="167"/>
  <c r="D27" i="167"/>
  <c r="R26" i="167"/>
  <c r="H26" i="167"/>
  <c r="G26" i="167"/>
  <c r="D26" i="167"/>
  <c r="R25" i="167"/>
  <c r="G25" i="167"/>
  <c r="D25" i="167"/>
  <c r="R24" i="167"/>
  <c r="G24" i="167"/>
  <c r="D24" i="167"/>
  <c r="R23" i="167"/>
  <c r="G23" i="167"/>
  <c r="D23" i="167"/>
  <c r="R22" i="167"/>
  <c r="G22" i="167"/>
  <c r="D22" i="167"/>
  <c r="R21" i="167"/>
  <c r="H21" i="167"/>
  <c r="G21" i="167"/>
  <c r="D21" i="167"/>
  <c r="R20" i="167"/>
  <c r="H20" i="167"/>
  <c r="G20" i="167"/>
  <c r="E20" i="167"/>
  <c r="D20" i="167"/>
  <c r="R19" i="167"/>
  <c r="G19" i="167"/>
  <c r="D19" i="167"/>
  <c r="R18" i="167"/>
  <c r="G18" i="167"/>
  <c r="D18" i="167"/>
  <c r="R17" i="167"/>
  <c r="H17" i="167"/>
  <c r="G17" i="167"/>
  <c r="I17" i="167" s="1"/>
  <c r="D17" i="167"/>
  <c r="R16" i="167"/>
  <c r="G16" i="167"/>
  <c r="D16" i="167"/>
  <c r="R15" i="167"/>
  <c r="G15" i="167"/>
  <c r="D15" i="167"/>
  <c r="R14" i="167"/>
  <c r="H14" i="167"/>
  <c r="G14" i="167"/>
  <c r="I14" i="167" s="1"/>
  <c r="D14" i="167"/>
  <c r="R13" i="167"/>
  <c r="G13" i="167"/>
  <c r="D13" i="167"/>
  <c r="R12" i="167"/>
  <c r="G12" i="167"/>
  <c r="D12" i="167"/>
  <c r="R11" i="167"/>
  <c r="H11" i="167"/>
  <c r="G11" i="167"/>
  <c r="I11" i="167" s="1"/>
  <c r="D11" i="167"/>
  <c r="R10" i="167"/>
  <c r="H10" i="167"/>
  <c r="G10" i="167"/>
  <c r="D10" i="167"/>
  <c r="F10" i="167" s="1"/>
  <c r="R9" i="167"/>
  <c r="G9" i="167"/>
  <c r="D9" i="167"/>
  <c r="R8" i="167"/>
  <c r="H8" i="167"/>
  <c r="G8" i="167"/>
  <c r="D8" i="167"/>
  <c r="R7" i="167"/>
  <c r="H7" i="167"/>
  <c r="G7" i="167"/>
  <c r="D7" i="167"/>
  <c r="F7" i="167" s="1"/>
  <c r="R6" i="167"/>
  <c r="G6" i="167"/>
  <c r="D6" i="167"/>
  <c r="T28" i="166"/>
  <c r="H22" i="166" s="1"/>
  <c r="S28" i="166"/>
  <c r="E27" i="166" s="1"/>
  <c r="R27" i="166"/>
  <c r="H27" i="166"/>
  <c r="G27" i="166"/>
  <c r="D27" i="166"/>
  <c r="R26" i="166"/>
  <c r="G26" i="166"/>
  <c r="D26" i="166"/>
  <c r="R25" i="166"/>
  <c r="G25" i="166"/>
  <c r="D25" i="166"/>
  <c r="R24" i="166"/>
  <c r="G24" i="166"/>
  <c r="E24" i="166"/>
  <c r="D24" i="166"/>
  <c r="R23" i="166"/>
  <c r="G23" i="166"/>
  <c r="D23" i="166"/>
  <c r="R22" i="166"/>
  <c r="G22" i="166"/>
  <c r="D22" i="166"/>
  <c r="R21" i="166"/>
  <c r="H21" i="166"/>
  <c r="G21" i="166"/>
  <c r="D21" i="166"/>
  <c r="R20" i="166"/>
  <c r="G20" i="166"/>
  <c r="D20" i="166"/>
  <c r="R19" i="166"/>
  <c r="H19" i="166"/>
  <c r="G19" i="166"/>
  <c r="E19" i="166"/>
  <c r="D19" i="166"/>
  <c r="R18" i="166"/>
  <c r="G18" i="166"/>
  <c r="E18" i="166"/>
  <c r="D18" i="166"/>
  <c r="R17" i="166"/>
  <c r="G17" i="166"/>
  <c r="D17" i="166"/>
  <c r="R16" i="166"/>
  <c r="G16" i="166"/>
  <c r="D16" i="166"/>
  <c r="R15" i="166"/>
  <c r="G15" i="166"/>
  <c r="I15" i="166" s="1"/>
  <c r="D15" i="166"/>
  <c r="R14" i="166"/>
  <c r="H14" i="166"/>
  <c r="G14" i="166"/>
  <c r="D14" i="166"/>
  <c r="R13" i="166"/>
  <c r="G13" i="166"/>
  <c r="D13" i="166"/>
  <c r="R12" i="166"/>
  <c r="G12" i="166"/>
  <c r="D12" i="166"/>
  <c r="R11" i="166"/>
  <c r="H11" i="166"/>
  <c r="G11" i="166"/>
  <c r="D11" i="166"/>
  <c r="R10" i="166"/>
  <c r="G10" i="166"/>
  <c r="I10" i="166" s="1"/>
  <c r="D10" i="166"/>
  <c r="R9" i="166"/>
  <c r="G9" i="166"/>
  <c r="D9" i="166"/>
  <c r="R8" i="166"/>
  <c r="G8" i="166"/>
  <c r="E8" i="166"/>
  <c r="D8" i="166"/>
  <c r="R7" i="166"/>
  <c r="G7" i="166"/>
  <c r="D7" i="166"/>
  <c r="F7" i="166" s="1"/>
  <c r="R6" i="166"/>
  <c r="G6" i="166"/>
  <c r="D6" i="166"/>
  <c r="T28" i="165"/>
  <c r="H23" i="165" s="1"/>
  <c r="S28" i="165"/>
  <c r="E22" i="165" s="1"/>
  <c r="D28" i="165"/>
  <c r="R27" i="165"/>
  <c r="G27" i="165"/>
  <c r="D27" i="165"/>
  <c r="R26" i="165"/>
  <c r="G26" i="165"/>
  <c r="E26" i="165"/>
  <c r="D26" i="165"/>
  <c r="R25" i="165"/>
  <c r="G25" i="165"/>
  <c r="D25" i="165"/>
  <c r="R24" i="165"/>
  <c r="H24" i="165"/>
  <c r="G24" i="165"/>
  <c r="D24" i="165"/>
  <c r="R23" i="165"/>
  <c r="G23" i="165"/>
  <c r="D23" i="165"/>
  <c r="R22" i="165"/>
  <c r="G22" i="165"/>
  <c r="D22" i="165"/>
  <c r="R21" i="165"/>
  <c r="G21" i="165"/>
  <c r="E21" i="165"/>
  <c r="D21" i="165"/>
  <c r="R20" i="165"/>
  <c r="G20" i="165"/>
  <c r="D20" i="165"/>
  <c r="R19" i="165"/>
  <c r="G19" i="165"/>
  <c r="E19" i="165"/>
  <c r="D19" i="165"/>
  <c r="R18" i="165"/>
  <c r="G18" i="165"/>
  <c r="E18" i="165"/>
  <c r="D18" i="165"/>
  <c r="R17" i="165"/>
  <c r="G17" i="165"/>
  <c r="D17" i="165"/>
  <c r="R16" i="165"/>
  <c r="H16" i="165"/>
  <c r="G16" i="165"/>
  <c r="E16" i="165"/>
  <c r="D16" i="165"/>
  <c r="R15" i="165"/>
  <c r="H15" i="165"/>
  <c r="G15" i="165"/>
  <c r="E15" i="165"/>
  <c r="D15" i="165"/>
  <c r="R14" i="165"/>
  <c r="G14" i="165"/>
  <c r="D14" i="165"/>
  <c r="R13" i="165"/>
  <c r="H13" i="165"/>
  <c r="G13" i="165"/>
  <c r="E13" i="165"/>
  <c r="D13" i="165"/>
  <c r="R12" i="165"/>
  <c r="G12" i="165"/>
  <c r="E12" i="165"/>
  <c r="D12" i="165"/>
  <c r="R11" i="165"/>
  <c r="G11" i="165"/>
  <c r="D11" i="165"/>
  <c r="R10" i="165"/>
  <c r="G10" i="165"/>
  <c r="E10" i="165"/>
  <c r="D10" i="165"/>
  <c r="R9" i="165"/>
  <c r="G9" i="165"/>
  <c r="D9" i="165"/>
  <c r="R8" i="165"/>
  <c r="H8" i="165"/>
  <c r="G8" i="165"/>
  <c r="D8" i="165"/>
  <c r="R7" i="165"/>
  <c r="H7" i="165"/>
  <c r="G7" i="165"/>
  <c r="I7" i="165" s="1"/>
  <c r="D7" i="165"/>
  <c r="R6" i="165"/>
  <c r="G6" i="165"/>
  <c r="D6" i="165"/>
  <c r="F6" i="165" s="1"/>
  <c r="T28" i="164"/>
  <c r="H27" i="164" s="1"/>
  <c r="S28" i="164"/>
  <c r="E23" i="164" s="1"/>
  <c r="R27" i="164"/>
  <c r="G27" i="164"/>
  <c r="E27" i="164"/>
  <c r="D27" i="164"/>
  <c r="R26" i="164"/>
  <c r="G26" i="164"/>
  <c r="E26" i="164"/>
  <c r="D26" i="164"/>
  <c r="R25" i="164"/>
  <c r="G25" i="164"/>
  <c r="D25" i="164"/>
  <c r="R24" i="164"/>
  <c r="G24" i="164"/>
  <c r="D24" i="164"/>
  <c r="R23" i="164"/>
  <c r="G23" i="164"/>
  <c r="D23" i="164"/>
  <c r="R22" i="164"/>
  <c r="G22" i="164"/>
  <c r="E22" i="164"/>
  <c r="D22" i="164"/>
  <c r="R21" i="164"/>
  <c r="G21" i="164"/>
  <c r="E21" i="164"/>
  <c r="D21" i="164"/>
  <c r="R20" i="164"/>
  <c r="G20" i="164"/>
  <c r="E20" i="164"/>
  <c r="D20" i="164"/>
  <c r="R19" i="164"/>
  <c r="G19" i="164"/>
  <c r="D19" i="164"/>
  <c r="R18" i="164"/>
  <c r="G18" i="164"/>
  <c r="E18" i="164"/>
  <c r="D18" i="164"/>
  <c r="R17" i="164"/>
  <c r="G17" i="164"/>
  <c r="E17" i="164"/>
  <c r="D17" i="164"/>
  <c r="R16" i="164"/>
  <c r="G16" i="164"/>
  <c r="E16" i="164"/>
  <c r="D16" i="164"/>
  <c r="R15" i="164"/>
  <c r="G15" i="164"/>
  <c r="E15" i="164"/>
  <c r="D15" i="164"/>
  <c r="R14" i="164"/>
  <c r="G14" i="164"/>
  <c r="E14" i="164"/>
  <c r="D14" i="164"/>
  <c r="R13" i="164"/>
  <c r="G13" i="164"/>
  <c r="E13" i="164"/>
  <c r="D13" i="164"/>
  <c r="R12" i="164"/>
  <c r="G12" i="164"/>
  <c r="E12" i="164"/>
  <c r="D12" i="164"/>
  <c r="R11" i="164"/>
  <c r="G11" i="164"/>
  <c r="E11" i="164"/>
  <c r="D11" i="164"/>
  <c r="R10" i="164"/>
  <c r="G10" i="164"/>
  <c r="E10" i="164"/>
  <c r="D10" i="164"/>
  <c r="R9" i="164"/>
  <c r="G9" i="164"/>
  <c r="E9" i="164"/>
  <c r="D9" i="164"/>
  <c r="R8" i="164"/>
  <c r="G8" i="164"/>
  <c r="E8" i="164"/>
  <c r="D8" i="164"/>
  <c r="F8" i="164" s="1"/>
  <c r="R7" i="164"/>
  <c r="G7" i="164"/>
  <c r="E7" i="164"/>
  <c r="D7" i="164"/>
  <c r="R6" i="164"/>
  <c r="G6" i="164"/>
  <c r="I6" i="164" s="1"/>
  <c r="E6" i="164"/>
  <c r="D6" i="164"/>
  <c r="T28" i="163"/>
  <c r="H22" i="163" s="1"/>
  <c r="S28" i="163"/>
  <c r="E26" i="163" s="1"/>
  <c r="G28" i="163"/>
  <c r="R27" i="163"/>
  <c r="G27" i="163"/>
  <c r="D27" i="163"/>
  <c r="R26" i="163"/>
  <c r="H26" i="163"/>
  <c r="G26" i="163"/>
  <c r="D26" i="163"/>
  <c r="R25" i="163"/>
  <c r="H25" i="163"/>
  <c r="G25" i="163"/>
  <c r="D25" i="163"/>
  <c r="R24" i="163"/>
  <c r="G24" i="163"/>
  <c r="D24" i="163"/>
  <c r="R23" i="163"/>
  <c r="G23" i="163"/>
  <c r="D23" i="163"/>
  <c r="R22" i="163"/>
  <c r="G22" i="163"/>
  <c r="D22" i="163"/>
  <c r="R21" i="163"/>
  <c r="G21" i="163"/>
  <c r="D21" i="163"/>
  <c r="R20" i="163"/>
  <c r="H20" i="163"/>
  <c r="G20" i="163"/>
  <c r="D20" i="163"/>
  <c r="R19" i="163"/>
  <c r="H19" i="163"/>
  <c r="G19" i="163"/>
  <c r="D19" i="163"/>
  <c r="R18" i="163"/>
  <c r="G18" i="163"/>
  <c r="D18" i="163"/>
  <c r="R17" i="163"/>
  <c r="H17" i="163"/>
  <c r="G17" i="163"/>
  <c r="D17" i="163"/>
  <c r="R16" i="163"/>
  <c r="H16" i="163"/>
  <c r="G16" i="163"/>
  <c r="D16" i="163"/>
  <c r="R15" i="163"/>
  <c r="H15" i="163"/>
  <c r="G15" i="163"/>
  <c r="D15" i="163"/>
  <c r="R14" i="163"/>
  <c r="H14" i="163"/>
  <c r="G14" i="163"/>
  <c r="D14" i="163"/>
  <c r="F14" i="163" s="1"/>
  <c r="R13" i="163"/>
  <c r="H13" i="163"/>
  <c r="G13" i="163"/>
  <c r="D13" i="163"/>
  <c r="R12" i="163"/>
  <c r="H12" i="163"/>
  <c r="G12" i="163"/>
  <c r="D12" i="163"/>
  <c r="R11" i="163"/>
  <c r="H11" i="163"/>
  <c r="G11" i="163"/>
  <c r="E11" i="163"/>
  <c r="D11" i="163"/>
  <c r="R10" i="163"/>
  <c r="H10" i="163"/>
  <c r="G10" i="163"/>
  <c r="D10" i="163"/>
  <c r="R9" i="163"/>
  <c r="H9" i="163"/>
  <c r="G9" i="163"/>
  <c r="D9" i="163"/>
  <c r="R8" i="163"/>
  <c r="H8" i="163"/>
  <c r="G8" i="163"/>
  <c r="D8" i="163"/>
  <c r="R7" i="163"/>
  <c r="H7" i="163"/>
  <c r="G7" i="163"/>
  <c r="I7" i="163" s="1"/>
  <c r="D7" i="163"/>
  <c r="R6" i="163"/>
  <c r="H6" i="163"/>
  <c r="G6" i="163"/>
  <c r="E6" i="163"/>
  <c r="D6" i="163"/>
  <c r="F6" i="163" s="1"/>
  <c r="T28" i="162"/>
  <c r="H16" i="162" s="1"/>
  <c r="S28" i="162"/>
  <c r="D28" i="162" s="1"/>
  <c r="R27" i="162"/>
  <c r="G27" i="162"/>
  <c r="E27" i="162"/>
  <c r="D27" i="162"/>
  <c r="F27" i="162" s="1"/>
  <c r="R26" i="162"/>
  <c r="G26" i="162"/>
  <c r="E26" i="162"/>
  <c r="D26" i="162"/>
  <c r="R25" i="162"/>
  <c r="H25" i="162"/>
  <c r="G25" i="162"/>
  <c r="D25" i="162"/>
  <c r="R24" i="162"/>
  <c r="G24" i="162"/>
  <c r="E24" i="162"/>
  <c r="D24" i="162"/>
  <c r="F24" i="162" s="1"/>
  <c r="R23" i="162"/>
  <c r="G23" i="162"/>
  <c r="D23" i="162"/>
  <c r="R22" i="162"/>
  <c r="H22" i="162"/>
  <c r="G22" i="162"/>
  <c r="I22" i="162" s="1"/>
  <c r="D22" i="162"/>
  <c r="R21" i="162"/>
  <c r="G21" i="162"/>
  <c r="E21" i="162"/>
  <c r="D21" i="162"/>
  <c r="R20" i="162"/>
  <c r="G20" i="162"/>
  <c r="D20" i="162"/>
  <c r="R19" i="162"/>
  <c r="H19" i="162"/>
  <c r="G19" i="162"/>
  <c r="D19" i="162"/>
  <c r="F19" i="162" s="1"/>
  <c r="R18" i="162"/>
  <c r="G18" i="162"/>
  <c r="E18" i="162"/>
  <c r="D18" i="162"/>
  <c r="R17" i="162"/>
  <c r="H17" i="162"/>
  <c r="G17" i="162"/>
  <c r="D17" i="162"/>
  <c r="R16" i="162"/>
  <c r="G16" i="162"/>
  <c r="D16" i="162"/>
  <c r="R15" i="162"/>
  <c r="G15" i="162"/>
  <c r="D15" i="162"/>
  <c r="R14" i="162"/>
  <c r="H14" i="162"/>
  <c r="G14" i="162"/>
  <c r="E14" i="162"/>
  <c r="D14" i="162"/>
  <c r="R13" i="162"/>
  <c r="G13" i="162"/>
  <c r="E13" i="162"/>
  <c r="D13" i="162"/>
  <c r="R12" i="162"/>
  <c r="G12" i="162"/>
  <c r="D12" i="162"/>
  <c r="R11" i="162"/>
  <c r="H11" i="162"/>
  <c r="G11" i="162"/>
  <c r="E11" i="162"/>
  <c r="D11" i="162"/>
  <c r="R10" i="162"/>
  <c r="G10" i="162"/>
  <c r="E10" i="162"/>
  <c r="D10" i="162"/>
  <c r="R9" i="162"/>
  <c r="H9" i="162"/>
  <c r="G9" i="162"/>
  <c r="D9" i="162"/>
  <c r="R8" i="162"/>
  <c r="G8" i="162"/>
  <c r="E8" i="162"/>
  <c r="D8" i="162"/>
  <c r="R7" i="162"/>
  <c r="G7" i="162"/>
  <c r="D7" i="162"/>
  <c r="R6" i="162"/>
  <c r="H6" i="162"/>
  <c r="G6" i="162"/>
  <c r="D6" i="162"/>
  <c r="T28" i="161"/>
  <c r="H21" i="161" s="1"/>
  <c r="S28" i="161"/>
  <c r="E24" i="161" s="1"/>
  <c r="R27" i="161"/>
  <c r="G27" i="161"/>
  <c r="D27" i="161"/>
  <c r="R26" i="161"/>
  <c r="G26" i="161"/>
  <c r="E26" i="161"/>
  <c r="D26" i="161"/>
  <c r="R25" i="161"/>
  <c r="G25" i="161"/>
  <c r="D25" i="161"/>
  <c r="R24" i="161"/>
  <c r="G24" i="161"/>
  <c r="D24" i="161"/>
  <c r="F24" i="161" s="1"/>
  <c r="R23" i="161"/>
  <c r="G23" i="161"/>
  <c r="E23" i="161"/>
  <c r="D23" i="161"/>
  <c r="R22" i="161"/>
  <c r="G22" i="161"/>
  <c r="D22" i="161"/>
  <c r="R21" i="161"/>
  <c r="G21" i="161"/>
  <c r="D21" i="161"/>
  <c r="R20" i="161"/>
  <c r="G20" i="161"/>
  <c r="D20" i="161"/>
  <c r="R19" i="161"/>
  <c r="G19" i="161"/>
  <c r="D19" i="161"/>
  <c r="R18" i="161"/>
  <c r="G18" i="161"/>
  <c r="D18" i="161"/>
  <c r="R17" i="161"/>
  <c r="G17" i="161"/>
  <c r="E17" i="161"/>
  <c r="D17" i="161"/>
  <c r="R16" i="161"/>
  <c r="H16" i="161"/>
  <c r="G16" i="161"/>
  <c r="E16" i="161"/>
  <c r="D16" i="161"/>
  <c r="R15" i="161"/>
  <c r="G15" i="161"/>
  <c r="E15" i="161"/>
  <c r="D15" i="161"/>
  <c r="R14" i="161"/>
  <c r="G14" i="161"/>
  <c r="D14" i="161"/>
  <c r="R13" i="161"/>
  <c r="G13" i="161"/>
  <c r="E13" i="161"/>
  <c r="D13" i="161"/>
  <c r="R12" i="161"/>
  <c r="G12" i="161"/>
  <c r="D12" i="161"/>
  <c r="R11" i="161"/>
  <c r="H11" i="161"/>
  <c r="G11" i="161"/>
  <c r="E11" i="161"/>
  <c r="D11" i="161"/>
  <c r="R10" i="161"/>
  <c r="G10" i="161"/>
  <c r="E10" i="161"/>
  <c r="D10" i="161"/>
  <c r="R9" i="161"/>
  <c r="G9" i="161"/>
  <c r="E9" i="161"/>
  <c r="D9" i="161"/>
  <c r="R8" i="161"/>
  <c r="H8" i="161"/>
  <c r="G8" i="161"/>
  <c r="I8" i="161" s="1"/>
  <c r="E8" i="161"/>
  <c r="D8" i="161"/>
  <c r="R7" i="161"/>
  <c r="G7" i="161"/>
  <c r="E7" i="161"/>
  <c r="D7" i="161"/>
  <c r="R6" i="161"/>
  <c r="G6" i="161"/>
  <c r="E6" i="161"/>
  <c r="D6" i="161"/>
  <c r="T28" i="160"/>
  <c r="H25" i="160" s="1"/>
  <c r="S28" i="160"/>
  <c r="E24" i="160" s="1"/>
  <c r="R27" i="160"/>
  <c r="G27" i="160"/>
  <c r="D27" i="160"/>
  <c r="R26" i="160"/>
  <c r="G26" i="160"/>
  <c r="D26" i="160"/>
  <c r="R25" i="160"/>
  <c r="G25" i="160"/>
  <c r="D25" i="160"/>
  <c r="R24" i="160"/>
  <c r="H24" i="160"/>
  <c r="G24" i="160"/>
  <c r="D24" i="160"/>
  <c r="R23" i="160"/>
  <c r="G23" i="160"/>
  <c r="D23" i="160"/>
  <c r="F23" i="160" s="1"/>
  <c r="R22" i="160"/>
  <c r="G22" i="160"/>
  <c r="D22" i="160"/>
  <c r="R21" i="160"/>
  <c r="G21" i="160"/>
  <c r="I21" i="160" s="1"/>
  <c r="D21" i="160"/>
  <c r="R20" i="160"/>
  <c r="G20" i="160"/>
  <c r="D20" i="160"/>
  <c r="R19" i="160"/>
  <c r="G19" i="160"/>
  <c r="D19" i="160"/>
  <c r="R18" i="160"/>
  <c r="H18" i="160"/>
  <c r="G18" i="160"/>
  <c r="D18" i="160"/>
  <c r="R17" i="160"/>
  <c r="G17" i="160"/>
  <c r="D17" i="160"/>
  <c r="R16" i="160"/>
  <c r="G16" i="160"/>
  <c r="D16" i="160"/>
  <c r="R15" i="160"/>
  <c r="H15" i="160"/>
  <c r="G15" i="160"/>
  <c r="D15" i="160"/>
  <c r="R14" i="160"/>
  <c r="G14" i="160"/>
  <c r="D14" i="160"/>
  <c r="R13" i="160"/>
  <c r="G13" i="160"/>
  <c r="D13" i="160"/>
  <c r="R12" i="160"/>
  <c r="H12" i="160"/>
  <c r="G12" i="160"/>
  <c r="D12" i="160"/>
  <c r="R11" i="160"/>
  <c r="G11" i="160"/>
  <c r="D11" i="160"/>
  <c r="R10" i="160"/>
  <c r="G10" i="160"/>
  <c r="D10" i="160"/>
  <c r="R9" i="160"/>
  <c r="H9" i="160"/>
  <c r="G9" i="160"/>
  <c r="D9" i="160"/>
  <c r="R8" i="160"/>
  <c r="G8" i="160"/>
  <c r="D8" i="160"/>
  <c r="R7" i="160"/>
  <c r="G7" i="160"/>
  <c r="D7" i="160"/>
  <c r="R6" i="160"/>
  <c r="H6" i="160"/>
  <c r="G6" i="160"/>
  <c r="D6" i="160"/>
  <c r="T28" i="159"/>
  <c r="H9" i="159" s="1"/>
  <c r="S28" i="159"/>
  <c r="E27" i="159" s="1"/>
  <c r="R27" i="159"/>
  <c r="G27" i="159"/>
  <c r="D27" i="159"/>
  <c r="R26" i="159"/>
  <c r="G26" i="159"/>
  <c r="D26" i="159"/>
  <c r="R25" i="159"/>
  <c r="G25" i="159"/>
  <c r="E25" i="159"/>
  <c r="D25" i="159"/>
  <c r="R24" i="159"/>
  <c r="G24" i="159"/>
  <c r="D24" i="159"/>
  <c r="R23" i="159"/>
  <c r="G23" i="159"/>
  <c r="D23" i="159"/>
  <c r="R22" i="159"/>
  <c r="G22" i="159"/>
  <c r="E22" i="159"/>
  <c r="D22" i="159"/>
  <c r="R21" i="159"/>
  <c r="G21" i="159"/>
  <c r="D21" i="159"/>
  <c r="R20" i="159"/>
  <c r="G20" i="159"/>
  <c r="D20" i="159"/>
  <c r="R19" i="159"/>
  <c r="G19" i="159"/>
  <c r="E19" i="159"/>
  <c r="D19" i="159"/>
  <c r="R18" i="159"/>
  <c r="G18" i="159"/>
  <c r="D18" i="159"/>
  <c r="R17" i="159"/>
  <c r="H17" i="159"/>
  <c r="G17" i="159"/>
  <c r="D17" i="159"/>
  <c r="R16" i="159"/>
  <c r="G16" i="159"/>
  <c r="D16" i="159"/>
  <c r="R15" i="159"/>
  <c r="G15" i="159"/>
  <c r="D15" i="159"/>
  <c r="R14" i="159"/>
  <c r="G14" i="159"/>
  <c r="D14" i="159"/>
  <c r="R13" i="159"/>
  <c r="G13" i="159"/>
  <c r="D13" i="159"/>
  <c r="R12" i="159"/>
  <c r="G12" i="159"/>
  <c r="D12" i="159"/>
  <c r="F12" i="159" s="1"/>
  <c r="R11" i="159"/>
  <c r="G11" i="159"/>
  <c r="D11" i="159"/>
  <c r="R10" i="159"/>
  <c r="G10" i="159"/>
  <c r="D10" i="159"/>
  <c r="F10" i="159" s="1"/>
  <c r="R9" i="159"/>
  <c r="G9" i="159"/>
  <c r="E9" i="159"/>
  <c r="D9" i="159"/>
  <c r="R8" i="159"/>
  <c r="G8" i="159"/>
  <c r="I8" i="159" s="1"/>
  <c r="D8" i="159"/>
  <c r="R7" i="159"/>
  <c r="G7" i="159"/>
  <c r="D7" i="159"/>
  <c r="R6" i="159"/>
  <c r="G6" i="159"/>
  <c r="I6" i="159" s="1"/>
  <c r="D6" i="159"/>
  <c r="T28" i="158"/>
  <c r="H25" i="158" s="1"/>
  <c r="S28" i="158"/>
  <c r="E26" i="158" s="1"/>
  <c r="R27" i="158"/>
  <c r="G27" i="158"/>
  <c r="E27" i="158"/>
  <c r="D27" i="158"/>
  <c r="R26" i="158"/>
  <c r="G26" i="158"/>
  <c r="D26" i="158"/>
  <c r="R25" i="158"/>
  <c r="G25" i="158"/>
  <c r="D25" i="158"/>
  <c r="R24" i="158"/>
  <c r="G24" i="158"/>
  <c r="D24" i="158"/>
  <c r="R23" i="158"/>
  <c r="G23" i="158"/>
  <c r="E23" i="158"/>
  <c r="D23" i="158"/>
  <c r="R22" i="158"/>
  <c r="G22" i="158"/>
  <c r="D22" i="158"/>
  <c r="R21" i="158"/>
  <c r="G21" i="158"/>
  <c r="E21" i="158"/>
  <c r="D21" i="158"/>
  <c r="R20" i="158"/>
  <c r="G20" i="158"/>
  <c r="D20" i="158"/>
  <c r="R19" i="158"/>
  <c r="G19" i="158"/>
  <c r="E19" i="158"/>
  <c r="D19" i="158"/>
  <c r="R18" i="158"/>
  <c r="G18" i="158"/>
  <c r="D18" i="158"/>
  <c r="R17" i="158"/>
  <c r="G17" i="158"/>
  <c r="D17" i="158"/>
  <c r="R16" i="158"/>
  <c r="H16" i="158"/>
  <c r="G16" i="158"/>
  <c r="E16" i="158"/>
  <c r="D16" i="158"/>
  <c r="R15" i="158"/>
  <c r="G15" i="158"/>
  <c r="E15" i="158"/>
  <c r="D15" i="158"/>
  <c r="R14" i="158"/>
  <c r="G14" i="158"/>
  <c r="E14" i="158"/>
  <c r="D14" i="158"/>
  <c r="R13" i="158"/>
  <c r="G13" i="158"/>
  <c r="E13" i="158"/>
  <c r="D13" i="158"/>
  <c r="R12" i="158"/>
  <c r="G12" i="158"/>
  <c r="E12" i="158"/>
  <c r="D12" i="158"/>
  <c r="R11" i="158"/>
  <c r="G11" i="158"/>
  <c r="E11" i="158"/>
  <c r="D11" i="158"/>
  <c r="R10" i="158"/>
  <c r="H10" i="158"/>
  <c r="G10" i="158"/>
  <c r="E10" i="158"/>
  <c r="D10" i="158"/>
  <c r="R9" i="158"/>
  <c r="G9" i="158"/>
  <c r="E9" i="158"/>
  <c r="D9" i="158"/>
  <c r="R8" i="158"/>
  <c r="G8" i="158"/>
  <c r="I8" i="158" s="1"/>
  <c r="E8" i="158"/>
  <c r="D8" i="158"/>
  <c r="R7" i="158"/>
  <c r="G7" i="158"/>
  <c r="E7" i="158"/>
  <c r="D7" i="158"/>
  <c r="F7" i="158" s="1"/>
  <c r="R6" i="158"/>
  <c r="G6" i="158"/>
  <c r="E6" i="158"/>
  <c r="D6" i="158"/>
  <c r="T28" i="157"/>
  <c r="H21" i="157" s="1"/>
  <c r="S28" i="157"/>
  <c r="E27" i="157" s="1"/>
  <c r="R27" i="157"/>
  <c r="G27" i="157"/>
  <c r="D27" i="157"/>
  <c r="R26" i="157"/>
  <c r="G26" i="157"/>
  <c r="E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D20" i="157"/>
  <c r="R19" i="157"/>
  <c r="G19" i="157"/>
  <c r="E19" i="157"/>
  <c r="D19" i="157"/>
  <c r="R18" i="157"/>
  <c r="G18" i="157"/>
  <c r="D18" i="157"/>
  <c r="R17" i="157"/>
  <c r="G17" i="157"/>
  <c r="E17" i="157"/>
  <c r="D17" i="157"/>
  <c r="R16" i="157"/>
  <c r="G16" i="157"/>
  <c r="D16" i="157"/>
  <c r="R15" i="157"/>
  <c r="G15" i="157"/>
  <c r="D15" i="157"/>
  <c r="R14" i="157"/>
  <c r="G14" i="157"/>
  <c r="D14" i="157"/>
  <c r="R13" i="157"/>
  <c r="G13" i="157"/>
  <c r="D13" i="157"/>
  <c r="R12" i="157"/>
  <c r="G12" i="157"/>
  <c r="D12" i="157"/>
  <c r="R11" i="157"/>
  <c r="G11" i="157"/>
  <c r="E11" i="157"/>
  <c r="D11" i="157"/>
  <c r="R10" i="157"/>
  <c r="G10" i="157"/>
  <c r="E10" i="157"/>
  <c r="D10" i="157"/>
  <c r="F10" i="157" s="1"/>
  <c r="R9" i="157"/>
  <c r="G9" i="157"/>
  <c r="E9" i="157"/>
  <c r="D9" i="157"/>
  <c r="R8" i="157"/>
  <c r="G8" i="157"/>
  <c r="I8" i="157" s="1"/>
  <c r="D8" i="157"/>
  <c r="R7" i="157"/>
  <c r="G7" i="157"/>
  <c r="D7" i="157"/>
  <c r="R6" i="157"/>
  <c r="H6" i="157"/>
  <c r="G6" i="157"/>
  <c r="D6" i="157"/>
  <c r="T28" i="156"/>
  <c r="H23" i="156" s="1"/>
  <c r="S28" i="156"/>
  <c r="E12" i="156" s="1"/>
  <c r="G28" i="156"/>
  <c r="R27" i="156"/>
  <c r="G27" i="156"/>
  <c r="D27" i="156"/>
  <c r="R26" i="156"/>
  <c r="H26" i="156"/>
  <c r="G26" i="156"/>
  <c r="D26" i="156"/>
  <c r="R25" i="156"/>
  <c r="H25" i="156"/>
  <c r="G25" i="156"/>
  <c r="D25" i="156"/>
  <c r="R24" i="156"/>
  <c r="G24" i="156"/>
  <c r="E24" i="156"/>
  <c r="D24" i="156"/>
  <c r="R23" i="156"/>
  <c r="G23" i="156"/>
  <c r="D23" i="156"/>
  <c r="R22" i="156"/>
  <c r="H22" i="156"/>
  <c r="G22" i="156"/>
  <c r="D22" i="156"/>
  <c r="R21" i="156"/>
  <c r="G21" i="156"/>
  <c r="D21" i="156"/>
  <c r="R20" i="156"/>
  <c r="G20" i="156"/>
  <c r="D20" i="156"/>
  <c r="R19" i="156"/>
  <c r="H19" i="156"/>
  <c r="G19" i="156"/>
  <c r="D19" i="156"/>
  <c r="R18" i="156"/>
  <c r="H18" i="156"/>
  <c r="G18" i="156"/>
  <c r="D18" i="156"/>
  <c r="R17" i="156"/>
  <c r="H17" i="156"/>
  <c r="G17" i="156"/>
  <c r="D17" i="156"/>
  <c r="R16" i="156"/>
  <c r="H16" i="156"/>
  <c r="G16" i="156"/>
  <c r="E16" i="156"/>
  <c r="D16" i="156"/>
  <c r="R15" i="156"/>
  <c r="H15" i="156"/>
  <c r="G15" i="156"/>
  <c r="D15" i="156"/>
  <c r="F15" i="156" s="1"/>
  <c r="R14" i="156"/>
  <c r="H14" i="156"/>
  <c r="G14" i="156"/>
  <c r="D14" i="156"/>
  <c r="R13" i="156"/>
  <c r="H13" i="156"/>
  <c r="G13" i="156"/>
  <c r="E13" i="156"/>
  <c r="D13" i="156"/>
  <c r="R12" i="156"/>
  <c r="H12" i="156"/>
  <c r="G12" i="156"/>
  <c r="D12" i="156"/>
  <c r="R11" i="156"/>
  <c r="H11" i="156"/>
  <c r="G11" i="156"/>
  <c r="D11" i="156"/>
  <c r="R10" i="156"/>
  <c r="H10" i="156"/>
  <c r="G10" i="156"/>
  <c r="D10" i="156"/>
  <c r="R9" i="156"/>
  <c r="H9" i="156"/>
  <c r="G9" i="156"/>
  <c r="D9" i="156"/>
  <c r="R8" i="156"/>
  <c r="H8" i="156"/>
  <c r="G8" i="156"/>
  <c r="D8" i="156"/>
  <c r="R7" i="156"/>
  <c r="H7" i="156"/>
  <c r="G7" i="156"/>
  <c r="D7" i="156"/>
  <c r="R6" i="156"/>
  <c r="H6" i="156"/>
  <c r="G6" i="156"/>
  <c r="I6" i="156" s="1"/>
  <c r="D6" i="156"/>
  <c r="T28" i="155"/>
  <c r="H25" i="155" s="1"/>
  <c r="S28" i="155"/>
  <c r="E27" i="155" s="1"/>
  <c r="R27" i="155"/>
  <c r="G27" i="155"/>
  <c r="D27" i="155"/>
  <c r="R26" i="155"/>
  <c r="G26" i="155"/>
  <c r="D26" i="155"/>
  <c r="R25" i="155"/>
  <c r="G25" i="155"/>
  <c r="D25" i="155"/>
  <c r="R24" i="155"/>
  <c r="G24" i="155"/>
  <c r="D24" i="155"/>
  <c r="R23" i="155"/>
  <c r="G23" i="155"/>
  <c r="D23" i="155"/>
  <c r="R22" i="155"/>
  <c r="G22" i="155"/>
  <c r="D22" i="155"/>
  <c r="R21" i="155"/>
  <c r="G21" i="155"/>
  <c r="D21" i="155"/>
  <c r="F21" i="155" s="1"/>
  <c r="R20" i="155"/>
  <c r="G20" i="155"/>
  <c r="D20" i="155"/>
  <c r="R19" i="155"/>
  <c r="G19" i="155"/>
  <c r="D19" i="155"/>
  <c r="F19" i="155" s="1"/>
  <c r="R18" i="155"/>
  <c r="G18" i="155"/>
  <c r="D18" i="155"/>
  <c r="R17" i="155"/>
  <c r="H17" i="155"/>
  <c r="G17" i="155"/>
  <c r="I17" i="155" s="1"/>
  <c r="D17" i="155"/>
  <c r="R16" i="155"/>
  <c r="H16" i="155"/>
  <c r="G16" i="155"/>
  <c r="D16" i="155"/>
  <c r="R15" i="155"/>
  <c r="G15" i="155"/>
  <c r="D15" i="155"/>
  <c r="R14" i="155"/>
  <c r="G14" i="155"/>
  <c r="D14" i="155"/>
  <c r="R13" i="155"/>
  <c r="G13" i="155"/>
  <c r="D13" i="155"/>
  <c r="R12" i="155"/>
  <c r="G12" i="155"/>
  <c r="D12" i="155"/>
  <c r="R11" i="155"/>
  <c r="G11" i="155"/>
  <c r="D11" i="155"/>
  <c r="R10" i="155"/>
  <c r="G10" i="155"/>
  <c r="D10" i="155"/>
  <c r="R9" i="155"/>
  <c r="G9" i="155"/>
  <c r="D9" i="155"/>
  <c r="R8" i="155"/>
  <c r="G8" i="155"/>
  <c r="D8" i="155"/>
  <c r="R7" i="155"/>
  <c r="G7" i="155"/>
  <c r="D7" i="155"/>
  <c r="R6" i="155"/>
  <c r="G6" i="155"/>
  <c r="D6" i="155"/>
  <c r="T28" i="154"/>
  <c r="H25" i="154" s="1"/>
  <c r="S28" i="154"/>
  <c r="E26" i="154" s="1"/>
  <c r="R27" i="154"/>
  <c r="G27" i="154"/>
  <c r="E27" i="154"/>
  <c r="D27" i="154"/>
  <c r="R26" i="154"/>
  <c r="G26" i="154"/>
  <c r="D26" i="154"/>
  <c r="R25" i="154"/>
  <c r="G25" i="154"/>
  <c r="I25" i="154" s="1"/>
  <c r="E25" i="154"/>
  <c r="D25" i="154"/>
  <c r="R24" i="154"/>
  <c r="G24" i="154"/>
  <c r="D24" i="154"/>
  <c r="F24" i="154" s="1"/>
  <c r="R23" i="154"/>
  <c r="G23" i="154"/>
  <c r="E23" i="154"/>
  <c r="D23" i="154"/>
  <c r="R22" i="154"/>
  <c r="H22" i="154"/>
  <c r="G22" i="154"/>
  <c r="D22" i="154"/>
  <c r="R21" i="154"/>
  <c r="G21" i="154"/>
  <c r="D21" i="154"/>
  <c r="F21" i="154" s="1"/>
  <c r="R20" i="154"/>
  <c r="G20" i="154"/>
  <c r="E20" i="154"/>
  <c r="D20" i="154"/>
  <c r="R19" i="154"/>
  <c r="G19" i="154"/>
  <c r="E19" i="154"/>
  <c r="D19" i="154"/>
  <c r="R18" i="154"/>
  <c r="H18" i="154"/>
  <c r="G18" i="154"/>
  <c r="D18" i="154"/>
  <c r="R17" i="154"/>
  <c r="G17" i="154"/>
  <c r="D17" i="154"/>
  <c r="R16" i="154"/>
  <c r="G16" i="154"/>
  <c r="E16" i="154"/>
  <c r="D16" i="154"/>
  <c r="R15" i="154"/>
  <c r="G15" i="154"/>
  <c r="E15" i="154"/>
  <c r="D15" i="154"/>
  <c r="R14" i="154"/>
  <c r="H14" i="154"/>
  <c r="G14" i="154"/>
  <c r="D14" i="154"/>
  <c r="R13" i="154"/>
  <c r="G13" i="154"/>
  <c r="D13" i="154"/>
  <c r="R12" i="154"/>
  <c r="G12" i="154"/>
  <c r="E12" i="154"/>
  <c r="D12" i="154"/>
  <c r="R11" i="154"/>
  <c r="G11" i="154"/>
  <c r="E11" i="154"/>
  <c r="D11" i="154"/>
  <c r="R10" i="154"/>
  <c r="H10" i="154"/>
  <c r="G10" i="154"/>
  <c r="D10" i="154"/>
  <c r="R9" i="154"/>
  <c r="G9" i="154"/>
  <c r="E9" i="154"/>
  <c r="D9" i="154"/>
  <c r="R8" i="154"/>
  <c r="G8" i="154"/>
  <c r="E8" i="154"/>
  <c r="D8" i="154"/>
  <c r="R7" i="154"/>
  <c r="G7" i="154"/>
  <c r="E7" i="154"/>
  <c r="D7" i="154"/>
  <c r="R6" i="154"/>
  <c r="G6" i="154"/>
  <c r="E6" i="154"/>
  <c r="D6" i="154"/>
  <c r="T28" i="153"/>
  <c r="H21" i="153" s="1"/>
  <c r="S28" i="153"/>
  <c r="E27" i="153" s="1"/>
  <c r="R27" i="153"/>
  <c r="G27" i="153"/>
  <c r="D27" i="153"/>
  <c r="R26" i="153"/>
  <c r="G26" i="153"/>
  <c r="D26" i="153"/>
  <c r="R25" i="153"/>
  <c r="G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D21" i="153"/>
  <c r="R20" i="153"/>
  <c r="G20" i="153"/>
  <c r="D20" i="153"/>
  <c r="R19" i="153"/>
  <c r="G19" i="153"/>
  <c r="D19" i="153"/>
  <c r="R18" i="153"/>
  <c r="G18" i="153"/>
  <c r="D18" i="153"/>
  <c r="R17" i="153"/>
  <c r="G17" i="153"/>
  <c r="D17" i="153"/>
  <c r="R16" i="153"/>
  <c r="G16" i="153"/>
  <c r="D16" i="153"/>
  <c r="R15" i="153"/>
  <c r="G15" i="153"/>
  <c r="D15" i="153"/>
  <c r="R14" i="153"/>
  <c r="G14" i="153"/>
  <c r="D14" i="153"/>
  <c r="R13" i="153"/>
  <c r="G13" i="153"/>
  <c r="D13" i="153"/>
  <c r="R12" i="153"/>
  <c r="G12" i="153"/>
  <c r="D12" i="153"/>
  <c r="R11" i="153"/>
  <c r="G11" i="153"/>
  <c r="D11" i="153"/>
  <c r="R10" i="153"/>
  <c r="G10" i="153"/>
  <c r="D10" i="153"/>
  <c r="R9" i="153"/>
  <c r="G9" i="153"/>
  <c r="D9" i="153"/>
  <c r="R8" i="153"/>
  <c r="G8" i="153"/>
  <c r="D8" i="153"/>
  <c r="R7" i="153"/>
  <c r="G7" i="153"/>
  <c r="D7" i="153"/>
  <c r="R6" i="153"/>
  <c r="G6" i="153"/>
  <c r="D6" i="153"/>
  <c r="T28" i="152"/>
  <c r="H25" i="152" s="1"/>
  <c r="S28" i="152"/>
  <c r="E12" i="152" s="1"/>
  <c r="D28" i="152"/>
  <c r="R27" i="152"/>
  <c r="G27" i="152"/>
  <c r="D27" i="152"/>
  <c r="R26" i="152"/>
  <c r="G26" i="152"/>
  <c r="D26" i="152"/>
  <c r="R25" i="152"/>
  <c r="G25" i="152"/>
  <c r="D25" i="152"/>
  <c r="R24" i="152"/>
  <c r="G24" i="152"/>
  <c r="D24" i="152"/>
  <c r="R23" i="152"/>
  <c r="G23" i="152"/>
  <c r="D23" i="152"/>
  <c r="R22" i="152"/>
  <c r="G22" i="152"/>
  <c r="D22" i="152"/>
  <c r="R21" i="152"/>
  <c r="G21" i="152"/>
  <c r="D21" i="152"/>
  <c r="R20" i="152"/>
  <c r="G20" i="152"/>
  <c r="D20" i="152"/>
  <c r="R19" i="152"/>
  <c r="G19" i="152"/>
  <c r="D19" i="152"/>
  <c r="R18" i="152"/>
  <c r="H18" i="152"/>
  <c r="G18" i="152"/>
  <c r="D18" i="152"/>
  <c r="R17" i="152"/>
  <c r="G17" i="152"/>
  <c r="D17" i="152"/>
  <c r="R16" i="152"/>
  <c r="G16" i="152"/>
  <c r="D16" i="152"/>
  <c r="R15" i="152"/>
  <c r="G15" i="152"/>
  <c r="D15" i="152"/>
  <c r="R14" i="152"/>
  <c r="G14" i="152"/>
  <c r="D14" i="152"/>
  <c r="R13" i="152"/>
  <c r="G13" i="152"/>
  <c r="E13" i="152"/>
  <c r="D13" i="152"/>
  <c r="R12" i="152"/>
  <c r="G12" i="152"/>
  <c r="D12" i="152"/>
  <c r="R11" i="152"/>
  <c r="H11" i="152"/>
  <c r="G11" i="152"/>
  <c r="D11" i="152"/>
  <c r="R10" i="152"/>
  <c r="G10" i="152"/>
  <c r="D10" i="152"/>
  <c r="R9" i="152"/>
  <c r="G9" i="152"/>
  <c r="D9" i="152"/>
  <c r="R8" i="152"/>
  <c r="H8" i="152"/>
  <c r="G8" i="152"/>
  <c r="D8" i="152"/>
  <c r="F8" i="152" s="1"/>
  <c r="R7" i="152"/>
  <c r="G7" i="152"/>
  <c r="D7" i="152"/>
  <c r="R6" i="152"/>
  <c r="G6" i="152"/>
  <c r="I6" i="152" s="1"/>
  <c r="D6" i="152"/>
  <c r="F6" i="152" s="1"/>
  <c r="I14" i="223" l="1"/>
  <c r="I16" i="223"/>
  <c r="F23" i="223"/>
  <c r="F25" i="223"/>
  <c r="F27" i="223"/>
  <c r="F9" i="223"/>
  <c r="F12" i="223"/>
  <c r="I18" i="223"/>
  <c r="I23" i="223"/>
  <c r="F17" i="223"/>
  <c r="I27" i="223"/>
  <c r="I6" i="223"/>
  <c r="F8" i="223"/>
  <c r="I9" i="223"/>
  <c r="F11" i="223"/>
  <c r="I12" i="223"/>
  <c r="I15" i="223"/>
  <c r="I17" i="223"/>
  <c r="F19" i="223"/>
  <c r="F24" i="223"/>
  <c r="F26" i="223"/>
  <c r="I10" i="223"/>
  <c r="I13" i="223"/>
  <c r="F20" i="223"/>
  <c r="I25" i="223"/>
  <c r="F15" i="223"/>
  <c r="I20" i="223"/>
  <c r="F22" i="223"/>
  <c r="F14" i="223"/>
  <c r="F21" i="223"/>
  <c r="I22" i="223"/>
  <c r="I24" i="223"/>
  <c r="I26" i="223"/>
  <c r="F7" i="223"/>
  <c r="I8" i="223"/>
  <c r="F10" i="223"/>
  <c r="I11" i="223"/>
  <c r="F13" i="223"/>
  <c r="F16" i="223"/>
  <c r="F18" i="223"/>
  <c r="I19" i="223"/>
  <c r="I21" i="223"/>
  <c r="F7" i="222"/>
  <c r="I9" i="222"/>
  <c r="H10" i="222"/>
  <c r="F13" i="222"/>
  <c r="I15" i="222"/>
  <c r="H16" i="222"/>
  <c r="F19" i="222"/>
  <c r="I20" i="222"/>
  <c r="F23" i="222"/>
  <c r="I24" i="222"/>
  <c r="F26" i="222"/>
  <c r="I27" i="222"/>
  <c r="F6" i="222"/>
  <c r="I8" i="222"/>
  <c r="H9" i="222"/>
  <c r="F12" i="222"/>
  <c r="I14" i="222"/>
  <c r="H15" i="222"/>
  <c r="F18" i="222"/>
  <c r="H20" i="222"/>
  <c r="F22" i="222"/>
  <c r="I23" i="222"/>
  <c r="H24" i="222"/>
  <c r="I26" i="222"/>
  <c r="F15" i="222"/>
  <c r="F24" i="222"/>
  <c r="I7" i="222"/>
  <c r="H8" i="222"/>
  <c r="F11" i="222"/>
  <c r="I13" i="222"/>
  <c r="H14" i="222"/>
  <c r="F17" i="222"/>
  <c r="I19" i="222"/>
  <c r="H23" i="222"/>
  <c r="H26" i="222"/>
  <c r="D28" i="222"/>
  <c r="I17" i="222"/>
  <c r="I21" i="222"/>
  <c r="I25" i="222"/>
  <c r="F27" i="222"/>
  <c r="F8" i="222"/>
  <c r="I10" i="222"/>
  <c r="H11" i="222"/>
  <c r="F14" i="222"/>
  <c r="I16" i="222"/>
  <c r="H17" i="222"/>
  <c r="F20" i="222"/>
  <c r="H21" i="222"/>
  <c r="I6" i="222"/>
  <c r="H7" i="222"/>
  <c r="F10" i="222"/>
  <c r="I12" i="222"/>
  <c r="H13" i="222"/>
  <c r="F16" i="222"/>
  <c r="I18" i="222"/>
  <c r="H19" i="222"/>
  <c r="F21" i="222"/>
  <c r="I22" i="222"/>
  <c r="F25" i="222"/>
  <c r="E8" i="221"/>
  <c r="H9" i="221"/>
  <c r="F11" i="221"/>
  <c r="I12" i="221"/>
  <c r="H13" i="221"/>
  <c r="F15" i="221"/>
  <c r="I16" i="221"/>
  <c r="I19" i="221"/>
  <c r="I21" i="221"/>
  <c r="I24" i="221"/>
  <c r="F26" i="221"/>
  <c r="F18" i="221"/>
  <c r="F23" i="221"/>
  <c r="E7" i="221"/>
  <c r="F10" i="221"/>
  <c r="I11" i="221"/>
  <c r="F14" i="221"/>
  <c r="I15" i="221"/>
  <c r="F17" i="221"/>
  <c r="I18" i="221"/>
  <c r="F20" i="221"/>
  <c r="I23" i="221"/>
  <c r="F25" i="221"/>
  <c r="I26" i="221"/>
  <c r="F6" i="221"/>
  <c r="I7" i="221"/>
  <c r="F9" i="221"/>
  <c r="E10" i="221"/>
  <c r="F13" i="221"/>
  <c r="E14" i="221"/>
  <c r="E17" i="221"/>
  <c r="I20" i="221"/>
  <c r="F22" i="221"/>
  <c r="E25" i="221"/>
  <c r="E6" i="221"/>
  <c r="E9" i="221"/>
  <c r="I10" i="221"/>
  <c r="F12" i="221"/>
  <c r="E13" i="221"/>
  <c r="I14" i="221"/>
  <c r="F16" i="221"/>
  <c r="I17" i="221"/>
  <c r="F19" i="221"/>
  <c r="E22" i="221"/>
  <c r="F24" i="221"/>
  <c r="I25" i="221"/>
  <c r="F27" i="221"/>
  <c r="I6" i="221"/>
  <c r="F8" i="221"/>
  <c r="I9" i="221"/>
  <c r="E12" i="221"/>
  <c r="I13" i="221"/>
  <c r="E16" i="221"/>
  <c r="H17" i="221"/>
  <c r="E19" i="221"/>
  <c r="F21" i="221"/>
  <c r="I22" i="221"/>
  <c r="E24" i="221"/>
  <c r="I27" i="221"/>
  <c r="I22" i="220"/>
  <c r="I8" i="220"/>
  <c r="F21" i="220"/>
  <c r="H22" i="220"/>
  <c r="H6" i="220"/>
  <c r="F8" i="220"/>
  <c r="I9" i="220"/>
  <c r="E12" i="220"/>
  <c r="H13" i="220"/>
  <c r="F15" i="220"/>
  <c r="I16" i="220"/>
  <c r="I19" i="220"/>
  <c r="H20" i="220"/>
  <c r="F22" i="220"/>
  <c r="H23" i="220"/>
  <c r="I26" i="220"/>
  <c r="G28" i="220"/>
  <c r="F7" i="220"/>
  <c r="I11" i="220"/>
  <c r="I18" i="220"/>
  <c r="I25" i="220"/>
  <c r="I7" i="220"/>
  <c r="H8" i="220"/>
  <c r="F10" i="220"/>
  <c r="H11" i="220"/>
  <c r="I14" i="220"/>
  <c r="F17" i="220"/>
  <c r="H18" i="220"/>
  <c r="F20" i="220"/>
  <c r="I21" i="220"/>
  <c r="E24" i="220"/>
  <c r="H25" i="220"/>
  <c r="F27" i="220"/>
  <c r="F18" i="220"/>
  <c r="F25" i="220"/>
  <c r="F14" i="220"/>
  <c r="F6" i="220"/>
  <c r="H7" i="220"/>
  <c r="I10" i="220"/>
  <c r="F13" i="220"/>
  <c r="H14" i="220"/>
  <c r="F16" i="220"/>
  <c r="I17" i="220"/>
  <c r="E20" i="220"/>
  <c r="H21" i="220"/>
  <c r="F23" i="220"/>
  <c r="I24" i="220"/>
  <c r="I27" i="220"/>
  <c r="F24" i="220"/>
  <c r="I6" i="220"/>
  <c r="F9" i="220"/>
  <c r="H10" i="220"/>
  <c r="F12" i="220"/>
  <c r="I13" i="220"/>
  <c r="E16" i="220"/>
  <c r="H17" i="220"/>
  <c r="F19" i="220"/>
  <c r="I20" i="220"/>
  <c r="I23" i="220"/>
  <c r="H24" i="220"/>
  <c r="F26" i="220"/>
  <c r="F22" i="219"/>
  <c r="F10" i="219"/>
  <c r="I7" i="219"/>
  <c r="I9" i="219"/>
  <c r="F11" i="219"/>
  <c r="F13" i="219"/>
  <c r="I16" i="219"/>
  <c r="I18" i="219"/>
  <c r="F20" i="219"/>
  <c r="I23" i="219"/>
  <c r="I25" i="219"/>
  <c r="I27" i="219"/>
  <c r="F17" i="219"/>
  <c r="I20" i="219"/>
  <c r="I6" i="219"/>
  <c r="F24" i="219"/>
  <c r="I8" i="219"/>
  <c r="E10" i="219"/>
  <c r="F12" i="219"/>
  <c r="I17" i="219"/>
  <c r="E19" i="219"/>
  <c r="F21" i="219"/>
  <c r="I22" i="219"/>
  <c r="I24" i="219"/>
  <c r="I26" i="219"/>
  <c r="F15" i="219"/>
  <c r="F8" i="219"/>
  <c r="I15" i="219"/>
  <c r="F19" i="219"/>
  <c r="F7" i="219"/>
  <c r="I10" i="219"/>
  <c r="I12" i="219"/>
  <c r="F14" i="219"/>
  <c r="F16" i="219"/>
  <c r="I19" i="219"/>
  <c r="E21" i="219"/>
  <c r="I13" i="219"/>
  <c r="F26" i="219"/>
  <c r="E7" i="219"/>
  <c r="F9" i="219"/>
  <c r="I14" i="219"/>
  <c r="E16" i="219"/>
  <c r="F18" i="219"/>
  <c r="I21" i="219"/>
  <c r="F23" i="219"/>
  <c r="F25" i="219"/>
  <c r="F27" i="219"/>
  <c r="F6" i="218"/>
  <c r="I9" i="218"/>
  <c r="I11" i="218"/>
  <c r="F13" i="218"/>
  <c r="I16" i="218"/>
  <c r="I18" i="218"/>
  <c r="I20" i="218"/>
  <c r="I22" i="218"/>
  <c r="I24" i="218"/>
  <c r="I26" i="218"/>
  <c r="I13" i="218"/>
  <c r="F15" i="218"/>
  <c r="F10" i="218"/>
  <c r="F12" i="218"/>
  <c r="I15" i="218"/>
  <c r="F17" i="218"/>
  <c r="F19" i="218"/>
  <c r="F21" i="218"/>
  <c r="F23" i="218"/>
  <c r="F25" i="218"/>
  <c r="F27" i="218"/>
  <c r="I8" i="218"/>
  <c r="I10" i="218"/>
  <c r="I17" i="218"/>
  <c r="I19" i="218"/>
  <c r="I21" i="218"/>
  <c r="I23" i="218"/>
  <c r="I25" i="218"/>
  <c r="I27" i="218"/>
  <c r="F7" i="218"/>
  <c r="I12" i="218"/>
  <c r="F14" i="218"/>
  <c r="F16" i="218"/>
  <c r="I7" i="218"/>
  <c r="F9" i="218"/>
  <c r="F11" i="218"/>
  <c r="I14" i="218"/>
  <c r="F18" i="218"/>
  <c r="F20" i="218"/>
  <c r="F22" i="218"/>
  <c r="F24" i="218"/>
  <c r="F26" i="218"/>
  <c r="I6" i="217"/>
  <c r="I8" i="217"/>
  <c r="F10" i="217"/>
  <c r="F12" i="217"/>
  <c r="F14" i="217"/>
  <c r="F16" i="217"/>
  <c r="I19" i="217"/>
  <c r="I21" i="217"/>
  <c r="F23" i="217"/>
  <c r="F25" i="217"/>
  <c r="F7" i="217"/>
  <c r="F9" i="217"/>
  <c r="I16" i="217"/>
  <c r="I18" i="217"/>
  <c r="F20" i="217"/>
  <c r="F22" i="217"/>
  <c r="I25" i="217"/>
  <c r="I27" i="217"/>
  <c r="I14" i="217"/>
  <c r="F27" i="217"/>
  <c r="I7" i="217"/>
  <c r="F11" i="217"/>
  <c r="F13" i="217"/>
  <c r="F15" i="217"/>
  <c r="I20" i="217"/>
  <c r="F24" i="217"/>
  <c r="I23" i="217"/>
  <c r="I9" i="217"/>
  <c r="I11" i="217"/>
  <c r="I13" i="217"/>
  <c r="I15" i="217"/>
  <c r="F17" i="217"/>
  <c r="F19" i="217"/>
  <c r="I22" i="217"/>
  <c r="I24" i="217"/>
  <c r="F26" i="217"/>
  <c r="F6" i="217"/>
  <c r="F8" i="217"/>
  <c r="I17" i="217"/>
  <c r="E19" i="217"/>
  <c r="F21" i="217"/>
  <c r="I26" i="217"/>
  <c r="I7" i="216"/>
  <c r="F9" i="216"/>
  <c r="F11" i="216"/>
  <c r="I12" i="216"/>
  <c r="I14" i="216"/>
  <c r="F18" i="216"/>
  <c r="I25" i="216"/>
  <c r="I16" i="216"/>
  <c r="I18" i="216"/>
  <c r="F20" i="216"/>
  <c r="F22" i="216"/>
  <c r="F24" i="216"/>
  <c r="I27" i="216"/>
  <c r="F8" i="216"/>
  <c r="I11" i="216"/>
  <c r="F13" i="216"/>
  <c r="F15" i="216"/>
  <c r="I20" i="216"/>
  <c r="I22" i="216"/>
  <c r="F26" i="216"/>
  <c r="F10" i="216"/>
  <c r="I13" i="216"/>
  <c r="I15" i="216"/>
  <c r="F17" i="216"/>
  <c r="F19" i="216"/>
  <c r="I24" i="216"/>
  <c r="I26" i="216"/>
  <c r="I8" i="216"/>
  <c r="I10" i="216"/>
  <c r="F12" i="216"/>
  <c r="I17" i="216"/>
  <c r="F21" i="216"/>
  <c r="F23" i="216"/>
  <c r="F7" i="216"/>
  <c r="F14" i="216"/>
  <c r="F16" i="216"/>
  <c r="I19" i="216"/>
  <c r="I21" i="216"/>
  <c r="I23" i="216"/>
  <c r="F25" i="216"/>
  <c r="F27" i="216"/>
  <c r="H8" i="215"/>
  <c r="H12" i="215"/>
  <c r="F6" i="215"/>
  <c r="I7" i="215"/>
  <c r="F10" i="215"/>
  <c r="I11" i="215"/>
  <c r="F14" i="215"/>
  <c r="I15" i="215"/>
  <c r="F17" i="215"/>
  <c r="I18" i="215"/>
  <c r="F20" i="215"/>
  <c r="H21" i="215"/>
  <c r="F23" i="215"/>
  <c r="I24" i="215"/>
  <c r="I27" i="215"/>
  <c r="I21" i="215"/>
  <c r="H25" i="215"/>
  <c r="F9" i="215"/>
  <c r="F13" i="215"/>
  <c r="I20" i="215"/>
  <c r="F26" i="215"/>
  <c r="F7" i="215"/>
  <c r="F11" i="215"/>
  <c r="I12" i="215"/>
  <c r="F15" i="215"/>
  <c r="F18" i="215"/>
  <c r="I19" i="215"/>
  <c r="I22" i="215"/>
  <c r="F24" i="215"/>
  <c r="I25" i="215"/>
  <c r="I6" i="215"/>
  <c r="F8" i="215"/>
  <c r="I10" i="215"/>
  <c r="F12" i="215"/>
  <c r="I14" i="215"/>
  <c r="F16" i="215"/>
  <c r="I17" i="215"/>
  <c r="F19" i="215"/>
  <c r="F22" i="215"/>
  <c r="I23" i="215"/>
  <c r="F25" i="215"/>
  <c r="I26" i="215"/>
  <c r="D28" i="215"/>
  <c r="I9" i="215"/>
  <c r="I13" i="215"/>
  <c r="I16" i="215"/>
  <c r="F21" i="215"/>
  <c r="I6" i="214"/>
  <c r="I13" i="214"/>
  <c r="F22" i="214"/>
  <c r="I7" i="214"/>
  <c r="H8" i="214"/>
  <c r="F10" i="214"/>
  <c r="I11" i="214"/>
  <c r="I14" i="214"/>
  <c r="I17" i="214"/>
  <c r="H21" i="214"/>
  <c r="F23" i="214"/>
  <c r="F25" i="214"/>
  <c r="H26" i="214"/>
  <c r="F13" i="214"/>
  <c r="F16" i="214"/>
  <c r="F19" i="214"/>
  <c r="F9" i="214"/>
  <c r="I16" i="214"/>
  <c r="F27" i="214"/>
  <c r="H6" i="214"/>
  <c r="F8" i="214"/>
  <c r="I9" i="214"/>
  <c r="H10" i="214"/>
  <c r="F12" i="214"/>
  <c r="H13" i="214"/>
  <c r="F15" i="214"/>
  <c r="H16" i="214"/>
  <c r="F18" i="214"/>
  <c r="H19" i="214"/>
  <c r="I22" i="214"/>
  <c r="F24" i="214"/>
  <c r="I27" i="214"/>
  <c r="I10" i="214"/>
  <c r="I19" i="214"/>
  <c r="H25" i="214"/>
  <c r="H9" i="214"/>
  <c r="I12" i="214"/>
  <c r="I15" i="214"/>
  <c r="I18" i="214"/>
  <c r="F21" i="214"/>
  <c r="H22" i="214"/>
  <c r="I24" i="214"/>
  <c r="F26" i="214"/>
  <c r="H20" i="214"/>
  <c r="F7" i="214"/>
  <c r="I8" i="214"/>
  <c r="F11" i="214"/>
  <c r="H12" i="214"/>
  <c r="F14" i="214"/>
  <c r="H15" i="214"/>
  <c r="F17" i="214"/>
  <c r="H18" i="214"/>
  <c r="F20" i="214"/>
  <c r="I21" i="214"/>
  <c r="I26" i="214"/>
  <c r="G28" i="214"/>
  <c r="F6" i="213"/>
  <c r="I9" i="213"/>
  <c r="F11" i="213"/>
  <c r="F13" i="213"/>
  <c r="I16" i="213"/>
  <c r="F23" i="213"/>
  <c r="F25" i="213"/>
  <c r="I11" i="213"/>
  <c r="I13" i="213"/>
  <c r="F18" i="213"/>
  <c r="F20" i="213"/>
  <c r="I23" i="213"/>
  <c r="I25" i="213"/>
  <c r="F27" i="213"/>
  <c r="I8" i="213"/>
  <c r="F15" i="213"/>
  <c r="I18" i="213"/>
  <c r="I20" i="213"/>
  <c r="F22" i="213"/>
  <c r="I27" i="213"/>
  <c r="F10" i="213"/>
  <c r="F12" i="213"/>
  <c r="I15" i="213"/>
  <c r="F17" i="213"/>
  <c r="I22" i="213"/>
  <c r="F24" i="213"/>
  <c r="F7" i="213"/>
  <c r="I10" i="213"/>
  <c r="I12" i="213"/>
  <c r="F14" i="213"/>
  <c r="I17" i="213"/>
  <c r="F19" i="213"/>
  <c r="F21" i="213"/>
  <c r="I24" i="213"/>
  <c r="F26" i="213"/>
  <c r="I7" i="213"/>
  <c r="F9" i="213"/>
  <c r="I14" i="213"/>
  <c r="F16" i="213"/>
  <c r="I19" i="213"/>
  <c r="I21" i="213"/>
  <c r="I26" i="213"/>
  <c r="F6" i="212"/>
  <c r="I7" i="212"/>
  <c r="F9" i="212"/>
  <c r="E10" i="212"/>
  <c r="E13" i="212"/>
  <c r="F16" i="212"/>
  <c r="I17" i="212"/>
  <c r="F19" i="212"/>
  <c r="I20" i="212"/>
  <c r="F22" i="212"/>
  <c r="I23" i="212"/>
  <c r="I25" i="212"/>
  <c r="E27" i="212"/>
  <c r="I13" i="212"/>
  <c r="I6" i="212"/>
  <c r="I9" i="212"/>
  <c r="F18" i="212"/>
  <c r="F21" i="212"/>
  <c r="F24" i="212"/>
  <c r="E8" i="212"/>
  <c r="H9" i="212"/>
  <c r="F11" i="212"/>
  <c r="I12" i="212"/>
  <c r="F14" i="212"/>
  <c r="I15" i="212"/>
  <c r="E18" i="212"/>
  <c r="E21" i="212"/>
  <c r="I24" i="212"/>
  <c r="I26" i="212"/>
  <c r="D28" i="212"/>
  <c r="F15" i="212"/>
  <c r="I27" i="212"/>
  <c r="F8" i="212"/>
  <c r="I16" i="212"/>
  <c r="I19" i="212"/>
  <c r="I22" i="212"/>
  <c r="F26" i="212"/>
  <c r="F7" i="212"/>
  <c r="I8" i="212"/>
  <c r="F17" i="212"/>
  <c r="I18" i="212"/>
  <c r="F20" i="212"/>
  <c r="I21" i="212"/>
  <c r="F23" i="212"/>
  <c r="F10" i="212"/>
  <c r="I11" i="212"/>
  <c r="F13" i="212"/>
  <c r="I14" i="212"/>
  <c r="F25" i="212"/>
  <c r="F27" i="212"/>
  <c r="F25" i="211"/>
  <c r="I11" i="211"/>
  <c r="F16" i="211"/>
  <c r="F22" i="211"/>
  <c r="F27" i="211"/>
  <c r="F6" i="211"/>
  <c r="I7" i="211"/>
  <c r="F9" i="211"/>
  <c r="I10" i="211"/>
  <c r="F12" i="211"/>
  <c r="I13" i="211"/>
  <c r="F15" i="211"/>
  <c r="I16" i="211"/>
  <c r="F18" i="211"/>
  <c r="I19" i="211"/>
  <c r="F21" i="211"/>
  <c r="I22" i="211"/>
  <c r="F24" i="211"/>
  <c r="F26" i="211"/>
  <c r="F13" i="211"/>
  <c r="F19" i="211"/>
  <c r="I23" i="211"/>
  <c r="I24" i="211"/>
  <c r="I14" i="211"/>
  <c r="I17" i="211"/>
  <c r="I20" i="211"/>
  <c r="I25" i="211"/>
  <c r="I27" i="211"/>
  <c r="I6" i="211"/>
  <c r="F8" i="211"/>
  <c r="I9" i="211"/>
  <c r="F11" i="211"/>
  <c r="I12" i="211"/>
  <c r="F14" i="211"/>
  <c r="I15" i="211"/>
  <c r="F17" i="211"/>
  <c r="I18" i="211"/>
  <c r="F20" i="211"/>
  <c r="I21" i="211"/>
  <c r="F23" i="211"/>
  <c r="I26" i="211"/>
  <c r="I15" i="210"/>
  <c r="F19" i="210"/>
  <c r="F26" i="210"/>
  <c r="I17" i="210"/>
  <c r="I7" i="210"/>
  <c r="F9" i="210"/>
  <c r="E12" i="210"/>
  <c r="F14" i="210"/>
  <c r="F16" i="210"/>
  <c r="I19" i="210"/>
  <c r="I21" i="210"/>
  <c r="I23" i="210"/>
  <c r="F25" i="210"/>
  <c r="F7" i="210"/>
  <c r="I10" i="210"/>
  <c r="F12" i="210"/>
  <c r="F21" i="210"/>
  <c r="F23" i="210"/>
  <c r="E9" i="210"/>
  <c r="F11" i="210"/>
  <c r="I12" i="210"/>
  <c r="I14" i="210"/>
  <c r="E16" i="210"/>
  <c r="F18" i="210"/>
  <c r="E25" i="210"/>
  <c r="F27" i="210"/>
  <c r="F6" i="210"/>
  <c r="F8" i="210"/>
  <c r="I9" i="210"/>
  <c r="E11" i="210"/>
  <c r="I16" i="210"/>
  <c r="I18" i="210"/>
  <c r="F20" i="210"/>
  <c r="F22" i="210"/>
  <c r="F24" i="210"/>
  <c r="I25" i="210"/>
  <c r="E27" i="210"/>
  <c r="I13" i="210"/>
  <c r="F17" i="210"/>
  <c r="I24" i="210"/>
  <c r="I26" i="210"/>
  <c r="I6" i="210"/>
  <c r="E8" i="210"/>
  <c r="I11" i="210"/>
  <c r="F13" i="210"/>
  <c r="F15" i="210"/>
  <c r="I20" i="210"/>
  <c r="I22" i="210"/>
  <c r="E24" i="210"/>
  <c r="I27" i="210"/>
  <c r="F23" i="209"/>
  <c r="I11" i="209"/>
  <c r="I20" i="209"/>
  <c r="F25" i="209"/>
  <c r="H6" i="209"/>
  <c r="F8" i="209"/>
  <c r="H9" i="209"/>
  <c r="F11" i="209"/>
  <c r="I12" i="209"/>
  <c r="I15" i="209"/>
  <c r="I18" i="209"/>
  <c r="I21" i="209"/>
  <c r="I24" i="209"/>
  <c r="F26" i="209"/>
  <c r="F20" i="209"/>
  <c r="F7" i="209"/>
  <c r="F10" i="209"/>
  <c r="I17" i="209"/>
  <c r="I23" i="209"/>
  <c r="I7" i="209"/>
  <c r="I10" i="209"/>
  <c r="F13" i="209"/>
  <c r="F16" i="209"/>
  <c r="F19" i="209"/>
  <c r="F22" i="209"/>
  <c r="I25" i="209"/>
  <c r="F17" i="209"/>
  <c r="I26" i="209"/>
  <c r="I14" i="209"/>
  <c r="F6" i="209"/>
  <c r="H7" i="209"/>
  <c r="F9" i="209"/>
  <c r="H10" i="209"/>
  <c r="I13" i="209"/>
  <c r="I16" i="209"/>
  <c r="I19" i="209"/>
  <c r="I22" i="209"/>
  <c r="H25" i="209"/>
  <c r="F27" i="209"/>
  <c r="I6" i="209"/>
  <c r="I9" i="209"/>
  <c r="F12" i="209"/>
  <c r="H13" i="209"/>
  <c r="F15" i="209"/>
  <c r="H16" i="209"/>
  <c r="F18" i="209"/>
  <c r="H19" i="209"/>
  <c r="F21" i="209"/>
  <c r="H22" i="209"/>
  <c r="F24" i="209"/>
  <c r="I27" i="209"/>
  <c r="F20" i="208"/>
  <c r="I7" i="208"/>
  <c r="F7" i="208"/>
  <c r="E8" i="208"/>
  <c r="I9" i="208"/>
  <c r="H10" i="208"/>
  <c r="F13" i="208"/>
  <c r="E14" i="208"/>
  <c r="E17" i="208"/>
  <c r="I18" i="208"/>
  <c r="F21" i="208"/>
  <c r="E24" i="208"/>
  <c r="F26" i="208"/>
  <c r="I13" i="208"/>
  <c r="I14" i="208"/>
  <c r="F16" i="208"/>
  <c r="F23" i="208"/>
  <c r="F11" i="208"/>
  <c r="F19" i="208"/>
  <c r="I21" i="208"/>
  <c r="E23" i="208"/>
  <c r="I6" i="208"/>
  <c r="F10" i="208"/>
  <c r="E11" i="208"/>
  <c r="I12" i="208"/>
  <c r="F15" i="208"/>
  <c r="I16" i="208"/>
  <c r="E19" i="208"/>
  <c r="I20" i="208"/>
  <c r="I23" i="208"/>
  <c r="F25" i="208"/>
  <c r="F12" i="208"/>
  <c r="I17" i="208"/>
  <c r="I24" i="208"/>
  <c r="I26" i="208"/>
  <c r="F9" i="208"/>
  <c r="E10" i="208"/>
  <c r="I11" i="208"/>
  <c r="E15" i="208"/>
  <c r="F18" i="208"/>
  <c r="I19" i="208"/>
  <c r="F22" i="208"/>
  <c r="E25" i="208"/>
  <c r="F27" i="208"/>
  <c r="F8" i="208"/>
  <c r="E9" i="208"/>
  <c r="I10" i="208"/>
  <c r="F14" i="208"/>
  <c r="I15" i="208"/>
  <c r="F17" i="208"/>
  <c r="E18" i="208"/>
  <c r="I22" i="208"/>
  <c r="F24" i="208"/>
  <c r="I25" i="208"/>
  <c r="I27" i="208"/>
  <c r="I21" i="207"/>
  <c r="F13" i="207"/>
  <c r="I23" i="207"/>
  <c r="F7" i="207"/>
  <c r="I8" i="207"/>
  <c r="H11" i="207"/>
  <c r="I13" i="207"/>
  <c r="I18" i="207"/>
  <c r="F20" i="207"/>
  <c r="F22" i="207"/>
  <c r="I25" i="207"/>
  <c r="F27" i="207"/>
  <c r="F18" i="207"/>
  <c r="I26" i="207"/>
  <c r="F10" i="207"/>
  <c r="F25" i="207"/>
  <c r="I10" i="207"/>
  <c r="I15" i="207"/>
  <c r="F17" i="207"/>
  <c r="I20" i="207"/>
  <c r="I22" i="207"/>
  <c r="F24" i="207"/>
  <c r="I27" i="207"/>
  <c r="I19" i="207"/>
  <c r="F15" i="207"/>
  <c r="I7" i="207"/>
  <c r="F9" i="207"/>
  <c r="F12" i="207"/>
  <c r="F14" i="207"/>
  <c r="I17" i="207"/>
  <c r="F19" i="207"/>
  <c r="F26" i="207"/>
  <c r="I11" i="207"/>
  <c r="I16" i="207"/>
  <c r="F6" i="207"/>
  <c r="I9" i="207"/>
  <c r="F11" i="207"/>
  <c r="I12" i="207"/>
  <c r="I14" i="207"/>
  <c r="F16" i="207"/>
  <c r="F21" i="207"/>
  <c r="F23" i="207"/>
  <c r="I24" i="207"/>
  <c r="F14" i="206"/>
  <c r="I15" i="206"/>
  <c r="I22" i="206"/>
  <c r="F26" i="206"/>
  <c r="F10" i="206"/>
  <c r="F13" i="206"/>
  <c r="F17" i="206"/>
  <c r="I18" i="206"/>
  <c r="F20" i="206"/>
  <c r="I21" i="206"/>
  <c r="I24" i="206"/>
  <c r="I26" i="206"/>
  <c r="F6" i="206"/>
  <c r="I7" i="206"/>
  <c r="I14" i="206"/>
  <c r="F16" i="206"/>
  <c r="F23" i="206"/>
  <c r="I11" i="206"/>
  <c r="F9" i="206"/>
  <c r="I10" i="206"/>
  <c r="F12" i="206"/>
  <c r="I13" i="206"/>
  <c r="I17" i="206"/>
  <c r="F19" i="206"/>
  <c r="I20" i="206"/>
  <c r="I23" i="206"/>
  <c r="F25" i="206"/>
  <c r="F27" i="206"/>
  <c r="F7" i="206"/>
  <c r="I6" i="206"/>
  <c r="F8" i="206"/>
  <c r="F15" i="206"/>
  <c r="I16" i="206"/>
  <c r="F22" i="206"/>
  <c r="I25" i="206"/>
  <c r="I9" i="206"/>
  <c r="F11" i="206"/>
  <c r="I12" i="206"/>
  <c r="H16" i="206"/>
  <c r="F18" i="206"/>
  <c r="I19" i="206"/>
  <c r="F21" i="206"/>
  <c r="I27" i="206"/>
  <c r="I20" i="205"/>
  <c r="I24" i="205"/>
  <c r="I19" i="205"/>
  <c r="F6" i="205"/>
  <c r="I7" i="205"/>
  <c r="F9" i="205"/>
  <c r="F12" i="205"/>
  <c r="F22" i="205"/>
  <c r="F24" i="205"/>
  <c r="F26" i="205"/>
  <c r="F19" i="205"/>
  <c r="I22" i="205"/>
  <c r="I6" i="205"/>
  <c r="I12" i="205"/>
  <c r="H15" i="205"/>
  <c r="F8" i="205"/>
  <c r="F10" i="205"/>
  <c r="I11" i="205"/>
  <c r="H14" i="205"/>
  <c r="H19" i="205"/>
  <c r="F21" i="205"/>
  <c r="F23" i="205"/>
  <c r="F25" i="205"/>
  <c r="F27" i="205"/>
  <c r="I15" i="205"/>
  <c r="I17" i="205"/>
  <c r="F7" i="205"/>
  <c r="I8" i="205"/>
  <c r="I10" i="205"/>
  <c r="H11" i="205"/>
  <c r="F13" i="205"/>
  <c r="F16" i="205"/>
  <c r="F18" i="205"/>
  <c r="I21" i="205"/>
  <c r="I23" i="205"/>
  <c r="I25" i="205"/>
  <c r="I27" i="205"/>
  <c r="F17" i="205"/>
  <c r="I26" i="205"/>
  <c r="I14" i="205"/>
  <c r="H10" i="205"/>
  <c r="I13" i="205"/>
  <c r="F15" i="205"/>
  <c r="I16" i="205"/>
  <c r="I18" i="205"/>
  <c r="F20" i="205"/>
  <c r="F18" i="204"/>
  <c r="F27" i="204"/>
  <c r="F13" i="204"/>
  <c r="I27" i="204"/>
  <c r="F6" i="204"/>
  <c r="I8" i="204"/>
  <c r="F12" i="204"/>
  <c r="I14" i="204"/>
  <c r="F16" i="204"/>
  <c r="I18" i="204"/>
  <c r="I21" i="204"/>
  <c r="F26" i="204"/>
  <c r="I9" i="204"/>
  <c r="I22" i="204"/>
  <c r="I7" i="204"/>
  <c r="F11" i="204"/>
  <c r="I13" i="204"/>
  <c r="I17" i="204"/>
  <c r="F20" i="204"/>
  <c r="F23" i="204"/>
  <c r="F14" i="204"/>
  <c r="I19" i="204"/>
  <c r="I25" i="204"/>
  <c r="F17" i="204"/>
  <c r="I6" i="204"/>
  <c r="F10" i="204"/>
  <c r="I12" i="204"/>
  <c r="F15" i="204"/>
  <c r="I16" i="204"/>
  <c r="F19" i="204"/>
  <c r="I20" i="204"/>
  <c r="I23" i="204"/>
  <c r="F25" i="204"/>
  <c r="I26" i="204"/>
  <c r="I15" i="204"/>
  <c r="F21" i="204"/>
  <c r="F24" i="204"/>
  <c r="F7" i="204"/>
  <c r="I24" i="204"/>
  <c r="F9" i="204"/>
  <c r="I11" i="204"/>
  <c r="F22" i="204"/>
  <c r="F18" i="203"/>
  <c r="F8" i="203"/>
  <c r="F11" i="203"/>
  <c r="H13" i="203"/>
  <c r="I23" i="203"/>
  <c r="I7" i="203"/>
  <c r="F9" i="203"/>
  <c r="I10" i="203"/>
  <c r="F12" i="203"/>
  <c r="I14" i="203"/>
  <c r="F19" i="203"/>
  <c r="I24" i="203"/>
  <c r="I26" i="203"/>
  <c r="F21" i="203"/>
  <c r="F27" i="203"/>
  <c r="I6" i="203"/>
  <c r="H12" i="203"/>
  <c r="I15" i="203"/>
  <c r="F17" i="203"/>
  <c r="I18" i="203"/>
  <c r="I25" i="203"/>
  <c r="E27" i="203"/>
  <c r="I12" i="203"/>
  <c r="I19" i="203"/>
  <c r="F25" i="203"/>
  <c r="I8" i="203"/>
  <c r="F10" i="203"/>
  <c r="I11" i="203"/>
  <c r="F14" i="203"/>
  <c r="F20" i="203"/>
  <c r="F22" i="203"/>
  <c r="F24" i="203"/>
  <c r="I27" i="203"/>
  <c r="F23" i="203"/>
  <c r="I9" i="203"/>
  <c r="F15" i="203"/>
  <c r="I21" i="203"/>
  <c r="F7" i="203"/>
  <c r="F13" i="203"/>
  <c r="F16" i="203"/>
  <c r="I17" i="203"/>
  <c r="I20" i="203"/>
  <c r="I22" i="203"/>
  <c r="F26" i="203"/>
  <c r="H14" i="202"/>
  <c r="H25" i="202"/>
  <c r="H11" i="202"/>
  <c r="I22" i="202"/>
  <c r="F19" i="202"/>
  <c r="I10" i="202"/>
  <c r="F13" i="202"/>
  <c r="F16" i="202"/>
  <c r="I6" i="202"/>
  <c r="I9" i="202"/>
  <c r="F12" i="202"/>
  <c r="H13" i="202"/>
  <c r="F15" i="202"/>
  <c r="H16" i="202"/>
  <c r="F18" i="202"/>
  <c r="I19" i="202"/>
  <c r="I21" i="202"/>
  <c r="I24" i="202"/>
  <c r="F26" i="202"/>
  <c r="I27" i="202"/>
  <c r="H6" i="202"/>
  <c r="F8" i="202"/>
  <c r="H9" i="202"/>
  <c r="F11" i="202"/>
  <c r="I15" i="202"/>
  <c r="I18" i="202"/>
  <c r="H21" i="202"/>
  <c r="F23" i="202"/>
  <c r="I26" i="202"/>
  <c r="F27" i="202"/>
  <c r="F6" i="202"/>
  <c r="H7" i="202"/>
  <c r="F9" i="202"/>
  <c r="H10" i="202"/>
  <c r="I13" i="202"/>
  <c r="I16" i="202"/>
  <c r="F21" i="202"/>
  <c r="H22" i="202"/>
  <c r="F24" i="202"/>
  <c r="I8" i="202"/>
  <c r="I12" i="202"/>
  <c r="F14" i="202"/>
  <c r="H15" i="202"/>
  <c r="F17" i="202"/>
  <c r="H18" i="202"/>
  <c r="F20" i="202"/>
  <c r="I23" i="202"/>
  <c r="F25" i="202"/>
  <c r="H26" i="202"/>
  <c r="G28" i="202"/>
  <c r="F7" i="202"/>
  <c r="H8" i="202"/>
  <c r="F10" i="202"/>
  <c r="I11" i="202"/>
  <c r="I14" i="202"/>
  <c r="I17" i="202"/>
  <c r="I20" i="202"/>
  <c r="F22" i="202"/>
  <c r="H23" i="202"/>
  <c r="I25" i="202"/>
  <c r="F16" i="201"/>
  <c r="F26" i="201"/>
  <c r="F15" i="201"/>
  <c r="F21" i="201"/>
  <c r="E6" i="201"/>
  <c r="I7" i="201"/>
  <c r="F11" i="201"/>
  <c r="E12" i="201"/>
  <c r="I13" i="201"/>
  <c r="F17" i="201"/>
  <c r="E18" i="201"/>
  <c r="I19" i="201"/>
  <c r="F22" i="201"/>
  <c r="E23" i="201"/>
  <c r="I24" i="201"/>
  <c r="E27" i="201"/>
  <c r="I12" i="201"/>
  <c r="I27" i="201"/>
  <c r="I11" i="201"/>
  <c r="I17" i="201"/>
  <c r="F8" i="201"/>
  <c r="I10" i="201"/>
  <c r="F14" i="201"/>
  <c r="I16" i="201"/>
  <c r="F20" i="201"/>
  <c r="I21" i="201"/>
  <c r="F25" i="201"/>
  <c r="I26" i="201"/>
  <c r="I18" i="201"/>
  <c r="I23" i="201"/>
  <c r="F9" i="201"/>
  <c r="I22" i="201"/>
  <c r="F7" i="201"/>
  <c r="I9" i="201"/>
  <c r="F13" i="201"/>
  <c r="I15" i="201"/>
  <c r="F19" i="201"/>
  <c r="F24" i="201"/>
  <c r="I25" i="201"/>
  <c r="F6" i="201"/>
  <c r="I8" i="201"/>
  <c r="F12" i="201"/>
  <c r="I14" i="201"/>
  <c r="F18" i="201"/>
  <c r="I20" i="201"/>
  <c r="F23" i="201"/>
  <c r="F27" i="201"/>
  <c r="F20" i="200"/>
  <c r="F8" i="200"/>
  <c r="I15" i="200"/>
  <c r="F24" i="200"/>
  <c r="F19" i="200"/>
  <c r="F7" i="200"/>
  <c r="I8" i="200"/>
  <c r="I11" i="200"/>
  <c r="F13" i="200"/>
  <c r="F16" i="200"/>
  <c r="F18" i="200"/>
  <c r="I19" i="200"/>
  <c r="F21" i="200"/>
  <c r="F23" i="200"/>
  <c r="I26" i="200"/>
  <c r="I12" i="200"/>
  <c r="I17" i="200"/>
  <c r="I22" i="200"/>
  <c r="I27" i="200"/>
  <c r="F10" i="200"/>
  <c r="I24" i="200"/>
  <c r="I10" i="200"/>
  <c r="I13" i="200"/>
  <c r="I16" i="200"/>
  <c r="I21" i="200"/>
  <c r="F25" i="200"/>
  <c r="I9" i="200"/>
  <c r="F22" i="200"/>
  <c r="F11" i="200"/>
  <c r="F14" i="200"/>
  <c r="I20" i="200"/>
  <c r="F26" i="200"/>
  <c r="I14" i="200"/>
  <c r="F6" i="200"/>
  <c r="I7" i="200"/>
  <c r="F9" i="200"/>
  <c r="F15" i="200"/>
  <c r="I18" i="200"/>
  <c r="I23" i="200"/>
  <c r="I25" i="200"/>
  <c r="F27" i="200"/>
  <c r="I11" i="199"/>
  <c r="I19" i="199"/>
  <c r="F6" i="199"/>
  <c r="I23" i="199"/>
  <c r="I6" i="199"/>
  <c r="I8" i="199"/>
  <c r="F10" i="199"/>
  <c r="F12" i="199"/>
  <c r="F14" i="199"/>
  <c r="F16" i="199"/>
  <c r="F18" i="199"/>
  <c r="F20" i="199"/>
  <c r="I15" i="199"/>
  <c r="I21" i="199"/>
  <c r="I27" i="199"/>
  <c r="I10" i="199"/>
  <c r="I12" i="199"/>
  <c r="I14" i="199"/>
  <c r="I16" i="199"/>
  <c r="I18" i="199"/>
  <c r="I20" i="199"/>
  <c r="F22" i="199"/>
  <c r="F24" i="199"/>
  <c r="F26" i="199"/>
  <c r="I25" i="199"/>
  <c r="F7" i="199"/>
  <c r="I22" i="199"/>
  <c r="I24" i="199"/>
  <c r="I26" i="199"/>
  <c r="I13" i="199"/>
  <c r="I17" i="199"/>
  <c r="F8" i="199"/>
  <c r="I7" i="199"/>
  <c r="F9" i="199"/>
  <c r="F11" i="199"/>
  <c r="F13" i="199"/>
  <c r="F15" i="199"/>
  <c r="F17" i="199"/>
  <c r="F19" i="199"/>
  <c r="F21" i="199"/>
  <c r="F7" i="198"/>
  <c r="F10" i="198"/>
  <c r="I11" i="198"/>
  <c r="F14" i="198"/>
  <c r="I15" i="198"/>
  <c r="I18" i="198"/>
  <c r="I21" i="198"/>
  <c r="F24" i="198"/>
  <c r="F27" i="198"/>
  <c r="I6" i="198"/>
  <c r="I9" i="198"/>
  <c r="F12" i="198"/>
  <c r="I13" i="198"/>
  <c r="F16" i="198"/>
  <c r="F19" i="198"/>
  <c r="F22" i="198"/>
  <c r="I23" i="198"/>
  <c r="I26" i="198"/>
  <c r="I10" i="198"/>
  <c r="I14" i="198"/>
  <c r="F17" i="198"/>
  <c r="F20" i="198"/>
  <c r="I24" i="198"/>
  <c r="I27" i="198"/>
  <c r="F9" i="198"/>
  <c r="F13" i="198"/>
  <c r="I17" i="198"/>
  <c r="I20" i="198"/>
  <c r="F23" i="198"/>
  <c r="F26" i="198"/>
  <c r="F8" i="198"/>
  <c r="F11" i="198"/>
  <c r="F15" i="198"/>
  <c r="I16" i="198"/>
  <c r="I19" i="198"/>
  <c r="F25" i="198"/>
  <c r="I8" i="198"/>
  <c r="I12" i="198"/>
  <c r="F18" i="198"/>
  <c r="F21" i="198"/>
  <c r="I22" i="198"/>
  <c r="I25" i="198"/>
  <c r="H20" i="197"/>
  <c r="F25" i="197"/>
  <c r="H6" i="197"/>
  <c r="H9" i="197"/>
  <c r="I17" i="197"/>
  <c r="F27" i="197"/>
  <c r="I11" i="197"/>
  <c r="I22" i="197"/>
  <c r="F7" i="197"/>
  <c r="H8" i="197"/>
  <c r="F10" i="197"/>
  <c r="H11" i="197"/>
  <c r="F13" i="197"/>
  <c r="H14" i="197"/>
  <c r="F16" i="197"/>
  <c r="I19" i="197"/>
  <c r="F21" i="197"/>
  <c r="I24" i="197"/>
  <c r="F26" i="197"/>
  <c r="H27" i="197"/>
  <c r="I6" i="197"/>
  <c r="I9" i="197"/>
  <c r="I12" i="197"/>
  <c r="I20" i="197"/>
  <c r="F8" i="197"/>
  <c r="H12" i="197"/>
  <c r="F14" i="197"/>
  <c r="H15" i="197"/>
  <c r="F22" i="197"/>
  <c r="I8" i="197"/>
  <c r="I14" i="197"/>
  <c r="H17" i="197"/>
  <c r="F19" i="197"/>
  <c r="I27" i="197"/>
  <c r="I7" i="197"/>
  <c r="I10" i="197"/>
  <c r="I13" i="197"/>
  <c r="I16" i="197"/>
  <c r="F18" i="197"/>
  <c r="I21" i="197"/>
  <c r="F23" i="197"/>
  <c r="H24" i="197"/>
  <c r="I26" i="197"/>
  <c r="F11" i="197"/>
  <c r="I25" i="197"/>
  <c r="F24" i="197"/>
  <c r="F6" i="197"/>
  <c r="H7" i="197"/>
  <c r="F9" i="197"/>
  <c r="H10" i="197"/>
  <c r="F12" i="197"/>
  <c r="H13" i="197"/>
  <c r="F15" i="197"/>
  <c r="I18" i="197"/>
  <c r="F20" i="197"/>
  <c r="H21" i="197"/>
  <c r="I23" i="197"/>
  <c r="H26" i="197"/>
  <c r="I10" i="196"/>
  <c r="F12" i="196"/>
  <c r="F14" i="196"/>
  <c r="F16" i="196"/>
  <c r="I21" i="196"/>
  <c r="I23" i="196"/>
  <c r="F25" i="196"/>
  <c r="F27" i="196"/>
  <c r="F7" i="196"/>
  <c r="I12" i="196"/>
  <c r="I14" i="196"/>
  <c r="I16" i="196"/>
  <c r="F18" i="196"/>
  <c r="I25" i="196"/>
  <c r="I27" i="196"/>
  <c r="I7" i="196"/>
  <c r="F9" i="196"/>
  <c r="F11" i="196"/>
  <c r="H16" i="196"/>
  <c r="I18" i="196"/>
  <c r="F20" i="196"/>
  <c r="F22" i="196"/>
  <c r="F24" i="196"/>
  <c r="I9" i="196"/>
  <c r="F15" i="196"/>
  <c r="I20" i="196"/>
  <c r="I22" i="196"/>
  <c r="I24" i="196"/>
  <c r="F6" i="196"/>
  <c r="F8" i="196"/>
  <c r="I13" i="196"/>
  <c r="I15" i="196"/>
  <c r="F17" i="196"/>
  <c r="F19" i="196"/>
  <c r="I26" i="196"/>
  <c r="I6" i="196"/>
  <c r="I8" i="196"/>
  <c r="F10" i="196"/>
  <c r="I17" i="196"/>
  <c r="I19" i="196"/>
  <c r="F21" i="196"/>
  <c r="F23" i="196"/>
  <c r="F6" i="195"/>
  <c r="I7" i="195"/>
  <c r="F9" i="195"/>
  <c r="I10" i="195"/>
  <c r="F12" i="195"/>
  <c r="I13" i="195"/>
  <c r="F15" i="195"/>
  <c r="I16" i="195"/>
  <c r="F18" i="195"/>
  <c r="E21" i="195"/>
  <c r="F23" i="195"/>
  <c r="I24" i="195"/>
  <c r="F26" i="195"/>
  <c r="I6" i="195"/>
  <c r="I9" i="195"/>
  <c r="I18" i="195"/>
  <c r="E8" i="195"/>
  <c r="E11" i="195"/>
  <c r="E14" i="195"/>
  <c r="E17" i="195"/>
  <c r="I20" i="195"/>
  <c r="F22" i="195"/>
  <c r="E25" i="195"/>
  <c r="F27" i="195"/>
  <c r="F8" i="195"/>
  <c r="F11" i="195"/>
  <c r="I12" i="195"/>
  <c r="F14" i="195"/>
  <c r="I15" i="195"/>
  <c r="F17" i="195"/>
  <c r="I23" i="195"/>
  <c r="F25" i="195"/>
  <c r="F7" i="195"/>
  <c r="I8" i="195"/>
  <c r="F10" i="195"/>
  <c r="I11" i="195"/>
  <c r="F13" i="195"/>
  <c r="I14" i="195"/>
  <c r="F16" i="195"/>
  <c r="I17" i="195"/>
  <c r="F19" i="195"/>
  <c r="I22" i="195"/>
  <c r="F24" i="195"/>
  <c r="I25" i="195"/>
  <c r="E27" i="195"/>
  <c r="E7" i="195"/>
  <c r="E10" i="195"/>
  <c r="E13" i="195"/>
  <c r="E16" i="195"/>
  <c r="I19" i="195"/>
  <c r="F21" i="195"/>
  <c r="E24" i="195"/>
  <c r="I27" i="195"/>
  <c r="F7" i="194"/>
  <c r="I10" i="194"/>
  <c r="F12" i="194"/>
  <c r="F17" i="194"/>
  <c r="F22" i="194"/>
  <c r="I23" i="194"/>
  <c r="F27" i="194"/>
  <c r="F6" i="194"/>
  <c r="I7" i="194"/>
  <c r="F11" i="194"/>
  <c r="I12" i="194"/>
  <c r="I17" i="194"/>
  <c r="I22" i="194"/>
  <c r="F24" i="194"/>
  <c r="I27" i="194"/>
  <c r="I20" i="194"/>
  <c r="I9" i="194"/>
  <c r="I14" i="194"/>
  <c r="F16" i="194"/>
  <c r="I19" i="194"/>
  <c r="F21" i="194"/>
  <c r="I24" i="194"/>
  <c r="F26" i="194"/>
  <c r="I25" i="194"/>
  <c r="I6" i="194"/>
  <c r="F8" i="194"/>
  <c r="I11" i="194"/>
  <c r="F13" i="194"/>
  <c r="I16" i="194"/>
  <c r="F18" i="194"/>
  <c r="I21" i="194"/>
  <c r="F23" i="194"/>
  <c r="I26" i="194"/>
  <c r="I8" i="194"/>
  <c r="F10" i="194"/>
  <c r="I13" i="194"/>
  <c r="F15" i="194"/>
  <c r="I18" i="194"/>
  <c r="F20" i="194"/>
  <c r="F25" i="194"/>
  <c r="I8" i="193"/>
  <c r="I13" i="193"/>
  <c r="I16" i="193"/>
  <c r="I23" i="193"/>
  <c r="I10" i="193"/>
  <c r="F6" i="193"/>
  <c r="F9" i="193"/>
  <c r="F14" i="193"/>
  <c r="F17" i="193"/>
  <c r="I25" i="193"/>
  <c r="E6" i="193"/>
  <c r="E9" i="193"/>
  <c r="F11" i="193"/>
  <c r="E14" i="193"/>
  <c r="E17" i="193"/>
  <c r="F19" i="193"/>
  <c r="I22" i="193"/>
  <c r="E24" i="193"/>
  <c r="I27" i="193"/>
  <c r="F22" i="193"/>
  <c r="I6" i="193"/>
  <c r="F8" i="193"/>
  <c r="I9" i="193"/>
  <c r="I11" i="193"/>
  <c r="F13" i="193"/>
  <c r="I14" i="193"/>
  <c r="F16" i="193"/>
  <c r="I17" i="193"/>
  <c r="E19" i="193"/>
  <c r="F21" i="193"/>
  <c r="I24" i="193"/>
  <c r="F26" i="193"/>
  <c r="F10" i="193"/>
  <c r="F15" i="193"/>
  <c r="F18" i="193"/>
  <c r="F25" i="193"/>
  <c r="I7" i="193"/>
  <c r="F12" i="193"/>
  <c r="I15" i="193"/>
  <c r="I18" i="193"/>
  <c r="F20" i="193"/>
  <c r="E25" i="193"/>
  <c r="F27" i="193"/>
  <c r="H7" i="193"/>
  <c r="I12" i="193"/>
  <c r="H15" i="193"/>
  <c r="I20" i="193"/>
  <c r="F24" i="193"/>
  <c r="E27" i="193"/>
  <c r="E8" i="193"/>
  <c r="H11" i="193"/>
  <c r="E13" i="193"/>
  <c r="E16" i="193"/>
  <c r="I19" i="193"/>
  <c r="E21" i="193"/>
  <c r="F23" i="193"/>
  <c r="I26" i="193"/>
  <c r="F11" i="192"/>
  <c r="F18" i="192"/>
  <c r="F22" i="192"/>
  <c r="E6" i="192"/>
  <c r="F8" i="192"/>
  <c r="E11" i="192"/>
  <c r="F13" i="192"/>
  <c r="I14" i="192"/>
  <c r="I16" i="192"/>
  <c r="I18" i="192"/>
  <c r="I20" i="192"/>
  <c r="I22" i="192"/>
  <c r="I24" i="192"/>
  <c r="I26" i="192"/>
  <c r="I6" i="192"/>
  <c r="I8" i="192"/>
  <c r="F10" i="192"/>
  <c r="I11" i="192"/>
  <c r="E13" i="192"/>
  <c r="I10" i="192"/>
  <c r="I13" i="192"/>
  <c r="F15" i="192"/>
  <c r="F17" i="192"/>
  <c r="F19" i="192"/>
  <c r="F21" i="192"/>
  <c r="F23" i="192"/>
  <c r="F25" i="192"/>
  <c r="F27" i="192"/>
  <c r="F16" i="192"/>
  <c r="F26" i="192"/>
  <c r="F7" i="192"/>
  <c r="F9" i="192"/>
  <c r="H10" i="192"/>
  <c r="F12" i="192"/>
  <c r="I15" i="192"/>
  <c r="I17" i="192"/>
  <c r="I19" i="192"/>
  <c r="I21" i="192"/>
  <c r="I23" i="192"/>
  <c r="I25" i="192"/>
  <c r="I27" i="192"/>
  <c r="F20" i="192"/>
  <c r="F24" i="192"/>
  <c r="I7" i="192"/>
  <c r="E9" i="192"/>
  <c r="I12" i="192"/>
  <c r="F14" i="192"/>
  <c r="I25" i="191"/>
  <c r="I7" i="191"/>
  <c r="F9" i="191"/>
  <c r="H10" i="191"/>
  <c r="F12" i="191"/>
  <c r="I15" i="191"/>
  <c r="H18" i="191"/>
  <c r="F20" i="191"/>
  <c r="I23" i="191"/>
  <c r="F25" i="191"/>
  <c r="F27" i="191"/>
  <c r="I9" i="191"/>
  <c r="F14" i="191"/>
  <c r="F17" i="191"/>
  <c r="I20" i="191"/>
  <c r="F22" i="191"/>
  <c r="I27" i="191"/>
  <c r="I6" i="191"/>
  <c r="F8" i="191"/>
  <c r="F11" i="191"/>
  <c r="I14" i="191"/>
  <c r="F16" i="191"/>
  <c r="I17" i="191"/>
  <c r="F19" i="191"/>
  <c r="I22" i="191"/>
  <c r="F24" i="191"/>
  <c r="I8" i="191"/>
  <c r="I11" i="191"/>
  <c r="F13" i="191"/>
  <c r="E16" i="191"/>
  <c r="I19" i="191"/>
  <c r="F21" i="191"/>
  <c r="H22" i="191"/>
  <c r="I24" i="191"/>
  <c r="F26" i="191"/>
  <c r="F10" i="191"/>
  <c r="I13" i="191"/>
  <c r="I16" i="191"/>
  <c r="F18" i="191"/>
  <c r="I21" i="191"/>
  <c r="I26" i="191"/>
  <c r="F7" i="191"/>
  <c r="I10" i="191"/>
  <c r="F15" i="191"/>
  <c r="I18" i="191"/>
  <c r="F23" i="191"/>
  <c r="I23" i="190"/>
  <c r="I7" i="190"/>
  <c r="I16" i="190"/>
  <c r="I25" i="190"/>
  <c r="F7" i="190"/>
  <c r="I10" i="190"/>
  <c r="I12" i="190"/>
  <c r="F14" i="190"/>
  <c r="F16" i="190"/>
  <c r="I19" i="190"/>
  <c r="I21" i="190"/>
  <c r="F23" i="190"/>
  <c r="F25" i="190"/>
  <c r="F13" i="190"/>
  <c r="F20" i="190"/>
  <c r="F6" i="190"/>
  <c r="I11" i="190"/>
  <c r="F15" i="190"/>
  <c r="I20" i="190"/>
  <c r="F18" i="190"/>
  <c r="F27" i="190"/>
  <c r="I9" i="190"/>
  <c r="I18" i="190"/>
  <c r="I27" i="190"/>
  <c r="I6" i="190"/>
  <c r="F8" i="190"/>
  <c r="F10" i="190"/>
  <c r="I13" i="190"/>
  <c r="I15" i="190"/>
  <c r="F17" i="190"/>
  <c r="F19" i="190"/>
  <c r="I22" i="190"/>
  <c r="F24" i="190"/>
  <c r="F26" i="190"/>
  <c r="F11" i="190"/>
  <c r="F22" i="190"/>
  <c r="I8" i="190"/>
  <c r="F12" i="190"/>
  <c r="I17" i="190"/>
  <c r="F21" i="190"/>
  <c r="I24" i="190"/>
  <c r="I26" i="190"/>
  <c r="F26" i="189"/>
  <c r="F6" i="189"/>
  <c r="I9" i="189"/>
  <c r="F11" i="189"/>
  <c r="I14" i="189"/>
  <c r="I16" i="189"/>
  <c r="F18" i="189"/>
  <c r="F20" i="189"/>
  <c r="F22" i="189"/>
  <c r="I20" i="189"/>
  <c r="I6" i="189"/>
  <c r="I8" i="189"/>
  <c r="F10" i="189"/>
  <c r="I13" i="189"/>
  <c r="F15" i="189"/>
  <c r="F17" i="189"/>
  <c r="I22" i="189"/>
  <c r="I24" i="189"/>
  <c r="I26" i="189"/>
  <c r="E22" i="189"/>
  <c r="E10" i="189"/>
  <c r="F12" i="189"/>
  <c r="I15" i="189"/>
  <c r="E17" i="189"/>
  <c r="F19" i="189"/>
  <c r="F21" i="189"/>
  <c r="F13" i="189"/>
  <c r="F24" i="189"/>
  <c r="F7" i="189"/>
  <c r="F9" i="189"/>
  <c r="I10" i="189"/>
  <c r="E12" i="189"/>
  <c r="F14" i="189"/>
  <c r="I17" i="189"/>
  <c r="I19" i="189"/>
  <c r="I21" i="189"/>
  <c r="F23" i="189"/>
  <c r="F25" i="189"/>
  <c r="F27" i="189"/>
  <c r="I7" i="189"/>
  <c r="E9" i="189"/>
  <c r="I12" i="189"/>
  <c r="E14" i="189"/>
  <c r="F16" i="189"/>
  <c r="I23" i="189"/>
  <c r="I25" i="189"/>
  <c r="I27" i="189"/>
  <c r="I8" i="188"/>
  <c r="F10" i="188"/>
  <c r="I11" i="188"/>
  <c r="F13" i="188"/>
  <c r="I14" i="188"/>
  <c r="F16" i="188"/>
  <c r="I17" i="188"/>
  <c r="I22" i="188"/>
  <c r="F26" i="188"/>
  <c r="F7" i="188"/>
  <c r="I19" i="188"/>
  <c r="I24" i="188"/>
  <c r="F6" i="188"/>
  <c r="I7" i="188"/>
  <c r="F9" i="188"/>
  <c r="F12" i="188"/>
  <c r="I13" i="188"/>
  <c r="F15" i="188"/>
  <c r="I16" i="188"/>
  <c r="F18" i="188"/>
  <c r="I21" i="188"/>
  <c r="F23" i="188"/>
  <c r="F8" i="188"/>
  <c r="I9" i="188"/>
  <c r="I12" i="188"/>
  <c r="F14" i="188"/>
  <c r="F17" i="188"/>
  <c r="F22" i="188"/>
  <c r="I25" i="188"/>
  <c r="F19" i="188"/>
  <c r="I20" i="188"/>
  <c r="F24" i="188"/>
  <c r="I27" i="188"/>
  <c r="I10" i="188"/>
  <c r="F21" i="188"/>
  <c r="I26" i="188"/>
  <c r="I15" i="188"/>
  <c r="I18" i="188"/>
  <c r="F20" i="188"/>
  <c r="I23" i="188"/>
  <c r="F25" i="188"/>
  <c r="F27" i="188"/>
  <c r="I10" i="187"/>
  <c r="I23" i="187"/>
  <c r="F7" i="187"/>
  <c r="I8" i="187"/>
  <c r="F10" i="187"/>
  <c r="I11" i="187"/>
  <c r="F13" i="187"/>
  <c r="I14" i="187"/>
  <c r="F17" i="187"/>
  <c r="I18" i="187"/>
  <c r="F20" i="187"/>
  <c r="I21" i="187"/>
  <c r="F26" i="187"/>
  <c r="F23" i="187"/>
  <c r="I17" i="187"/>
  <c r="E6" i="187"/>
  <c r="E9" i="187"/>
  <c r="E12" i="187"/>
  <c r="F15" i="187"/>
  <c r="I16" i="187"/>
  <c r="E19" i="187"/>
  <c r="F22" i="187"/>
  <c r="E25" i="187"/>
  <c r="I13" i="187"/>
  <c r="F19" i="187"/>
  <c r="I26" i="187"/>
  <c r="I6" i="187"/>
  <c r="F8" i="187"/>
  <c r="I9" i="187"/>
  <c r="F11" i="187"/>
  <c r="I12" i="187"/>
  <c r="F14" i="187"/>
  <c r="E15" i="187"/>
  <c r="F18" i="187"/>
  <c r="I19" i="187"/>
  <c r="F21" i="187"/>
  <c r="E22" i="187"/>
  <c r="F24" i="187"/>
  <c r="I25" i="187"/>
  <c r="F27" i="187"/>
  <c r="F6" i="187"/>
  <c r="F9" i="187"/>
  <c r="F12" i="187"/>
  <c r="I20" i="187"/>
  <c r="F25" i="187"/>
  <c r="E8" i="187"/>
  <c r="E11" i="187"/>
  <c r="E14" i="187"/>
  <c r="I15" i="187"/>
  <c r="E18" i="187"/>
  <c r="E21" i="187"/>
  <c r="I22" i="187"/>
  <c r="I24" i="187"/>
  <c r="I27" i="187"/>
  <c r="F18" i="186"/>
  <c r="F27" i="186"/>
  <c r="I25" i="186"/>
  <c r="F10" i="186"/>
  <c r="I11" i="186"/>
  <c r="F13" i="186"/>
  <c r="F16" i="186"/>
  <c r="I19" i="186"/>
  <c r="I21" i="186"/>
  <c r="H10" i="186"/>
  <c r="I16" i="186"/>
  <c r="F22" i="186"/>
  <c r="I7" i="186"/>
  <c r="F9" i="186"/>
  <c r="I15" i="186"/>
  <c r="I20" i="186"/>
  <c r="I22" i="186"/>
  <c r="F24" i="186"/>
  <c r="I27" i="186"/>
  <c r="F15" i="186"/>
  <c r="I23" i="186"/>
  <c r="F25" i="186"/>
  <c r="I13" i="186"/>
  <c r="F20" i="186"/>
  <c r="F6" i="186"/>
  <c r="I9" i="186"/>
  <c r="F11" i="186"/>
  <c r="I12" i="186"/>
  <c r="F14" i="186"/>
  <c r="H15" i="186"/>
  <c r="F17" i="186"/>
  <c r="F19" i="186"/>
  <c r="F26" i="186"/>
  <c r="F12" i="186"/>
  <c r="I18" i="186"/>
  <c r="I6" i="186"/>
  <c r="F8" i="186"/>
  <c r="I14" i="186"/>
  <c r="I17" i="186"/>
  <c r="F21" i="186"/>
  <c r="F23" i="186"/>
  <c r="I24" i="186"/>
  <c r="I26" i="186"/>
  <c r="F9" i="185"/>
  <c r="I13" i="185"/>
  <c r="I16" i="185"/>
  <c r="F18" i="185"/>
  <c r="I21" i="185"/>
  <c r="F23" i="185"/>
  <c r="I24" i="185"/>
  <c r="F26" i="185"/>
  <c r="F15" i="185"/>
  <c r="F21" i="185"/>
  <c r="I6" i="185"/>
  <c r="F8" i="185"/>
  <c r="I9" i="185"/>
  <c r="F11" i="185"/>
  <c r="I12" i="185"/>
  <c r="F14" i="185"/>
  <c r="I15" i="185"/>
  <c r="F17" i="185"/>
  <c r="I18" i="185"/>
  <c r="F20" i="185"/>
  <c r="I26" i="185"/>
  <c r="E8" i="185"/>
  <c r="E11" i="185"/>
  <c r="E14" i="185"/>
  <c r="E17" i="185"/>
  <c r="E20" i="185"/>
  <c r="F22" i="185"/>
  <c r="I23" i="185"/>
  <c r="F25" i="185"/>
  <c r="F12" i="185"/>
  <c r="I19" i="185"/>
  <c r="F7" i="185"/>
  <c r="I8" i="185"/>
  <c r="F10" i="185"/>
  <c r="I11" i="185"/>
  <c r="I14" i="185"/>
  <c r="F16" i="185"/>
  <c r="I17" i="185"/>
  <c r="F19" i="185"/>
  <c r="I20" i="185"/>
  <c r="E22" i="185"/>
  <c r="E25" i="185"/>
  <c r="F27" i="185"/>
  <c r="E7" i="185"/>
  <c r="I10" i="185"/>
  <c r="F13" i="185"/>
  <c r="E16" i="185"/>
  <c r="E19" i="185"/>
  <c r="I22" i="185"/>
  <c r="F24" i="185"/>
  <c r="I25" i="185"/>
  <c r="E27" i="185"/>
  <c r="I12" i="184"/>
  <c r="I19" i="184"/>
  <c r="I27" i="184"/>
  <c r="F14" i="184"/>
  <c r="I24" i="184"/>
  <c r="I9" i="184"/>
  <c r="F12" i="184"/>
  <c r="F15" i="184"/>
  <c r="I16" i="184"/>
  <c r="F22" i="184"/>
  <c r="I25" i="184"/>
  <c r="F27" i="184"/>
  <c r="I15" i="184"/>
  <c r="I22" i="184"/>
  <c r="I7" i="184"/>
  <c r="F21" i="184"/>
  <c r="F6" i="184"/>
  <c r="F10" i="184"/>
  <c r="I11" i="184"/>
  <c r="I14" i="184"/>
  <c r="F17" i="184"/>
  <c r="I21" i="184"/>
  <c r="F23" i="184"/>
  <c r="F26" i="184"/>
  <c r="I6" i="184"/>
  <c r="F9" i="184"/>
  <c r="I10" i="184"/>
  <c r="F13" i="184"/>
  <c r="F16" i="184"/>
  <c r="I17" i="184"/>
  <c r="F20" i="184"/>
  <c r="I23" i="184"/>
  <c r="F25" i="184"/>
  <c r="I26" i="184"/>
  <c r="F11" i="184"/>
  <c r="F18" i="184"/>
  <c r="F24" i="184"/>
  <c r="I18" i="184"/>
  <c r="F8" i="184"/>
  <c r="I13" i="184"/>
  <c r="F19" i="184"/>
  <c r="I20" i="184"/>
  <c r="F13" i="183"/>
  <c r="I14" i="183"/>
  <c r="F16" i="183"/>
  <c r="F21" i="183"/>
  <c r="I24" i="183"/>
  <c r="I26" i="183"/>
  <c r="I6" i="183"/>
  <c r="F8" i="183"/>
  <c r="F10" i="183"/>
  <c r="I11" i="183"/>
  <c r="I16" i="183"/>
  <c r="F18" i="183"/>
  <c r="I19" i="183"/>
  <c r="I21" i="183"/>
  <c r="I8" i="183"/>
  <c r="I13" i="183"/>
  <c r="F23" i="183"/>
  <c r="F25" i="183"/>
  <c r="F27" i="183"/>
  <c r="F7" i="183"/>
  <c r="F9" i="183"/>
  <c r="I12" i="183"/>
  <c r="I15" i="183"/>
  <c r="F17" i="183"/>
  <c r="I20" i="183"/>
  <c r="F22" i="183"/>
  <c r="I27" i="183"/>
  <c r="F12" i="183"/>
  <c r="F15" i="183"/>
  <c r="I18" i="183"/>
  <c r="F20" i="183"/>
  <c r="I23" i="183"/>
  <c r="I25" i="183"/>
  <c r="I7" i="183"/>
  <c r="I9" i="183"/>
  <c r="F11" i="183"/>
  <c r="F14" i="183"/>
  <c r="I17" i="183"/>
  <c r="F19" i="183"/>
  <c r="I22" i="183"/>
  <c r="F24" i="183"/>
  <c r="F26" i="183"/>
  <c r="I14" i="182"/>
  <c r="I22" i="182"/>
  <c r="I7" i="182"/>
  <c r="F10" i="182"/>
  <c r="I11" i="182"/>
  <c r="F14" i="182"/>
  <c r="I15" i="182"/>
  <c r="I20" i="182"/>
  <c r="I23" i="182"/>
  <c r="F25" i="182"/>
  <c r="F27" i="182"/>
  <c r="I25" i="182"/>
  <c r="F13" i="182"/>
  <c r="I27" i="182"/>
  <c r="F8" i="182"/>
  <c r="I9" i="182"/>
  <c r="F12" i="182"/>
  <c r="F16" i="182"/>
  <c r="I19" i="182"/>
  <c r="F21" i="182"/>
  <c r="F26" i="182"/>
  <c r="I10" i="182"/>
  <c r="F22" i="182"/>
  <c r="I17" i="182"/>
  <c r="F7" i="182"/>
  <c r="F11" i="182"/>
  <c r="I13" i="182"/>
  <c r="F15" i="182"/>
  <c r="F18" i="182"/>
  <c r="F23" i="182"/>
  <c r="I24" i="182"/>
  <c r="I26" i="182"/>
  <c r="F9" i="182"/>
  <c r="F24" i="182"/>
  <c r="F6" i="182"/>
  <c r="I8" i="182"/>
  <c r="I12" i="182"/>
  <c r="I16" i="182"/>
  <c r="I18" i="182"/>
  <c r="F20" i="182"/>
  <c r="I21" i="182"/>
  <c r="I17" i="181"/>
  <c r="F24" i="181"/>
  <c r="I25" i="181"/>
  <c r="F7" i="181"/>
  <c r="I8" i="181"/>
  <c r="E11" i="181"/>
  <c r="E14" i="181"/>
  <c r="E17" i="181"/>
  <c r="I20" i="181"/>
  <c r="F22" i="181"/>
  <c r="E27" i="181"/>
  <c r="I14" i="181"/>
  <c r="F19" i="181"/>
  <c r="F26" i="181"/>
  <c r="I7" i="181"/>
  <c r="I24" i="181"/>
  <c r="I10" i="181"/>
  <c r="F12" i="181"/>
  <c r="I13" i="181"/>
  <c r="F15" i="181"/>
  <c r="I16" i="181"/>
  <c r="F18" i="181"/>
  <c r="I19" i="181"/>
  <c r="I26" i="181"/>
  <c r="F13" i="181"/>
  <c r="F16" i="181"/>
  <c r="I27" i="181"/>
  <c r="F6" i="181"/>
  <c r="F9" i="181"/>
  <c r="I22" i="181"/>
  <c r="I6" i="181"/>
  <c r="F8" i="181"/>
  <c r="I9" i="181"/>
  <c r="E12" i="181"/>
  <c r="E15" i="181"/>
  <c r="I18" i="181"/>
  <c r="I21" i="181"/>
  <c r="F23" i="181"/>
  <c r="F25" i="181"/>
  <c r="F21" i="181"/>
  <c r="F11" i="181"/>
  <c r="I12" i="181"/>
  <c r="F14" i="181"/>
  <c r="I15" i="181"/>
  <c r="F17" i="181"/>
  <c r="F20" i="181"/>
  <c r="I23" i="181"/>
  <c r="F27" i="181"/>
  <c r="F11" i="180"/>
  <c r="F13" i="180"/>
  <c r="I26" i="180"/>
  <c r="F8" i="180"/>
  <c r="I13" i="180"/>
  <c r="F17" i="180"/>
  <c r="F21" i="180"/>
  <c r="F23" i="180"/>
  <c r="I6" i="180"/>
  <c r="E8" i="180"/>
  <c r="I17" i="180"/>
  <c r="I19" i="180"/>
  <c r="I21" i="180"/>
  <c r="I23" i="180"/>
  <c r="E25" i="180"/>
  <c r="F27" i="180"/>
  <c r="I7" i="180"/>
  <c r="F9" i="180"/>
  <c r="I16" i="180"/>
  <c r="I18" i="180"/>
  <c r="I20" i="180"/>
  <c r="I22" i="180"/>
  <c r="I24" i="180"/>
  <c r="E9" i="180"/>
  <c r="F15" i="180"/>
  <c r="F6" i="180"/>
  <c r="I9" i="180"/>
  <c r="I15" i="180"/>
  <c r="F19" i="180"/>
  <c r="F25" i="180"/>
  <c r="I8" i="180"/>
  <c r="F10" i="180"/>
  <c r="F12" i="180"/>
  <c r="F14" i="180"/>
  <c r="F16" i="180"/>
  <c r="I25" i="180"/>
  <c r="I27" i="180"/>
  <c r="F7" i="180"/>
  <c r="I10" i="180"/>
  <c r="I12" i="180"/>
  <c r="I14" i="180"/>
  <c r="E16" i="180"/>
  <c r="F18" i="180"/>
  <c r="F20" i="180"/>
  <c r="F22" i="180"/>
  <c r="F24" i="180"/>
  <c r="F21" i="179"/>
  <c r="F6" i="179"/>
  <c r="F8" i="179"/>
  <c r="F10" i="179"/>
  <c r="F12" i="179"/>
  <c r="I19" i="179"/>
  <c r="I21" i="179"/>
  <c r="F23" i="179"/>
  <c r="F25" i="179"/>
  <c r="F27" i="179"/>
  <c r="F7" i="179"/>
  <c r="F13" i="179"/>
  <c r="F24" i="179"/>
  <c r="I9" i="179"/>
  <c r="E13" i="179"/>
  <c r="F17" i="179"/>
  <c r="I24" i="179"/>
  <c r="I26" i="179"/>
  <c r="I15" i="179"/>
  <c r="I17" i="179"/>
  <c r="I6" i="179"/>
  <c r="I8" i="179"/>
  <c r="I10" i="179"/>
  <c r="I12" i="179"/>
  <c r="F14" i="179"/>
  <c r="F16" i="179"/>
  <c r="F18" i="179"/>
  <c r="I23" i="179"/>
  <c r="I25" i="179"/>
  <c r="I27" i="179"/>
  <c r="F9" i="179"/>
  <c r="F11" i="179"/>
  <c r="I22" i="179"/>
  <c r="I7" i="179"/>
  <c r="I11" i="179"/>
  <c r="F15" i="179"/>
  <c r="I13" i="179"/>
  <c r="F19" i="179"/>
  <c r="I14" i="179"/>
  <c r="I16" i="179"/>
  <c r="F20" i="179"/>
  <c r="F22" i="179"/>
  <c r="E7" i="178"/>
  <c r="F10" i="178"/>
  <c r="E11" i="178"/>
  <c r="E14" i="178"/>
  <c r="H15" i="178"/>
  <c r="E18" i="178"/>
  <c r="E21" i="178"/>
  <c r="I24" i="178"/>
  <c r="I27" i="178"/>
  <c r="F6" i="178"/>
  <c r="I7" i="178"/>
  <c r="F9" i="178"/>
  <c r="E10" i="178"/>
  <c r="I11" i="178"/>
  <c r="F13" i="178"/>
  <c r="I14" i="178"/>
  <c r="F17" i="178"/>
  <c r="I18" i="178"/>
  <c r="F20" i="178"/>
  <c r="I21" i="178"/>
  <c r="F23" i="178"/>
  <c r="F26" i="178"/>
  <c r="F25" i="178"/>
  <c r="I26" i="178"/>
  <c r="I6" i="178"/>
  <c r="I13" i="178"/>
  <c r="I17" i="178"/>
  <c r="E8" i="178"/>
  <c r="H9" i="178"/>
  <c r="E12" i="178"/>
  <c r="E15" i="178"/>
  <c r="I16" i="178"/>
  <c r="E19" i="178"/>
  <c r="F22" i="178"/>
  <c r="F24" i="178"/>
  <c r="I25" i="178"/>
  <c r="F27" i="178"/>
  <c r="I20" i="178"/>
  <c r="I23" i="178"/>
  <c r="F8" i="178"/>
  <c r="I9" i="178"/>
  <c r="F12" i="178"/>
  <c r="F15" i="178"/>
  <c r="E16" i="178"/>
  <c r="F19" i="178"/>
  <c r="H20" i="178"/>
  <c r="E25" i="178"/>
  <c r="F7" i="178"/>
  <c r="I8" i="178"/>
  <c r="F11" i="178"/>
  <c r="I12" i="178"/>
  <c r="F14" i="178"/>
  <c r="I15" i="178"/>
  <c r="H16" i="178"/>
  <c r="F18" i="178"/>
  <c r="I19" i="178"/>
  <c r="F21" i="178"/>
  <c r="I22" i="178"/>
  <c r="E24" i="178"/>
  <c r="H25" i="178"/>
  <c r="E27" i="178"/>
  <c r="I19" i="177"/>
  <c r="F24" i="177"/>
  <c r="I6" i="177"/>
  <c r="F15" i="177"/>
  <c r="F6" i="177"/>
  <c r="I7" i="177"/>
  <c r="F9" i="177"/>
  <c r="I10" i="177"/>
  <c r="E13" i="177"/>
  <c r="I14" i="177"/>
  <c r="F16" i="177"/>
  <c r="I17" i="177"/>
  <c r="F19" i="177"/>
  <c r="F22" i="177"/>
  <c r="E25" i="177"/>
  <c r="F27" i="177"/>
  <c r="F21" i="177"/>
  <c r="I25" i="177"/>
  <c r="I9" i="177"/>
  <c r="I16" i="177"/>
  <c r="F11" i="177"/>
  <c r="I12" i="177"/>
  <c r="F20" i="177"/>
  <c r="I21" i="177"/>
  <c r="I24" i="177"/>
  <c r="F26" i="177"/>
  <c r="I27" i="177"/>
  <c r="F18" i="177"/>
  <c r="F7" i="177"/>
  <c r="I8" i="177"/>
  <c r="F10" i="177"/>
  <c r="F14" i="177"/>
  <c r="I15" i="177"/>
  <c r="F17" i="177"/>
  <c r="I18" i="177"/>
  <c r="F23" i="177"/>
  <c r="I26" i="177"/>
  <c r="F8" i="177"/>
  <c r="I22" i="177"/>
  <c r="E7" i="177"/>
  <c r="E10" i="177"/>
  <c r="I11" i="177"/>
  <c r="F13" i="177"/>
  <c r="E14" i="177"/>
  <c r="E17" i="177"/>
  <c r="I20" i="177"/>
  <c r="I23" i="177"/>
  <c r="F25" i="177"/>
  <c r="F22" i="176"/>
  <c r="I6" i="176"/>
  <c r="F8" i="176"/>
  <c r="F10" i="176"/>
  <c r="H11" i="176"/>
  <c r="F13" i="176"/>
  <c r="H14" i="176"/>
  <c r="I16" i="176"/>
  <c r="I18" i="176"/>
  <c r="F20" i="176"/>
  <c r="H21" i="176"/>
  <c r="F23" i="176"/>
  <c r="I13" i="176"/>
  <c r="I23" i="176"/>
  <c r="F17" i="176"/>
  <c r="I27" i="176"/>
  <c r="F7" i="176"/>
  <c r="F9" i="176"/>
  <c r="F11" i="176"/>
  <c r="I12" i="176"/>
  <c r="I15" i="176"/>
  <c r="I17" i="176"/>
  <c r="I19" i="176"/>
  <c r="I22" i="176"/>
  <c r="F24" i="176"/>
  <c r="F15" i="176"/>
  <c r="I25" i="176"/>
  <c r="I7" i="176"/>
  <c r="I9" i="176"/>
  <c r="F14" i="176"/>
  <c r="F21" i="176"/>
  <c r="F26" i="176"/>
  <c r="I10" i="176"/>
  <c r="I20" i="176"/>
  <c r="F12" i="176"/>
  <c r="F19" i="176"/>
  <c r="F6" i="176"/>
  <c r="I11" i="176"/>
  <c r="I14" i="176"/>
  <c r="F16" i="176"/>
  <c r="F18" i="176"/>
  <c r="I21" i="176"/>
  <c r="I24" i="176"/>
  <c r="I26" i="176"/>
  <c r="I9" i="175"/>
  <c r="F14" i="175"/>
  <c r="I27" i="175"/>
  <c r="F6" i="175"/>
  <c r="F18" i="175"/>
  <c r="I24" i="175"/>
  <c r="F7" i="175"/>
  <c r="F9" i="175"/>
  <c r="I15" i="175"/>
  <c r="I17" i="175"/>
  <c r="F19" i="175"/>
  <c r="I20" i="175"/>
  <c r="F22" i="175"/>
  <c r="E27" i="175"/>
  <c r="F24" i="175"/>
  <c r="F16" i="175"/>
  <c r="I19" i="175"/>
  <c r="I22" i="175"/>
  <c r="F8" i="175"/>
  <c r="F10" i="175"/>
  <c r="I11" i="175"/>
  <c r="F13" i="175"/>
  <c r="I14" i="175"/>
  <c r="I16" i="175"/>
  <c r="I26" i="175"/>
  <c r="I12" i="175"/>
  <c r="F26" i="175"/>
  <c r="F21" i="175"/>
  <c r="I6" i="175"/>
  <c r="I8" i="175"/>
  <c r="I18" i="175"/>
  <c r="F20" i="175"/>
  <c r="I21" i="175"/>
  <c r="F23" i="175"/>
  <c r="F25" i="175"/>
  <c r="I10" i="175"/>
  <c r="F12" i="175"/>
  <c r="I13" i="175"/>
  <c r="F15" i="175"/>
  <c r="F17" i="175"/>
  <c r="I23" i="175"/>
  <c r="I25" i="175"/>
  <c r="F27" i="175"/>
  <c r="F17" i="174"/>
  <c r="F20" i="174"/>
  <c r="F22" i="174"/>
  <c r="F25" i="174"/>
  <c r="F6" i="174"/>
  <c r="F9" i="174"/>
  <c r="E10" i="174"/>
  <c r="F13" i="174"/>
  <c r="F16" i="174"/>
  <c r="I17" i="174"/>
  <c r="I20" i="174"/>
  <c r="E22" i="174"/>
  <c r="I25" i="174"/>
  <c r="I11" i="174"/>
  <c r="I14" i="174"/>
  <c r="I23" i="174"/>
  <c r="I6" i="174"/>
  <c r="E9" i="174"/>
  <c r="I10" i="174"/>
  <c r="I13" i="174"/>
  <c r="E16" i="174"/>
  <c r="F19" i="174"/>
  <c r="I22" i="174"/>
  <c r="F27" i="174"/>
  <c r="I9" i="174"/>
  <c r="F15" i="174"/>
  <c r="I19" i="174"/>
  <c r="I27" i="174"/>
  <c r="I8" i="174"/>
  <c r="I12" i="174"/>
  <c r="I15" i="174"/>
  <c r="F18" i="174"/>
  <c r="I21" i="174"/>
  <c r="I24" i="174"/>
  <c r="F26" i="174"/>
  <c r="F12" i="174"/>
  <c r="I16" i="174"/>
  <c r="F21" i="174"/>
  <c r="F24" i="174"/>
  <c r="F7" i="174"/>
  <c r="F11" i="174"/>
  <c r="F14" i="174"/>
  <c r="I18" i="174"/>
  <c r="F23" i="174"/>
  <c r="I26" i="174"/>
  <c r="G28" i="174"/>
  <c r="I18" i="173"/>
  <c r="I25" i="173"/>
  <c r="F17" i="173"/>
  <c r="I8" i="173"/>
  <c r="F10" i="173"/>
  <c r="I13" i="173"/>
  <c r="I16" i="173"/>
  <c r="F18" i="173"/>
  <c r="F21" i="173"/>
  <c r="F23" i="173"/>
  <c r="F25" i="173"/>
  <c r="I21" i="173"/>
  <c r="I27" i="173"/>
  <c r="F6" i="173"/>
  <c r="F9" i="173"/>
  <c r="I12" i="173"/>
  <c r="F14" i="173"/>
  <c r="I17" i="173"/>
  <c r="I20" i="173"/>
  <c r="F22" i="173"/>
  <c r="F24" i="173"/>
  <c r="F26" i="173"/>
  <c r="I23" i="173"/>
  <c r="F12" i="173"/>
  <c r="F20" i="173"/>
  <c r="I6" i="173"/>
  <c r="I9" i="173"/>
  <c r="F11" i="173"/>
  <c r="I14" i="173"/>
  <c r="F19" i="173"/>
  <c r="I22" i="173"/>
  <c r="I24" i="173"/>
  <c r="I26" i="173"/>
  <c r="F15" i="173"/>
  <c r="F27" i="173"/>
  <c r="I7" i="173"/>
  <c r="I15" i="173"/>
  <c r="F8" i="173"/>
  <c r="I11" i="173"/>
  <c r="F13" i="173"/>
  <c r="F16" i="173"/>
  <c r="I19" i="173"/>
  <c r="I11" i="172"/>
  <c r="I8" i="172"/>
  <c r="F7" i="172"/>
  <c r="F13" i="172"/>
  <c r="I22" i="172"/>
  <c r="E7" i="172"/>
  <c r="E10" i="172"/>
  <c r="E13" i="172"/>
  <c r="E16" i="172"/>
  <c r="E19" i="172"/>
  <c r="E8" i="172"/>
  <c r="E11" i="172"/>
  <c r="E14" i="172"/>
  <c r="E17" i="172"/>
  <c r="E20" i="172"/>
  <c r="F22" i="172"/>
  <c r="F24" i="172"/>
  <c r="F16" i="172"/>
  <c r="I20" i="172"/>
  <c r="E24" i="172"/>
  <c r="I26" i="172"/>
  <c r="F6" i="172"/>
  <c r="I7" i="172"/>
  <c r="F9" i="172"/>
  <c r="I10" i="172"/>
  <c r="F12" i="172"/>
  <c r="I13" i="172"/>
  <c r="F15" i="172"/>
  <c r="I16" i="172"/>
  <c r="F18" i="172"/>
  <c r="I19" i="172"/>
  <c r="F21" i="172"/>
  <c r="F23" i="172"/>
  <c r="F10" i="172"/>
  <c r="I17" i="172"/>
  <c r="E6" i="172"/>
  <c r="E9" i="172"/>
  <c r="E12" i="172"/>
  <c r="E15" i="172"/>
  <c r="E18" i="172"/>
  <c r="I21" i="172"/>
  <c r="I23" i="172"/>
  <c r="F25" i="172"/>
  <c r="F27" i="172"/>
  <c r="I14" i="172"/>
  <c r="F19" i="172"/>
  <c r="F26" i="172"/>
  <c r="I24" i="172"/>
  <c r="I6" i="172"/>
  <c r="F8" i="172"/>
  <c r="I9" i="172"/>
  <c r="F11" i="172"/>
  <c r="I12" i="172"/>
  <c r="F14" i="172"/>
  <c r="I15" i="172"/>
  <c r="F17" i="172"/>
  <c r="I18" i="172"/>
  <c r="F20" i="172"/>
  <c r="I25" i="172"/>
  <c r="I27" i="172"/>
  <c r="F6" i="171"/>
  <c r="I7" i="171"/>
  <c r="I11" i="171"/>
  <c r="I14" i="171"/>
  <c r="I17" i="171"/>
  <c r="I20" i="171"/>
  <c r="I26" i="171"/>
  <c r="I8" i="171"/>
  <c r="F14" i="171"/>
  <c r="F17" i="171"/>
  <c r="F20" i="171"/>
  <c r="F23" i="171"/>
  <c r="F26" i="171"/>
  <c r="I6" i="171"/>
  <c r="F10" i="171"/>
  <c r="F13" i="171"/>
  <c r="F16" i="171"/>
  <c r="F19" i="171"/>
  <c r="F22" i="171"/>
  <c r="I23" i="171"/>
  <c r="F25" i="171"/>
  <c r="F9" i="171"/>
  <c r="I10" i="171"/>
  <c r="I13" i="171"/>
  <c r="I16" i="171"/>
  <c r="I19" i="171"/>
  <c r="F27" i="171"/>
  <c r="F8" i="171"/>
  <c r="F12" i="171"/>
  <c r="F15" i="171"/>
  <c r="F18" i="171"/>
  <c r="F21" i="171"/>
  <c r="I22" i="171"/>
  <c r="F24" i="171"/>
  <c r="I27" i="171"/>
  <c r="F7" i="171"/>
  <c r="I9" i="171"/>
  <c r="I12" i="171"/>
  <c r="I15" i="171"/>
  <c r="I18" i="171"/>
  <c r="I21" i="171"/>
  <c r="I24" i="171"/>
  <c r="H27" i="171"/>
  <c r="F17" i="170"/>
  <c r="I13" i="170"/>
  <c r="I23" i="170"/>
  <c r="F7" i="170"/>
  <c r="I24" i="170"/>
  <c r="I26" i="170"/>
  <c r="F15" i="170"/>
  <c r="F19" i="170"/>
  <c r="I17" i="170"/>
  <c r="F27" i="170"/>
  <c r="F6" i="170"/>
  <c r="F8" i="170"/>
  <c r="I25" i="170"/>
  <c r="I27" i="170"/>
  <c r="F11" i="170"/>
  <c r="F23" i="170"/>
  <c r="I9" i="170"/>
  <c r="I15" i="170"/>
  <c r="I21" i="170"/>
  <c r="I6" i="170"/>
  <c r="F10" i="170"/>
  <c r="F12" i="170"/>
  <c r="F14" i="170"/>
  <c r="F16" i="170"/>
  <c r="F18" i="170"/>
  <c r="F20" i="170"/>
  <c r="F22" i="170"/>
  <c r="F24" i="170"/>
  <c r="F13" i="170"/>
  <c r="F21" i="170"/>
  <c r="I11" i="170"/>
  <c r="I19" i="170"/>
  <c r="F25" i="170"/>
  <c r="I8" i="170"/>
  <c r="I10" i="170"/>
  <c r="I12" i="170"/>
  <c r="I14" i="170"/>
  <c r="I16" i="170"/>
  <c r="I18" i="170"/>
  <c r="I20" i="170"/>
  <c r="I22" i="170"/>
  <c r="F26" i="170"/>
  <c r="E7" i="169"/>
  <c r="I10" i="169"/>
  <c r="F12" i="169"/>
  <c r="I13" i="169"/>
  <c r="E15" i="169"/>
  <c r="F17" i="169"/>
  <c r="I22" i="169"/>
  <c r="E24" i="169"/>
  <c r="F26" i="169"/>
  <c r="I17" i="169"/>
  <c r="F21" i="169"/>
  <c r="I24" i="169"/>
  <c r="F6" i="169"/>
  <c r="I9" i="169"/>
  <c r="F11" i="169"/>
  <c r="I12" i="169"/>
  <c r="F14" i="169"/>
  <c r="I19" i="169"/>
  <c r="E21" i="169"/>
  <c r="F23" i="169"/>
  <c r="I6" i="169"/>
  <c r="F8" i="169"/>
  <c r="E11" i="169"/>
  <c r="I14" i="169"/>
  <c r="F16" i="169"/>
  <c r="F18" i="169"/>
  <c r="I21" i="169"/>
  <c r="F27" i="169"/>
  <c r="F25" i="169"/>
  <c r="E8" i="169"/>
  <c r="F10" i="169"/>
  <c r="I11" i="169"/>
  <c r="F13" i="169"/>
  <c r="I16" i="169"/>
  <c r="E18" i="169"/>
  <c r="F20" i="169"/>
  <c r="I25" i="169"/>
  <c r="E27" i="169"/>
  <c r="I15" i="169"/>
  <c r="F19" i="169"/>
  <c r="I26" i="169"/>
  <c r="I23" i="169"/>
  <c r="F7" i="169"/>
  <c r="I8" i="169"/>
  <c r="E10" i="169"/>
  <c r="E13" i="169"/>
  <c r="F15" i="169"/>
  <c r="I18" i="169"/>
  <c r="I20" i="169"/>
  <c r="F22" i="169"/>
  <c r="F24" i="169"/>
  <c r="I27" i="169"/>
  <c r="F14" i="168"/>
  <c r="F27" i="168"/>
  <c r="H18" i="168"/>
  <c r="F26" i="168"/>
  <c r="H9" i="168"/>
  <c r="I19" i="168"/>
  <c r="F21" i="168"/>
  <c r="I22" i="168"/>
  <c r="F24" i="168"/>
  <c r="H25" i="168"/>
  <c r="I15" i="168"/>
  <c r="F10" i="168"/>
  <c r="F23" i="168"/>
  <c r="F6" i="168"/>
  <c r="I7" i="168"/>
  <c r="F9" i="168"/>
  <c r="I11" i="168"/>
  <c r="F13" i="168"/>
  <c r="I14" i="168"/>
  <c r="F16" i="168"/>
  <c r="I17" i="168"/>
  <c r="E20" i="168"/>
  <c r="E23" i="168"/>
  <c r="E26" i="168"/>
  <c r="F11" i="168"/>
  <c r="I18" i="168"/>
  <c r="F20" i="168"/>
  <c r="I24" i="168"/>
  <c r="I10" i="168"/>
  <c r="F19" i="168"/>
  <c r="I20" i="168"/>
  <c r="F22" i="168"/>
  <c r="I23" i="168"/>
  <c r="F25" i="168"/>
  <c r="I26" i="168"/>
  <c r="I12" i="168"/>
  <c r="F17" i="168"/>
  <c r="I21" i="168"/>
  <c r="I27" i="168"/>
  <c r="I6" i="168"/>
  <c r="F8" i="168"/>
  <c r="I9" i="168"/>
  <c r="H10" i="168"/>
  <c r="F12" i="168"/>
  <c r="I13" i="168"/>
  <c r="F15" i="168"/>
  <c r="I16" i="168"/>
  <c r="F18" i="168"/>
  <c r="I25" i="168"/>
  <c r="H26" i="168"/>
  <c r="G28" i="168"/>
  <c r="F6" i="167"/>
  <c r="E6" i="167"/>
  <c r="I13" i="167"/>
  <c r="I19" i="167"/>
  <c r="F22" i="167"/>
  <c r="I26" i="167"/>
  <c r="I7" i="167"/>
  <c r="I20" i="167"/>
  <c r="I25" i="167"/>
  <c r="I6" i="167"/>
  <c r="I9" i="167"/>
  <c r="F12" i="167"/>
  <c r="H13" i="167"/>
  <c r="F15" i="167"/>
  <c r="H16" i="167"/>
  <c r="F18" i="167"/>
  <c r="H19" i="167"/>
  <c r="I22" i="167"/>
  <c r="F24" i="167"/>
  <c r="H25" i="167"/>
  <c r="F27" i="167"/>
  <c r="F23" i="167"/>
  <c r="F13" i="167"/>
  <c r="F19" i="167"/>
  <c r="F25" i="167"/>
  <c r="H6" i="167"/>
  <c r="F8" i="167"/>
  <c r="H9" i="167"/>
  <c r="F11" i="167"/>
  <c r="I12" i="167"/>
  <c r="I15" i="167"/>
  <c r="I18" i="167"/>
  <c r="F21" i="167"/>
  <c r="H22" i="167"/>
  <c r="E24" i="167"/>
  <c r="I27" i="167"/>
  <c r="I10" i="167"/>
  <c r="F16" i="167"/>
  <c r="I23" i="167"/>
  <c r="F9" i="167"/>
  <c r="I16" i="167"/>
  <c r="I8" i="167"/>
  <c r="E11" i="167"/>
  <c r="H12" i="167"/>
  <c r="F14" i="167"/>
  <c r="H15" i="167"/>
  <c r="F17" i="167"/>
  <c r="H18" i="167"/>
  <c r="F20" i="167"/>
  <c r="I21" i="167"/>
  <c r="I24" i="167"/>
  <c r="F26" i="167"/>
  <c r="I7" i="166"/>
  <c r="F12" i="166"/>
  <c r="F19" i="166"/>
  <c r="F22" i="166"/>
  <c r="I8" i="166"/>
  <c r="E10" i="166"/>
  <c r="I13" i="166"/>
  <c r="F15" i="166"/>
  <c r="I18" i="166"/>
  <c r="I23" i="166"/>
  <c r="F25" i="166"/>
  <c r="F17" i="166"/>
  <c r="F27" i="166"/>
  <c r="I17" i="166"/>
  <c r="I27" i="166"/>
  <c r="F20" i="166"/>
  <c r="I25" i="166"/>
  <c r="F9" i="166"/>
  <c r="F14" i="166"/>
  <c r="I20" i="166"/>
  <c r="F24" i="166"/>
  <c r="I9" i="166"/>
  <c r="F11" i="166"/>
  <c r="I12" i="166"/>
  <c r="I14" i="166"/>
  <c r="F16" i="166"/>
  <c r="I22" i="166"/>
  <c r="F26" i="166"/>
  <c r="F6" i="166"/>
  <c r="F8" i="166"/>
  <c r="E11" i="166"/>
  <c r="E16" i="166"/>
  <c r="F18" i="166"/>
  <c r="I19" i="166"/>
  <c r="F21" i="166"/>
  <c r="I24" i="166"/>
  <c r="E26" i="166"/>
  <c r="I6" i="166"/>
  <c r="F10" i="166"/>
  <c r="I11" i="166"/>
  <c r="F13" i="166"/>
  <c r="I16" i="166"/>
  <c r="I21" i="166"/>
  <c r="F23" i="166"/>
  <c r="I26" i="166"/>
  <c r="I26" i="165"/>
  <c r="F7" i="165"/>
  <c r="E8" i="165"/>
  <c r="E11" i="165"/>
  <c r="F14" i="165"/>
  <c r="I18" i="165"/>
  <c r="F20" i="165"/>
  <c r="I21" i="165"/>
  <c r="I23" i="165"/>
  <c r="F25" i="165"/>
  <c r="I10" i="165"/>
  <c r="F12" i="165"/>
  <c r="I13" i="165"/>
  <c r="F15" i="165"/>
  <c r="I22" i="165"/>
  <c r="I24" i="165"/>
  <c r="F26" i="165"/>
  <c r="I6" i="165"/>
  <c r="F9" i="165"/>
  <c r="I16" i="165"/>
  <c r="F18" i="165"/>
  <c r="I19" i="165"/>
  <c r="F21" i="165"/>
  <c r="F8" i="165"/>
  <c r="I9" i="165"/>
  <c r="F11" i="165"/>
  <c r="I12" i="165"/>
  <c r="I15" i="165"/>
  <c r="F23" i="165"/>
  <c r="E7" i="165"/>
  <c r="I8" i="165"/>
  <c r="F10" i="165"/>
  <c r="I11" i="165"/>
  <c r="F13" i="165"/>
  <c r="I14" i="165"/>
  <c r="F17" i="165"/>
  <c r="E20" i="165"/>
  <c r="I25" i="165"/>
  <c r="F27" i="165"/>
  <c r="F16" i="165"/>
  <c r="I17" i="165"/>
  <c r="F19" i="165"/>
  <c r="I20" i="165"/>
  <c r="F22" i="165"/>
  <c r="F24" i="165"/>
  <c r="I27" i="165"/>
  <c r="F22" i="164"/>
  <c r="F7" i="164"/>
  <c r="I8" i="164"/>
  <c r="F10" i="164"/>
  <c r="I11" i="164"/>
  <c r="F13" i="164"/>
  <c r="I14" i="164"/>
  <c r="F16" i="164"/>
  <c r="I17" i="164"/>
  <c r="F19" i="164"/>
  <c r="F24" i="164"/>
  <c r="F26" i="164"/>
  <c r="I27" i="164"/>
  <c r="I9" i="164"/>
  <c r="F11" i="164"/>
  <c r="F14" i="164"/>
  <c r="F17" i="164"/>
  <c r="F27" i="164"/>
  <c r="I19" i="164"/>
  <c r="F21" i="164"/>
  <c r="I22" i="164"/>
  <c r="I24" i="164"/>
  <c r="I12" i="164"/>
  <c r="I15" i="164"/>
  <c r="I18" i="164"/>
  <c r="I23" i="164"/>
  <c r="I25" i="164"/>
  <c r="I20" i="164"/>
  <c r="F6" i="164"/>
  <c r="I7" i="164"/>
  <c r="F9" i="164"/>
  <c r="I10" i="164"/>
  <c r="F12" i="164"/>
  <c r="I13" i="164"/>
  <c r="F15" i="164"/>
  <c r="I16" i="164"/>
  <c r="F18" i="164"/>
  <c r="I26" i="164"/>
  <c r="F20" i="164"/>
  <c r="I21" i="164"/>
  <c r="F23" i="164"/>
  <c r="F25" i="164"/>
  <c r="I16" i="163"/>
  <c r="F19" i="163"/>
  <c r="I23" i="163"/>
  <c r="I26" i="163"/>
  <c r="F10" i="163"/>
  <c r="I15" i="163"/>
  <c r="F22" i="163"/>
  <c r="E25" i="163"/>
  <c r="F7" i="163"/>
  <c r="I8" i="163"/>
  <c r="F11" i="163"/>
  <c r="E12" i="163"/>
  <c r="E16" i="163"/>
  <c r="I17" i="163"/>
  <c r="E20" i="163"/>
  <c r="H21" i="163"/>
  <c r="F23" i="163"/>
  <c r="F26" i="163"/>
  <c r="I12" i="163"/>
  <c r="F15" i="163"/>
  <c r="I20" i="163"/>
  <c r="F25" i="163"/>
  <c r="I11" i="163"/>
  <c r="I19" i="163"/>
  <c r="I6" i="163"/>
  <c r="F9" i="163"/>
  <c r="I10" i="163"/>
  <c r="E14" i="163"/>
  <c r="F18" i="163"/>
  <c r="E22" i="163"/>
  <c r="F24" i="163"/>
  <c r="I25" i="163"/>
  <c r="F8" i="163"/>
  <c r="E9" i="163"/>
  <c r="F13" i="163"/>
  <c r="I14" i="163"/>
  <c r="F17" i="163"/>
  <c r="I18" i="163"/>
  <c r="F21" i="163"/>
  <c r="I22" i="163"/>
  <c r="I24" i="163"/>
  <c r="F27" i="163"/>
  <c r="E8" i="163"/>
  <c r="I9" i="163"/>
  <c r="F12" i="163"/>
  <c r="I13" i="163"/>
  <c r="F16" i="163"/>
  <c r="E17" i="163"/>
  <c r="H18" i="163"/>
  <c r="F20" i="163"/>
  <c r="I21" i="163"/>
  <c r="H24" i="163"/>
  <c r="I27" i="163"/>
  <c r="I11" i="162"/>
  <c r="I19" i="162"/>
  <c r="I6" i="162"/>
  <c r="F8" i="162"/>
  <c r="F11" i="162"/>
  <c r="I12" i="162"/>
  <c r="F14" i="162"/>
  <c r="I15" i="162"/>
  <c r="I17" i="162"/>
  <c r="I20" i="162"/>
  <c r="F22" i="162"/>
  <c r="I25" i="162"/>
  <c r="I8" i="162"/>
  <c r="F13" i="162"/>
  <c r="F21" i="162"/>
  <c r="F7" i="162"/>
  <c r="I16" i="162"/>
  <c r="F18" i="162"/>
  <c r="I24" i="162"/>
  <c r="F26" i="162"/>
  <c r="I27" i="162"/>
  <c r="F10" i="162"/>
  <c r="F16" i="162"/>
  <c r="F9" i="162"/>
  <c r="I10" i="162"/>
  <c r="I13" i="162"/>
  <c r="I21" i="162"/>
  <c r="F23" i="162"/>
  <c r="I14" i="162"/>
  <c r="I7" i="162"/>
  <c r="F6" i="162"/>
  <c r="I9" i="162"/>
  <c r="F12" i="162"/>
  <c r="F15" i="162"/>
  <c r="F17" i="162"/>
  <c r="I18" i="162"/>
  <c r="F20" i="162"/>
  <c r="I23" i="162"/>
  <c r="F25" i="162"/>
  <c r="I26" i="162"/>
  <c r="I6" i="161"/>
  <c r="F8" i="161"/>
  <c r="F12" i="161"/>
  <c r="I13" i="161"/>
  <c r="F18" i="161"/>
  <c r="F20" i="161"/>
  <c r="I23" i="161"/>
  <c r="I25" i="161"/>
  <c r="F27" i="161"/>
  <c r="I9" i="161"/>
  <c r="F11" i="161"/>
  <c r="E12" i="161"/>
  <c r="I15" i="161"/>
  <c r="I18" i="161"/>
  <c r="E20" i="161"/>
  <c r="F22" i="161"/>
  <c r="E27" i="161"/>
  <c r="F7" i="161"/>
  <c r="I12" i="161"/>
  <c r="F17" i="161"/>
  <c r="I22" i="161"/>
  <c r="I27" i="161"/>
  <c r="F10" i="161"/>
  <c r="I14" i="161"/>
  <c r="I24" i="161"/>
  <c r="F6" i="161"/>
  <c r="I7" i="161"/>
  <c r="F13" i="161"/>
  <c r="I17" i="161"/>
  <c r="I19" i="161"/>
  <c r="F21" i="161"/>
  <c r="F23" i="161"/>
  <c r="I26" i="161"/>
  <c r="F14" i="161"/>
  <c r="I20" i="161"/>
  <c r="F26" i="161"/>
  <c r="I11" i="161"/>
  <c r="F16" i="161"/>
  <c r="F19" i="161"/>
  <c r="F9" i="161"/>
  <c r="I10" i="161"/>
  <c r="F15" i="161"/>
  <c r="I16" i="161"/>
  <c r="I21" i="161"/>
  <c r="F25" i="161"/>
  <c r="I6" i="160"/>
  <c r="I9" i="160"/>
  <c r="I12" i="160"/>
  <c r="I18" i="160"/>
  <c r="I26" i="160"/>
  <c r="F8" i="160"/>
  <c r="I23" i="160"/>
  <c r="I8" i="160"/>
  <c r="F25" i="160"/>
  <c r="F13" i="160"/>
  <c r="F6" i="160"/>
  <c r="H7" i="160"/>
  <c r="F9" i="160"/>
  <c r="H10" i="160"/>
  <c r="F12" i="160"/>
  <c r="H13" i="160"/>
  <c r="F15" i="160"/>
  <c r="H16" i="160"/>
  <c r="F18" i="160"/>
  <c r="H19" i="160"/>
  <c r="F21" i="160"/>
  <c r="I24" i="160"/>
  <c r="F26" i="160"/>
  <c r="G28" i="160"/>
  <c r="I15" i="160"/>
  <c r="F11" i="160"/>
  <c r="F17" i="160"/>
  <c r="F20" i="160"/>
  <c r="H21" i="160"/>
  <c r="I11" i="160"/>
  <c r="I20" i="160"/>
  <c r="F27" i="160"/>
  <c r="F14" i="160"/>
  <c r="I17" i="160"/>
  <c r="F7" i="160"/>
  <c r="H8" i="160"/>
  <c r="F10" i="160"/>
  <c r="H11" i="160"/>
  <c r="H14" i="160"/>
  <c r="H17" i="160"/>
  <c r="F19" i="160"/>
  <c r="H20" i="160"/>
  <c r="F22" i="160"/>
  <c r="I25" i="160"/>
  <c r="I27" i="160"/>
  <c r="I14" i="160"/>
  <c r="H23" i="160"/>
  <c r="F16" i="160"/>
  <c r="I7" i="160"/>
  <c r="I10" i="160"/>
  <c r="I13" i="160"/>
  <c r="I16" i="160"/>
  <c r="I19" i="160"/>
  <c r="I22" i="160"/>
  <c r="F24" i="160"/>
  <c r="F14" i="159"/>
  <c r="F16" i="159"/>
  <c r="I19" i="159"/>
  <c r="I21" i="159"/>
  <c r="F23" i="159"/>
  <c r="F25" i="159"/>
  <c r="I10" i="159"/>
  <c r="I12" i="159"/>
  <c r="I14" i="159"/>
  <c r="I16" i="159"/>
  <c r="F18" i="159"/>
  <c r="I23" i="159"/>
  <c r="F27" i="159"/>
  <c r="F7" i="159"/>
  <c r="F9" i="159"/>
  <c r="I18" i="159"/>
  <c r="F20" i="159"/>
  <c r="F22" i="159"/>
  <c r="I25" i="159"/>
  <c r="I27" i="159"/>
  <c r="I9" i="159"/>
  <c r="I11" i="159"/>
  <c r="I13" i="159"/>
  <c r="I15" i="159"/>
  <c r="I17" i="159"/>
  <c r="F19" i="159"/>
  <c r="I22" i="159"/>
  <c r="I24" i="159"/>
  <c r="F26" i="159"/>
  <c r="I7" i="159"/>
  <c r="F11" i="159"/>
  <c r="F13" i="159"/>
  <c r="F15" i="159"/>
  <c r="F17" i="159"/>
  <c r="I20" i="159"/>
  <c r="F24" i="159"/>
  <c r="F6" i="159"/>
  <c r="F8" i="159"/>
  <c r="F21" i="159"/>
  <c r="I26" i="159"/>
  <c r="F22" i="158"/>
  <c r="I11" i="158"/>
  <c r="F13" i="158"/>
  <c r="I14" i="158"/>
  <c r="F16" i="158"/>
  <c r="E17" i="158"/>
  <c r="F19" i="158"/>
  <c r="E22" i="158"/>
  <c r="I27" i="158"/>
  <c r="I20" i="158"/>
  <c r="F6" i="158"/>
  <c r="I7" i="158"/>
  <c r="F9" i="158"/>
  <c r="I10" i="158"/>
  <c r="I17" i="158"/>
  <c r="F21" i="158"/>
  <c r="I22" i="158"/>
  <c r="F24" i="158"/>
  <c r="F26" i="158"/>
  <c r="F10" i="158"/>
  <c r="F17" i="158"/>
  <c r="F12" i="158"/>
  <c r="I13" i="158"/>
  <c r="F15" i="158"/>
  <c r="I16" i="158"/>
  <c r="I19" i="158"/>
  <c r="I24" i="158"/>
  <c r="I26" i="158"/>
  <c r="I25" i="158"/>
  <c r="I6" i="158"/>
  <c r="F8" i="158"/>
  <c r="I9" i="158"/>
  <c r="F18" i="158"/>
  <c r="I21" i="158"/>
  <c r="F23" i="158"/>
  <c r="I23" i="158"/>
  <c r="F11" i="158"/>
  <c r="I12" i="158"/>
  <c r="F14" i="158"/>
  <c r="I15" i="158"/>
  <c r="I18" i="158"/>
  <c r="F20" i="158"/>
  <c r="F25" i="158"/>
  <c r="F27" i="158"/>
  <c r="I11" i="157"/>
  <c r="I6" i="157"/>
  <c r="F8" i="157"/>
  <c r="F13" i="157"/>
  <c r="F15" i="157"/>
  <c r="F17" i="157"/>
  <c r="I20" i="157"/>
  <c r="I22" i="157"/>
  <c r="I24" i="157"/>
  <c r="I17" i="157"/>
  <c r="F21" i="157"/>
  <c r="F23" i="157"/>
  <c r="F25" i="157"/>
  <c r="I15" i="157"/>
  <c r="F19" i="157"/>
  <c r="F7" i="157"/>
  <c r="F9" i="157"/>
  <c r="I10" i="157"/>
  <c r="F12" i="157"/>
  <c r="F14" i="157"/>
  <c r="F16" i="157"/>
  <c r="I19" i="157"/>
  <c r="I21" i="157"/>
  <c r="I23" i="157"/>
  <c r="I25" i="157"/>
  <c r="F27" i="157"/>
  <c r="I13" i="157"/>
  <c r="I26" i="157"/>
  <c r="I7" i="157"/>
  <c r="I12" i="157"/>
  <c r="I14" i="157"/>
  <c r="I16" i="157"/>
  <c r="F18" i="157"/>
  <c r="I27" i="157"/>
  <c r="F6" i="157"/>
  <c r="I9" i="157"/>
  <c r="F11" i="157"/>
  <c r="I18" i="157"/>
  <c r="F20" i="157"/>
  <c r="F22" i="157"/>
  <c r="F24" i="157"/>
  <c r="F26" i="157"/>
  <c r="F21" i="156"/>
  <c r="I24" i="156"/>
  <c r="I26" i="156"/>
  <c r="F6" i="156"/>
  <c r="F9" i="156"/>
  <c r="F12" i="156"/>
  <c r="I13" i="156"/>
  <c r="F19" i="156"/>
  <c r="I27" i="156"/>
  <c r="F23" i="156"/>
  <c r="I8" i="156"/>
  <c r="I11" i="156"/>
  <c r="F14" i="156"/>
  <c r="I18" i="156"/>
  <c r="I23" i="156"/>
  <c r="F25" i="156"/>
  <c r="F8" i="156"/>
  <c r="I15" i="156"/>
  <c r="I21" i="156"/>
  <c r="F7" i="156"/>
  <c r="F10" i="156"/>
  <c r="F13" i="156"/>
  <c r="I14" i="156"/>
  <c r="F17" i="156"/>
  <c r="F20" i="156"/>
  <c r="F22" i="156"/>
  <c r="I25" i="156"/>
  <c r="I9" i="156"/>
  <c r="I12" i="156"/>
  <c r="I16" i="156"/>
  <c r="I19" i="156"/>
  <c r="F26" i="156"/>
  <c r="F11" i="156"/>
  <c r="F18" i="156"/>
  <c r="I7" i="156"/>
  <c r="I10" i="156"/>
  <c r="F16" i="156"/>
  <c r="I17" i="156"/>
  <c r="I20" i="156"/>
  <c r="I22" i="156"/>
  <c r="F24" i="156"/>
  <c r="F27" i="156"/>
  <c r="F6" i="155"/>
  <c r="I7" i="155"/>
  <c r="I9" i="155"/>
  <c r="I11" i="155"/>
  <c r="I13" i="155"/>
  <c r="I15" i="155"/>
  <c r="F17" i="155"/>
  <c r="F23" i="155"/>
  <c r="F12" i="155"/>
  <c r="I23" i="155"/>
  <c r="I6" i="155"/>
  <c r="I8" i="155"/>
  <c r="I10" i="155"/>
  <c r="I12" i="155"/>
  <c r="I14" i="155"/>
  <c r="I16" i="155"/>
  <c r="F27" i="155"/>
  <c r="F10" i="155"/>
  <c r="F16" i="155"/>
  <c r="I21" i="155"/>
  <c r="I27" i="155"/>
  <c r="F18" i="155"/>
  <c r="F20" i="155"/>
  <c r="F22" i="155"/>
  <c r="F24" i="155"/>
  <c r="F26" i="155"/>
  <c r="F25" i="155"/>
  <c r="F8" i="155"/>
  <c r="F14" i="155"/>
  <c r="I19" i="155"/>
  <c r="I25" i="155"/>
  <c r="F7" i="155"/>
  <c r="F9" i="155"/>
  <c r="F11" i="155"/>
  <c r="F13" i="155"/>
  <c r="F15" i="155"/>
  <c r="I18" i="155"/>
  <c r="I20" i="155"/>
  <c r="I22" i="155"/>
  <c r="I24" i="155"/>
  <c r="I26" i="155"/>
  <c r="F6" i="154"/>
  <c r="I8" i="154"/>
  <c r="H13" i="154"/>
  <c r="H21" i="154"/>
  <c r="H24" i="154"/>
  <c r="I7" i="154"/>
  <c r="H8" i="154"/>
  <c r="I16" i="154"/>
  <c r="I20" i="154"/>
  <c r="I6" i="154"/>
  <c r="H7" i="154"/>
  <c r="I11" i="154"/>
  <c r="H12" i="154"/>
  <c r="I15" i="154"/>
  <c r="F18" i="154"/>
  <c r="I19" i="154"/>
  <c r="H20" i="154"/>
  <c r="F22" i="154"/>
  <c r="I23" i="154"/>
  <c r="H6" i="154"/>
  <c r="F9" i="154"/>
  <c r="I10" i="154"/>
  <c r="H11" i="154"/>
  <c r="I14" i="154"/>
  <c r="H15" i="154"/>
  <c r="I18" i="154"/>
  <c r="H19" i="154"/>
  <c r="I22" i="154"/>
  <c r="F8" i="154"/>
  <c r="F13" i="154"/>
  <c r="F17" i="154"/>
  <c r="F27" i="154"/>
  <c r="I9" i="154"/>
  <c r="I13" i="154"/>
  <c r="F16" i="154"/>
  <c r="I17" i="154"/>
  <c r="F20" i="154"/>
  <c r="I24" i="154"/>
  <c r="F7" i="154"/>
  <c r="F12" i="154"/>
  <c r="H9" i="154"/>
  <c r="F19" i="154"/>
  <c r="F23" i="154"/>
  <c r="I27" i="154"/>
  <c r="I21" i="154"/>
  <c r="F11" i="154"/>
  <c r="I26" i="154"/>
  <c r="F15" i="154"/>
  <c r="H17" i="154"/>
  <c r="F26" i="154"/>
  <c r="I12" i="154"/>
  <c r="F10" i="154"/>
  <c r="F14" i="154"/>
  <c r="H16" i="154"/>
  <c r="F25" i="154"/>
  <c r="H26" i="154"/>
  <c r="G28" i="154"/>
  <c r="E10" i="153"/>
  <c r="F7" i="153"/>
  <c r="F9" i="153"/>
  <c r="I15" i="153"/>
  <c r="E17" i="153"/>
  <c r="I22" i="153"/>
  <c r="I14" i="153"/>
  <c r="F23" i="153"/>
  <c r="I9" i="153"/>
  <c r="I16" i="153"/>
  <c r="F18" i="153"/>
  <c r="I21" i="153"/>
  <c r="I25" i="153"/>
  <c r="I6" i="153"/>
  <c r="F8" i="153"/>
  <c r="F13" i="153"/>
  <c r="E18" i="153"/>
  <c r="H6" i="153"/>
  <c r="I8" i="153"/>
  <c r="F10" i="153"/>
  <c r="I11" i="153"/>
  <c r="I13" i="153"/>
  <c r="F15" i="153"/>
  <c r="F17" i="153"/>
  <c r="I18" i="153"/>
  <c r="F20" i="153"/>
  <c r="F22" i="153"/>
  <c r="F24" i="153"/>
  <c r="F26" i="153"/>
  <c r="F14" i="153"/>
  <c r="I17" i="153"/>
  <c r="I12" i="153"/>
  <c r="F21" i="153"/>
  <c r="F25" i="153"/>
  <c r="I20" i="153"/>
  <c r="E26" i="153"/>
  <c r="I10" i="153"/>
  <c r="I26" i="153"/>
  <c r="E9" i="153"/>
  <c r="E19" i="153"/>
  <c r="F27" i="153"/>
  <c r="I24" i="153"/>
  <c r="F12" i="153"/>
  <c r="F19" i="153"/>
  <c r="I7" i="153"/>
  <c r="F16" i="153"/>
  <c r="F6" i="153"/>
  <c r="F11" i="153"/>
  <c r="H14" i="153"/>
  <c r="I19" i="153"/>
  <c r="I23" i="153"/>
  <c r="E11" i="153"/>
  <c r="I27" i="153"/>
  <c r="F15" i="152"/>
  <c r="F22" i="152"/>
  <c r="I13" i="152"/>
  <c r="I10" i="152"/>
  <c r="I12" i="152"/>
  <c r="I7" i="152"/>
  <c r="F11" i="152"/>
  <c r="E16" i="152"/>
  <c r="F18" i="152"/>
  <c r="I21" i="152"/>
  <c r="I25" i="152"/>
  <c r="I9" i="152"/>
  <c r="I11" i="152"/>
  <c r="F13" i="152"/>
  <c r="I16" i="152"/>
  <c r="I18" i="152"/>
  <c r="I15" i="152"/>
  <c r="I22" i="152"/>
  <c r="F19" i="152"/>
  <c r="F20" i="152"/>
  <c r="F26" i="152"/>
  <c r="I8" i="152"/>
  <c r="I20" i="152"/>
  <c r="I26" i="152"/>
  <c r="F12" i="152"/>
  <c r="F7" i="152"/>
  <c r="F16" i="152"/>
  <c r="E19" i="152"/>
  <c r="F21" i="152"/>
  <c r="F23" i="152"/>
  <c r="F25" i="152"/>
  <c r="F27" i="152"/>
  <c r="F24" i="152"/>
  <c r="F10" i="152"/>
  <c r="F17" i="152"/>
  <c r="I24" i="152"/>
  <c r="I17" i="152"/>
  <c r="F14" i="152"/>
  <c r="F9" i="152"/>
  <c r="I14" i="152"/>
  <c r="I19" i="152"/>
  <c r="I23" i="152"/>
  <c r="I27" i="152"/>
  <c r="H14" i="194"/>
  <c r="H21" i="194"/>
  <c r="H25" i="194"/>
  <c r="H9" i="194"/>
  <c r="H13" i="194"/>
  <c r="H17" i="194"/>
  <c r="H20" i="194"/>
  <c r="H12" i="194"/>
  <c r="H7" i="194"/>
  <c r="H23" i="194"/>
  <c r="H26" i="194"/>
  <c r="G28" i="194"/>
  <c r="H6" i="194"/>
  <c r="H10" i="194"/>
  <c r="H15" i="194"/>
  <c r="H18" i="194"/>
  <c r="H22" i="194"/>
  <c r="E21" i="223"/>
  <c r="E26" i="223"/>
  <c r="H25" i="222"/>
  <c r="G28" i="222"/>
  <c r="E23" i="222"/>
  <c r="E21" i="222"/>
  <c r="E26" i="222"/>
  <c r="E20" i="222"/>
  <c r="H25" i="221"/>
  <c r="E20" i="221"/>
  <c r="E27" i="221"/>
  <c r="E23" i="221"/>
  <c r="E18" i="221"/>
  <c r="E21" i="221"/>
  <c r="E11" i="220"/>
  <c r="E19" i="220"/>
  <c r="E27" i="220"/>
  <c r="E6" i="219"/>
  <c r="E9" i="219"/>
  <c r="E12" i="219"/>
  <c r="E15" i="219"/>
  <c r="E18" i="219"/>
  <c r="E25" i="219"/>
  <c r="E8" i="219"/>
  <c r="E11" i="219"/>
  <c r="E14" i="219"/>
  <c r="E17" i="219"/>
  <c r="E27" i="219"/>
  <c r="E24" i="219"/>
  <c r="E20" i="219"/>
  <c r="E23" i="219"/>
  <c r="E26" i="219"/>
  <c r="H16" i="218"/>
  <c r="H19" i="218"/>
  <c r="H12" i="218"/>
  <c r="H15" i="218"/>
  <c r="H9" i="218"/>
  <c r="H22" i="218"/>
  <c r="H8" i="218"/>
  <c r="H11" i="218"/>
  <c r="H18" i="218"/>
  <c r="H21" i="218"/>
  <c r="H24" i="218"/>
  <c r="H27" i="218"/>
  <c r="H7" i="218"/>
  <c r="H14" i="218"/>
  <c r="H25" i="218"/>
  <c r="H10" i="218"/>
  <c r="H17" i="218"/>
  <c r="H20" i="218"/>
  <c r="H23" i="218"/>
  <c r="H26" i="218"/>
  <c r="E20" i="218"/>
  <c r="E24" i="218"/>
  <c r="E7" i="218"/>
  <c r="E11" i="218"/>
  <c r="E15" i="218"/>
  <c r="E19" i="218"/>
  <c r="E23" i="218"/>
  <c r="E27" i="218"/>
  <c r="E8" i="217"/>
  <c r="E15" i="217"/>
  <c r="E18" i="217"/>
  <c r="E21" i="217"/>
  <c r="E24" i="217"/>
  <c r="E27" i="217"/>
  <c r="E12" i="217"/>
  <c r="E11" i="217"/>
  <c r="E14" i="217"/>
  <c r="E7" i="217"/>
  <c r="E17" i="217"/>
  <c r="E20" i="217"/>
  <c r="E23" i="217"/>
  <c r="E26" i="217"/>
  <c r="E6" i="217"/>
  <c r="E10" i="217"/>
  <c r="E13" i="217"/>
  <c r="H8" i="216"/>
  <c r="H16" i="216"/>
  <c r="H26" i="216"/>
  <c r="H7" i="216"/>
  <c r="H12" i="216"/>
  <c r="H15" i="216"/>
  <c r="H19" i="216"/>
  <c r="H22" i="216"/>
  <c r="G28" i="216"/>
  <c r="H11" i="216"/>
  <c r="H18" i="216"/>
  <c r="H25" i="216"/>
  <c r="H17" i="216"/>
  <c r="H24" i="216"/>
  <c r="H10" i="216"/>
  <c r="H14" i="216"/>
  <c r="H21" i="216"/>
  <c r="H9" i="216"/>
  <c r="H13" i="216"/>
  <c r="H20" i="216"/>
  <c r="H23" i="216"/>
  <c r="H24" i="215"/>
  <c r="E26" i="215"/>
  <c r="E16" i="215"/>
  <c r="H27" i="214"/>
  <c r="H23" i="214"/>
  <c r="E16" i="214"/>
  <c r="E23" i="214"/>
  <c r="H6" i="212"/>
  <c r="H12" i="212"/>
  <c r="H11" i="212"/>
  <c r="H24" i="212"/>
  <c r="H10" i="212"/>
  <c r="H16" i="212"/>
  <c r="H8" i="212"/>
  <c r="H14" i="212"/>
  <c r="H19" i="212"/>
  <c r="H7" i="212"/>
  <c r="H13" i="212"/>
  <c r="H18" i="212"/>
  <c r="H27" i="212"/>
  <c r="H22" i="212"/>
  <c r="H21" i="212"/>
  <c r="H25" i="212"/>
  <c r="G28" i="212"/>
  <c r="H20" i="212"/>
  <c r="H17" i="212"/>
  <c r="H23" i="212"/>
  <c r="E26" i="212"/>
  <c r="E25" i="212"/>
  <c r="E25" i="211"/>
  <c r="E24" i="211"/>
  <c r="E27" i="211"/>
  <c r="H10" i="210"/>
  <c r="H14" i="210"/>
  <c r="H18" i="210"/>
  <c r="H8" i="210"/>
  <c r="H13" i="210"/>
  <c r="H17" i="210"/>
  <c r="H24" i="210"/>
  <c r="H27" i="210"/>
  <c r="H7" i="210"/>
  <c r="H20" i="210"/>
  <c r="H23" i="210"/>
  <c r="H12" i="210"/>
  <c r="H15" i="210"/>
  <c r="H16" i="210"/>
  <c r="G28" i="210"/>
  <c r="H9" i="210"/>
  <c r="H21" i="210"/>
  <c r="H6" i="210"/>
  <c r="H11" i="210"/>
  <c r="H19" i="210"/>
  <c r="H22" i="210"/>
  <c r="H24" i="209"/>
  <c r="E27" i="209"/>
  <c r="E20" i="209"/>
  <c r="E19" i="209"/>
  <c r="H18" i="208"/>
  <c r="H16" i="208"/>
  <c r="H25" i="208"/>
  <c r="H21" i="208"/>
  <c r="H24" i="208"/>
  <c r="H27" i="208"/>
  <c r="E27" i="208"/>
  <c r="E22" i="208"/>
  <c r="H13" i="207"/>
  <c r="H10" i="207"/>
  <c r="H21" i="207"/>
  <c r="E27" i="207"/>
  <c r="H12" i="206"/>
  <c r="H20" i="206"/>
  <c r="H7" i="206"/>
  <c r="E25" i="206"/>
  <c r="E26" i="206"/>
  <c r="H18" i="205"/>
  <c r="H22" i="205"/>
  <c r="H25" i="205"/>
  <c r="H6" i="205"/>
  <c r="H9" i="205"/>
  <c r="H13" i="205"/>
  <c r="H17" i="205"/>
  <c r="H21" i="205"/>
  <c r="H24" i="205"/>
  <c r="H27" i="205"/>
  <c r="H8" i="205"/>
  <c r="H12" i="205"/>
  <c r="H16" i="205"/>
  <c r="H20" i="205"/>
  <c r="H23" i="205"/>
  <c r="H26" i="205"/>
  <c r="E27" i="205"/>
  <c r="E14" i="205"/>
  <c r="E23" i="205"/>
  <c r="E22" i="205"/>
  <c r="H20" i="204"/>
  <c r="H25" i="204"/>
  <c r="E20" i="204"/>
  <c r="E24" i="204"/>
  <c r="D28" i="204"/>
  <c r="E23" i="204"/>
  <c r="H27" i="201"/>
  <c r="E21" i="201"/>
  <c r="H26" i="200"/>
  <c r="H21" i="200"/>
  <c r="H27" i="200"/>
  <c r="E19" i="200"/>
  <c r="E24" i="200"/>
  <c r="E16" i="200"/>
  <c r="E10" i="199"/>
  <c r="E22" i="199"/>
  <c r="E8" i="199"/>
  <c r="E20" i="199"/>
  <c r="E12" i="199"/>
  <c r="E16" i="199"/>
  <c r="E23" i="199"/>
  <c r="E26" i="199"/>
  <c r="E18" i="199"/>
  <c r="E6" i="199"/>
  <c r="E7" i="199"/>
  <c r="E11" i="199"/>
  <c r="E19" i="199"/>
  <c r="D28" i="199"/>
  <c r="E15" i="199"/>
  <c r="E25" i="199"/>
  <c r="E14" i="199"/>
  <c r="E21" i="199"/>
  <c r="E9" i="199"/>
  <c r="E13" i="199"/>
  <c r="E17" i="199"/>
  <c r="E24" i="199"/>
  <c r="H16" i="197"/>
  <c r="H19" i="197"/>
  <c r="H22" i="197"/>
  <c r="H25" i="197"/>
  <c r="E15" i="197"/>
  <c r="E27" i="197"/>
  <c r="E8" i="197"/>
  <c r="E14" i="197"/>
  <c r="E20" i="197"/>
  <c r="E26" i="197"/>
  <c r="E21" i="197"/>
  <c r="E7" i="197"/>
  <c r="E13" i="197"/>
  <c r="E19" i="197"/>
  <c r="E25" i="197"/>
  <c r="E6" i="197"/>
  <c r="E12" i="197"/>
  <c r="E18" i="197"/>
  <c r="E24" i="197"/>
  <c r="E10" i="197"/>
  <c r="E16" i="197"/>
  <c r="E22" i="197"/>
  <c r="E9" i="197"/>
  <c r="E11" i="197"/>
  <c r="E17" i="197"/>
  <c r="E23" i="197"/>
  <c r="H27" i="196"/>
  <c r="E19" i="195"/>
  <c r="E22" i="195"/>
  <c r="H6" i="193"/>
  <c r="H10" i="193"/>
  <c r="H14" i="193"/>
  <c r="H18" i="193"/>
  <c r="H19" i="193"/>
  <c r="H20" i="193"/>
  <c r="H24" i="193"/>
  <c r="H23" i="193"/>
  <c r="H13" i="193"/>
  <c r="H22" i="193"/>
  <c r="H9" i="193"/>
  <c r="H12" i="193"/>
  <c r="H17" i="193"/>
  <c r="G28" i="193"/>
  <c r="H27" i="193"/>
  <c r="H8" i="193"/>
  <c r="H16" i="193"/>
  <c r="H21" i="193"/>
  <c r="H25" i="193"/>
  <c r="H8" i="192"/>
  <c r="H12" i="192"/>
  <c r="H13" i="192"/>
  <c r="H16" i="192"/>
  <c r="H19" i="192"/>
  <c r="H24" i="192"/>
  <c r="H27" i="192"/>
  <c r="H21" i="192"/>
  <c r="H7" i="192"/>
  <c r="H11" i="192"/>
  <c r="H18" i="192"/>
  <c r="H26" i="192"/>
  <c r="H6" i="192"/>
  <c r="H17" i="192"/>
  <c r="H25" i="192"/>
  <c r="H9" i="192"/>
  <c r="H14" i="192"/>
  <c r="E22" i="192"/>
  <c r="E21" i="192"/>
  <c r="E24" i="191"/>
  <c r="E21" i="191"/>
  <c r="E7" i="191"/>
  <c r="E13" i="191"/>
  <c r="D28" i="191"/>
  <c r="E6" i="190"/>
  <c r="E9" i="190"/>
  <c r="E12" i="190"/>
  <c r="E15" i="190"/>
  <c r="E18" i="190"/>
  <c r="E21" i="190"/>
  <c r="E24" i="190"/>
  <c r="E27" i="190"/>
  <c r="E8" i="190"/>
  <c r="E11" i="190"/>
  <c r="E14" i="190"/>
  <c r="E17" i="190"/>
  <c r="E20" i="190"/>
  <c r="E23" i="190"/>
  <c r="E25" i="190"/>
  <c r="H7" i="189"/>
  <c r="H14" i="189"/>
  <c r="H10" i="189"/>
  <c r="H13" i="189"/>
  <c r="H22" i="189"/>
  <c r="H25" i="189"/>
  <c r="H6" i="189"/>
  <c r="H9" i="189"/>
  <c r="H21" i="189"/>
  <c r="G28" i="189"/>
  <c r="H20" i="189"/>
  <c r="H17" i="189"/>
  <c r="H12" i="189"/>
  <c r="H18" i="189"/>
  <c r="E20" i="189"/>
  <c r="H24" i="188"/>
  <c r="H19" i="188"/>
  <c r="H23" i="188"/>
  <c r="H27" i="188"/>
  <c r="H9" i="188"/>
  <c r="H14" i="188"/>
  <c r="H18" i="188"/>
  <c r="H26" i="188"/>
  <c r="H20" i="188"/>
  <c r="H8" i="188"/>
  <c r="H13" i="188"/>
  <c r="H22" i="188"/>
  <c r="H7" i="188"/>
  <c r="H12" i="188"/>
  <c r="H17" i="188"/>
  <c r="H21" i="188"/>
  <c r="H25" i="188"/>
  <c r="G28" i="188"/>
  <c r="H11" i="188"/>
  <c r="H8" i="187"/>
  <c r="H22" i="187"/>
  <c r="H6" i="187"/>
  <c r="E24" i="187"/>
  <c r="E27" i="187"/>
  <c r="H19" i="186"/>
  <c r="H23" i="186"/>
  <c r="H27" i="186"/>
  <c r="H9" i="186"/>
  <c r="H14" i="186"/>
  <c r="H18" i="186"/>
  <c r="H22" i="186"/>
  <c r="H8" i="186"/>
  <c r="H13" i="186"/>
  <c r="H17" i="186"/>
  <c r="H21" i="186"/>
  <c r="H25" i="186"/>
  <c r="H7" i="186"/>
  <c r="H12" i="186"/>
  <c r="G28" i="186"/>
  <c r="H26" i="186"/>
  <c r="H6" i="186"/>
  <c r="H11" i="186"/>
  <c r="H16" i="186"/>
  <c r="H20" i="186"/>
  <c r="E21" i="186"/>
  <c r="E20" i="186"/>
  <c r="H13" i="185"/>
  <c r="H20" i="185"/>
  <c r="H9" i="185"/>
  <c r="H26" i="185"/>
  <c r="H18" i="185"/>
  <c r="H25" i="185"/>
  <c r="H21" i="185"/>
  <c r="E13" i="185"/>
  <c r="E21" i="185"/>
  <c r="D28" i="185"/>
  <c r="E10" i="185"/>
  <c r="E18" i="185"/>
  <c r="H26" i="184"/>
  <c r="G28" i="184"/>
  <c r="H22" i="184"/>
  <c r="E17" i="184"/>
  <c r="E24" i="184"/>
  <c r="E21" i="183"/>
  <c r="H13" i="182"/>
  <c r="H19" i="182"/>
  <c r="H16" i="182"/>
  <c r="H27" i="182"/>
  <c r="H24" i="182"/>
  <c r="H23" i="182"/>
  <c r="H14" i="182"/>
  <c r="H18" i="182"/>
  <c r="H22" i="182"/>
  <c r="H26" i="182"/>
  <c r="G28" i="182"/>
  <c r="H17" i="182"/>
  <c r="H21" i="182"/>
  <c r="E20" i="182"/>
  <c r="D28" i="182"/>
  <c r="H17" i="181"/>
  <c r="H21" i="181"/>
  <c r="H13" i="181"/>
  <c r="H20" i="181"/>
  <c r="H26" i="181"/>
  <c r="H27" i="181"/>
  <c r="H11" i="181"/>
  <c r="H12" i="181"/>
  <c r="H25" i="181"/>
  <c r="H10" i="181"/>
  <c r="H19" i="181"/>
  <c r="E25" i="181"/>
  <c r="E20" i="181"/>
  <c r="E24" i="181"/>
  <c r="E18" i="181"/>
  <c r="E23" i="181"/>
  <c r="E24" i="180"/>
  <c r="H15" i="179"/>
  <c r="H24" i="179"/>
  <c r="H7" i="179"/>
  <c r="H8" i="178"/>
  <c r="H14" i="178"/>
  <c r="H23" i="178"/>
  <c r="H7" i="178"/>
  <c r="H13" i="178"/>
  <c r="H19" i="178"/>
  <c r="H27" i="178"/>
  <c r="H6" i="178"/>
  <c r="H12" i="178"/>
  <c r="H18" i="178"/>
  <c r="H22" i="178"/>
  <c r="H26" i="178"/>
  <c r="H24" i="178"/>
  <c r="H11" i="178"/>
  <c r="H17" i="178"/>
  <c r="E23" i="178"/>
  <c r="D28" i="178"/>
  <c r="E22" i="178"/>
  <c r="E20" i="178"/>
  <c r="H12" i="177"/>
  <c r="H20" i="177"/>
  <c r="H11" i="177"/>
  <c r="H19" i="177"/>
  <c r="H26" i="177"/>
  <c r="H9" i="177"/>
  <c r="H18" i="177"/>
  <c r="H25" i="177"/>
  <c r="H17" i="177"/>
  <c r="E19" i="177"/>
  <c r="E23" i="177"/>
  <c r="E27" i="177"/>
  <c r="E26" i="177"/>
  <c r="H7" i="175"/>
  <c r="H13" i="175"/>
  <c r="H22" i="175"/>
  <c r="H6" i="175"/>
  <c r="H9" i="175"/>
  <c r="H21" i="175"/>
  <c r="H15" i="175"/>
  <c r="H8" i="175"/>
  <c r="G28" i="175"/>
  <c r="H24" i="175"/>
  <c r="H23" i="175"/>
  <c r="H21" i="174"/>
  <c r="H24" i="174"/>
  <c r="H27" i="174"/>
  <c r="E15" i="174"/>
  <c r="E21" i="174"/>
  <c r="E7" i="174"/>
  <c r="E14" i="174"/>
  <c r="E20" i="174"/>
  <c r="E26" i="174"/>
  <c r="E27" i="174"/>
  <c r="E6" i="174"/>
  <c r="E13" i="174"/>
  <c r="E19" i="174"/>
  <c r="E25" i="174"/>
  <c r="E12" i="174"/>
  <c r="E18" i="174"/>
  <c r="E24" i="174"/>
  <c r="E8" i="174"/>
  <c r="E11" i="174"/>
  <c r="E17" i="174"/>
  <c r="E23" i="174"/>
  <c r="H22" i="173"/>
  <c r="E20" i="173"/>
  <c r="E14" i="173"/>
  <c r="E19" i="173"/>
  <c r="E27" i="173"/>
  <c r="E15" i="173"/>
  <c r="E9" i="173"/>
  <c r="E13" i="173"/>
  <c r="E18" i="173"/>
  <c r="E23" i="173"/>
  <c r="E26" i="173"/>
  <c r="E8" i="173"/>
  <c r="E17" i="173"/>
  <c r="E22" i="173"/>
  <c r="E10" i="173"/>
  <c r="E24" i="173"/>
  <c r="E7" i="173"/>
  <c r="E12" i="173"/>
  <c r="E25" i="173"/>
  <c r="E6" i="173"/>
  <c r="E11" i="173"/>
  <c r="E16" i="173"/>
  <c r="E21" i="173"/>
  <c r="E21" i="172"/>
  <c r="D28" i="172"/>
  <c r="E27" i="172"/>
  <c r="E22" i="172"/>
  <c r="H10" i="172"/>
  <c r="G28" i="172"/>
  <c r="H26" i="172"/>
  <c r="H9" i="172"/>
  <c r="H13" i="172"/>
  <c r="H18" i="172"/>
  <c r="H25" i="172"/>
  <c r="H8" i="172"/>
  <c r="H17" i="172"/>
  <c r="H21" i="172"/>
  <c r="H7" i="172"/>
  <c r="H16" i="172"/>
  <c r="H24" i="172"/>
  <c r="H15" i="172"/>
  <c r="H23" i="172"/>
  <c r="E23" i="172"/>
  <c r="E26" i="172"/>
  <c r="H23" i="171"/>
  <c r="H26" i="171"/>
  <c r="G28" i="171"/>
  <c r="E11" i="171"/>
  <c r="E16" i="171"/>
  <c r="E15" i="171"/>
  <c r="E20" i="171"/>
  <c r="E25" i="171"/>
  <c r="E14" i="171"/>
  <c r="E19" i="171"/>
  <c r="E24" i="171"/>
  <c r="E6" i="171"/>
  <c r="E12" i="171"/>
  <c r="E17" i="171"/>
  <c r="E27" i="171"/>
  <c r="H27" i="170"/>
  <c r="H22" i="170"/>
  <c r="H6" i="170"/>
  <c r="H13" i="170"/>
  <c r="H19" i="170"/>
  <c r="H14" i="170"/>
  <c r="H21" i="170"/>
  <c r="H11" i="170"/>
  <c r="E16" i="170"/>
  <c r="E27" i="170"/>
  <c r="H16" i="169"/>
  <c r="H13" i="169"/>
  <c r="H8" i="169"/>
  <c r="E16" i="169"/>
  <c r="E20" i="169"/>
  <c r="E23" i="169"/>
  <c r="E26" i="169"/>
  <c r="E19" i="169"/>
  <c r="D28" i="169"/>
  <c r="H17" i="168"/>
  <c r="H12" i="168"/>
  <c r="H7" i="168"/>
  <c r="H13" i="168"/>
  <c r="H21" i="168"/>
  <c r="H15" i="168"/>
  <c r="H23" i="168"/>
  <c r="E27" i="168"/>
  <c r="H24" i="167"/>
  <c r="H27" i="167"/>
  <c r="E14" i="167"/>
  <c r="E27" i="167"/>
  <c r="E9" i="167"/>
  <c r="E22" i="167"/>
  <c r="E19" i="167"/>
  <c r="E8" i="167"/>
  <c r="E17" i="167"/>
  <c r="E7" i="167"/>
  <c r="E12" i="167"/>
  <c r="E16" i="167"/>
  <c r="E25" i="167"/>
  <c r="H21" i="165"/>
  <c r="G28" i="165"/>
  <c r="E24" i="165"/>
  <c r="E27" i="165"/>
  <c r="E23" i="165"/>
  <c r="H10" i="164"/>
  <c r="H9" i="164"/>
  <c r="H18" i="164"/>
  <c r="H13" i="164"/>
  <c r="H17" i="164"/>
  <c r="H21" i="164"/>
  <c r="H12" i="164"/>
  <c r="H7" i="164"/>
  <c r="H23" i="164"/>
  <c r="H26" i="164"/>
  <c r="G28" i="164"/>
  <c r="H20" i="164"/>
  <c r="H15" i="164"/>
  <c r="H25" i="164"/>
  <c r="E25" i="164"/>
  <c r="E24" i="164"/>
  <c r="D28" i="164"/>
  <c r="E19" i="164"/>
  <c r="H27" i="163"/>
  <c r="H23" i="163"/>
  <c r="E19" i="163"/>
  <c r="E24" i="163"/>
  <c r="E27" i="163"/>
  <c r="H27" i="162"/>
  <c r="H7" i="161"/>
  <c r="H13" i="161"/>
  <c r="H6" i="161"/>
  <c r="H12" i="161"/>
  <c r="H24" i="161"/>
  <c r="H10" i="161"/>
  <c r="H15" i="161"/>
  <c r="H26" i="161"/>
  <c r="G28" i="161"/>
  <c r="H9" i="161"/>
  <c r="H14" i="161"/>
  <c r="H18" i="161"/>
  <c r="E14" i="161"/>
  <c r="E19" i="161"/>
  <c r="E22" i="161"/>
  <c r="E18" i="161"/>
  <c r="E25" i="161"/>
  <c r="D28" i="161"/>
  <c r="E21" i="161"/>
  <c r="H22" i="160"/>
  <c r="H27" i="160"/>
  <c r="E11" i="160"/>
  <c r="E7" i="159"/>
  <c r="E11" i="159"/>
  <c r="E14" i="159"/>
  <c r="E17" i="159"/>
  <c r="E20" i="159"/>
  <c r="E23" i="159"/>
  <c r="E26" i="159"/>
  <c r="E6" i="159"/>
  <c r="E10" i="159"/>
  <c r="E13" i="159"/>
  <c r="E16" i="159"/>
  <c r="D28" i="159"/>
  <c r="E8" i="159"/>
  <c r="E12" i="159"/>
  <c r="E15" i="159"/>
  <c r="E18" i="159"/>
  <c r="E21" i="159"/>
  <c r="E24" i="159"/>
  <c r="H14" i="158"/>
  <c r="H19" i="158"/>
  <c r="H27" i="158"/>
  <c r="H20" i="158"/>
  <c r="H7" i="158"/>
  <c r="H13" i="158"/>
  <c r="H18" i="158"/>
  <c r="H23" i="158"/>
  <c r="H26" i="158"/>
  <c r="H24" i="158"/>
  <c r="H8" i="158"/>
  <c r="H6" i="158"/>
  <c r="H12" i="158"/>
  <c r="H22" i="158"/>
  <c r="G28" i="158"/>
  <c r="H9" i="158"/>
  <c r="H15" i="158"/>
  <c r="H11" i="158"/>
  <c r="H17" i="158"/>
  <c r="H21" i="158"/>
  <c r="E20" i="158"/>
  <c r="E25" i="158"/>
  <c r="E18" i="158"/>
  <c r="E24" i="158"/>
  <c r="E18" i="157"/>
  <c r="E25" i="157"/>
  <c r="H21" i="156"/>
  <c r="H24" i="156"/>
  <c r="H27" i="156"/>
  <c r="H20" i="156"/>
  <c r="E19" i="156"/>
  <c r="E11" i="156"/>
  <c r="E8" i="156"/>
  <c r="E27" i="156"/>
  <c r="E21" i="156"/>
  <c r="D28" i="156"/>
  <c r="E12" i="155"/>
  <c r="E15" i="155"/>
  <c r="E19" i="155"/>
  <c r="E25" i="155"/>
  <c r="E7" i="155"/>
  <c r="E17" i="155"/>
  <c r="E13" i="155"/>
  <c r="E16" i="155"/>
  <c r="E20" i="155"/>
  <c r="E23" i="155"/>
  <c r="E26" i="155"/>
  <c r="E10" i="155"/>
  <c r="E6" i="155"/>
  <c r="E9" i="155"/>
  <c r="D28" i="155"/>
  <c r="E22" i="155"/>
  <c r="E8" i="155"/>
  <c r="E11" i="155"/>
  <c r="E14" i="155"/>
  <c r="E18" i="155"/>
  <c r="E21" i="155"/>
  <c r="E24" i="155"/>
  <c r="H23" i="154"/>
  <c r="H27" i="154"/>
  <c r="E17" i="154"/>
  <c r="E24" i="154"/>
  <c r="E25" i="153"/>
  <c r="H21" i="152"/>
  <c r="H7" i="152"/>
  <c r="H10" i="152"/>
  <c r="H17" i="152"/>
  <c r="H24" i="152"/>
  <c r="H13" i="152"/>
  <c r="H20" i="152"/>
  <c r="H23" i="152"/>
  <c r="H26" i="152"/>
  <c r="H14" i="152"/>
  <c r="H27" i="152"/>
  <c r="H6" i="152"/>
  <c r="H9" i="152"/>
  <c r="H12" i="152"/>
  <c r="H16" i="152"/>
  <c r="G28" i="152"/>
  <c r="H15" i="152"/>
  <c r="H19" i="152"/>
  <c r="H22" i="152"/>
  <c r="H13" i="153"/>
  <c r="H18" i="155"/>
  <c r="H21" i="155"/>
  <c r="H13" i="157"/>
  <c r="H13" i="159"/>
  <c r="H16" i="159"/>
  <c r="E8" i="160"/>
  <c r="E16" i="160"/>
  <c r="E22" i="152"/>
  <c r="E14" i="152"/>
  <c r="E6" i="152"/>
  <c r="E23" i="152"/>
  <c r="E7" i="152"/>
  <c r="E15" i="152"/>
  <c r="E25" i="152"/>
  <c r="E17" i="152"/>
  <c r="E9" i="152"/>
  <c r="E26" i="152"/>
  <c r="E18" i="152"/>
  <c r="E10" i="152"/>
  <c r="E20" i="153"/>
  <c r="E12" i="153"/>
  <c r="D28" i="153"/>
  <c r="E21" i="153"/>
  <c r="E13" i="153"/>
  <c r="E23" i="153"/>
  <c r="E15" i="153"/>
  <c r="E7" i="153"/>
  <c r="E24" i="153"/>
  <c r="E16" i="153"/>
  <c r="E8" i="153"/>
  <c r="H8" i="155"/>
  <c r="H24" i="155"/>
  <c r="E22" i="156"/>
  <c r="E14" i="156"/>
  <c r="E6" i="156"/>
  <c r="E23" i="156"/>
  <c r="E15" i="156"/>
  <c r="E7" i="156"/>
  <c r="E25" i="156"/>
  <c r="E17" i="156"/>
  <c r="E9" i="156"/>
  <c r="E26" i="156"/>
  <c r="E18" i="156"/>
  <c r="E10" i="156"/>
  <c r="E20" i="157"/>
  <c r="E12" i="157"/>
  <c r="D28" i="157"/>
  <c r="E21" i="157"/>
  <c r="E13" i="157"/>
  <c r="E23" i="157"/>
  <c r="E15" i="157"/>
  <c r="E7" i="157"/>
  <c r="E24" i="157"/>
  <c r="E16" i="157"/>
  <c r="E8" i="157"/>
  <c r="H21" i="159"/>
  <c r="H24" i="159"/>
  <c r="G28" i="157"/>
  <c r="H23" i="157"/>
  <c r="H15" i="157"/>
  <c r="H7" i="157"/>
  <c r="H24" i="157"/>
  <c r="H16" i="157"/>
  <c r="H8" i="157"/>
  <c r="H26" i="157"/>
  <c r="H18" i="157"/>
  <c r="H10" i="157"/>
  <c r="H27" i="157"/>
  <c r="H19" i="157"/>
  <c r="H11" i="157"/>
  <c r="E27" i="160"/>
  <c r="G28" i="153"/>
  <c r="H23" i="153"/>
  <c r="H15" i="153"/>
  <c r="H7" i="153"/>
  <c r="H24" i="153"/>
  <c r="H16" i="153"/>
  <c r="H8" i="153"/>
  <c r="H26" i="153"/>
  <c r="H18" i="153"/>
  <c r="H10" i="153"/>
  <c r="H27" i="153"/>
  <c r="H19" i="153"/>
  <c r="H11" i="153"/>
  <c r="E21" i="152"/>
  <c r="E27" i="152"/>
  <c r="E8" i="152"/>
  <c r="E11" i="152"/>
  <c r="E24" i="152"/>
  <c r="E20" i="152"/>
  <c r="E6" i="153"/>
  <c r="H9" i="153"/>
  <c r="H12" i="153"/>
  <c r="E14" i="153"/>
  <c r="H17" i="153"/>
  <c r="H20" i="153"/>
  <c r="E22" i="153"/>
  <c r="H25" i="153"/>
  <c r="H10" i="155"/>
  <c r="H13" i="155"/>
  <c r="H26" i="155"/>
  <c r="E20" i="156"/>
  <c r="E6" i="157"/>
  <c r="H9" i="157"/>
  <c r="H12" i="157"/>
  <c r="E14" i="157"/>
  <c r="H17" i="157"/>
  <c r="H20" i="157"/>
  <c r="E22" i="157"/>
  <c r="H25" i="157"/>
  <c r="E12" i="160"/>
  <c r="H26" i="159"/>
  <c r="H18" i="159"/>
  <c r="H10" i="159"/>
  <c r="H27" i="159"/>
  <c r="H19" i="159"/>
  <c r="H11" i="159"/>
  <c r="H20" i="159"/>
  <c r="H12" i="159"/>
  <c r="H22" i="159"/>
  <c r="H14" i="159"/>
  <c r="H6" i="159"/>
  <c r="G28" i="159"/>
  <c r="H23" i="159"/>
  <c r="H15" i="159"/>
  <c r="H7" i="159"/>
  <c r="H22" i="153"/>
  <c r="H9" i="155"/>
  <c r="H14" i="157"/>
  <c r="H22" i="157"/>
  <c r="H25" i="159"/>
  <c r="E19" i="160"/>
  <c r="H27" i="155"/>
  <c r="H19" i="155"/>
  <c r="H11" i="155"/>
  <c r="H20" i="155"/>
  <c r="H12" i="155"/>
  <c r="H22" i="155"/>
  <c r="H14" i="155"/>
  <c r="H6" i="155"/>
  <c r="G28" i="155"/>
  <c r="H23" i="155"/>
  <c r="H15" i="155"/>
  <c r="H7" i="155"/>
  <c r="H8" i="159"/>
  <c r="E20" i="160"/>
  <c r="D28" i="160"/>
  <c r="E21" i="160"/>
  <c r="E13" i="160"/>
  <c r="E22" i="160"/>
  <c r="E14" i="160"/>
  <c r="E6" i="160"/>
  <c r="E23" i="160"/>
  <c r="E15" i="160"/>
  <c r="E7" i="160"/>
  <c r="E25" i="160"/>
  <c r="E17" i="160"/>
  <c r="E9" i="160"/>
  <c r="E26" i="160"/>
  <c r="E18" i="160"/>
  <c r="E10" i="160"/>
  <c r="E14" i="154"/>
  <c r="E22" i="154"/>
  <c r="H21" i="162"/>
  <c r="H25" i="165"/>
  <c r="H17" i="165"/>
  <c r="H9" i="165"/>
  <c r="H26" i="165"/>
  <c r="H18" i="165"/>
  <c r="H10" i="165"/>
  <c r="H27" i="165"/>
  <c r="H19" i="165"/>
  <c r="H11" i="165"/>
  <c r="H20" i="165"/>
  <c r="H12" i="165"/>
  <c r="H22" i="165"/>
  <c r="H14" i="165"/>
  <c r="H6" i="165"/>
  <c r="E11" i="170"/>
  <c r="E13" i="154"/>
  <c r="E21" i="154"/>
  <c r="D28" i="154"/>
  <c r="D28" i="158"/>
  <c r="H25" i="161"/>
  <c r="H17" i="161"/>
  <c r="H20" i="161"/>
  <c r="H22" i="161"/>
  <c r="H8" i="162"/>
  <c r="H24" i="162"/>
  <c r="H26" i="160"/>
  <c r="H23" i="161"/>
  <c r="H27" i="161"/>
  <c r="E6" i="162"/>
  <c r="E16" i="162"/>
  <c r="E19" i="162"/>
  <c r="E22" i="162"/>
  <c r="H6" i="166"/>
  <c r="H13" i="166"/>
  <c r="G28" i="169"/>
  <c r="H23" i="169"/>
  <c r="H15" i="169"/>
  <c r="H7" i="169"/>
  <c r="H25" i="169"/>
  <c r="H17" i="169"/>
  <c r="H9" i="169"/>
  <c r="H26" i="169"/>
  <c r="H18" i="169"/>
  <c r="H10" i="169"/>
  <c r="H27" i="169"/>
  <c r="H19" i="169"/>
  <c r="H11" i="169"/>
  <c r="H20" i="169"/>
  <c r="H12" i="169"/>
  <c r="H22" i="169"/>
  <c r="H14" i="169"/>
  <c r="H6" i="169"/>
  <c r="G28" i="180"/>
  <c r="H23" i="180"/>
  <c r="H15" i="180"/>
  <c r="H7" i="180"/>
  <c r="H24" i="180"/>
  <c r="H16" i="180"/>
  <c r="H8" i="180"/>
  <c r="H25" i="180"/>
  <c r="H17" i="180"/>
  <c r="H9" i="180"/>
  <c r="H26" i="180"/>
  <c r="H18" i="180"/>
  <c r="H10" i="180"/>
  <c r="H27" i="180"/>
  <c r="H19" i="180"/>
  <c r="H11" i="180"/>
  <c r="H20" i="180"/>
  <c r="H12" i="180"/>
  <c r="H21" i="180"/>
  <c r="H13" i="180"/>
  <c r="H22" i="180"/>
  <c r="H14" i="180"/>
  <c r="H6" i="180"/>
  <c r="E10" i="154"/>
  <c r="E18" i="154"/>
  <c r="H19" i="161"/>
  <c r="H13" i="162"/>
  <c r="E20" i="166"/>
  <c r="E12" i="166"/>
  <c r="D28" i="166"/>
  <c r="E21" i="166"/>
  <c r="E13" i="166"/>
  <c r="E22" i="166"/>
  <c r="E14" i="166"/>
  <c r="E6" i="166"/>
  <c r="E23" i="166"/>
  <c r="E15" i="166"/>
  <c r="E7" i="166"/>
  <c r="E25" i="166"/>
  <c r="E17" i="166"/>
  <c r="E9" i="166"/>
  <c r="H21" i="169"/>
  <c r="E20" i="162"/>
  <c r="E12" i="162"/>
  <c r="E23" i="162"/>
  <c r="E15" i="162"/>
  <c r="E7" i="162"/>
  <c r="E25" i="162"/>
  <c r="E17" i="162"/>
  <c r="E9" i="162"/>
  <c r="G28" i="166"/>
  <c r="H23" i="166"/>
  <c r="H15" i="166"/>
  <c r="H7" i="166"/>
  <c r="H24" i="166"/>
  <c r="H16" i="166"/>
  <c r="H8" i="166"/>
  <c r="H25" i="166"/>
  <c r="H17" i="166"/>
  <c r="H9" i="166"/>
  <c r="H26" i="166"/>
  <c r="H18" i="166"/>
  <c r="H10" i="166"/>
  <c r="H20" i="166"/>
  <c r="H12" i="166"/>
  <c r="G28" i="162"/>
  <c r="H23" i="162"/>
  <c r="H15" i="162"/>
  <c r="H7" i="162"/>
  <c r="H26" i="162"/>
  <c r="H18" i="162"/>
  <c r="H10" i="162"/>
  <c r="H20" i="162"/>
  <c r="H12" i="162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7" i="170"/>
  <c r="E25" i="170"/>
  <c r="E17" i="170"/>
  <c r="E9" i="170"/>
  <c r="E22" i="179"/>
  <c r="E14" i="179"/>
  <c r="E6" i="179"/>
  <c r="E23" i="179"/>
  <c r="E15" i="179"/>
  <c r="E7" i="179"/>
  <c r="E24" i="179"/>
  <c r="E16" i="179"/>
  <c r="E8" i="179"/>
  <c r="E25" i="179"/>
  <c r="E17" i="179"/>
  <c r="E9" i="179"/>
  <c r="E27" i="179"/>
  <c r="E19" i="179"/>
  <c r="E11" i="179"/>
  <c r="E20" i="179"/>
  <c r="E12" i="179"/>
  <c r="E26" i="179"/>
  <c r="D28" i="179"/>
  <c r="E21" i="179"/>
  <c r="E10" i="179"/>
  <c r="E7" i="163"/>
  <c r="E15" i="163"/>
  <c r="E23" i="163"/>
  <c r="H8" i="164"/>
  <c r="H16" i="164"/>
  <c r="H24" i="164"/>
  <c r="E15" i="167"/>
  <c r="E23" i="167"/>
  <c r="H8" i="168"/>
  <c r="H16" i="168"/>
  <c r="H24" i="168"/>
  <c r="H12" i="170"/>
  <c r="H20" i="170"/>
  <c r="E20" i="176"/>
  <c r="E12" i="176"/>
  <c r="D28" i="176"/>
  <c r="E21" i="176"/>
  <c r="E13" i="176"/>
  <c r="E22" i="176"/>
  <c r="E14" i="176"/>
  <c r="E6" i="176"/>
  <c r="E23" i="176"/>
  <c r="E15" i="176"/>
  <c r="E7" i="176"/>
  <c r="E25" i="176"/>
  <c r="E17" i="176"/>
  <c r="E9" i="176"/>
  <c r="E26" i="176"/>
  <c r="E18" i="176"/>
  <c r="E10" i="176"/>
  <c r="E13" i="163"/>
  <c r="E21" i="163"/>
  <c r="D28" i="163"/>
  <c r="H6" i="164"/>
  <c r="H14" i="164"/>
  <c r="H22" i="164"/>
  <c r="E9" i="165"/>
  <c r="E17" i="165"/>
  <c r="E25" i="165"/>
  <c r="E13" i="167"/>
  <c r="E21" i="167"/>
  <c r="D28" i="167"/>
  <c r="H6" i="168"/>
  <c r="H14" i="168"/>
  <c r="H22" i="168"/>
  <c r="E9" i="169"/>
  <c r="E17" i="169"/>
  <c r="E25" i="169"/>
  <c r="H10" i="170"/>
  <c r="H18" i="170"/>
  <c r="H26" i="170"/>
  <c r="E13" i="171"/>
  <c r="E21" i="171"/>
  <c r="D28" i="171"/>
  <c r="H6" i="172"/>
  <c r="H14" i="172"/>
  <c r="H22" i="172"/>
  <c r="E16" i="176"/>
  <c r="H9" i="170"/>
  <c r="H17" i="170"/>
  <c r="H25" i="170"/>
  <c r="E8" i="176"/>
  <c r="H14" i="179"/>
  <c r="H16" i="179"/>
  <c r="H20" i="168"/>
  <c r="H8" i="170"/>
  <c r="H16" i="170"/>
  <c r="H24" i="170"/>
  <c r="H12" i="172"/>
  <c r="H20" i="172"/>
  <c r="G28" i="173"/>
  <c r="H23" i="173"/>
  <c r="H24" i="173"/>
  <c r="H16" i="173"/>
  <c r="H25" i="173"/>
  <c r="E27" i="176"/>
  <c r="E10" i="163"/>
  <c r="E18" i="163"/>
  <c r="H11" i="164"/>
  <c r="H19" i="164"/>
  <c r="E6" i="165"/>
  <c r="E14" i="165"/>
  <c r="E10" i="167"/>
  <c r="E18" i="167"/>
  <c r="H11" i="168"/>
  <c r="H19" i="168"/>
  <c r="E6" i="169"/>
  <c r="E14" i="169"/>
  <c r="H7" i="170"/>
  <c r="H15" i="170"/>
  <c r="H23" i="170"/>
  <c r="E10" i="171"/>
  <c r="E18" i="171"/>
  <c r="H11" i="172"/>
  <c r="H19" i="172"/>
  <c r="H9" i="173"/>
  <c r="H21" i="173"/>
  <c r="E19" i="176"/>
  <c r="H6" i="179"/>
  <c r="H8" i="179"/>
  <c r="H25" i="179"/>
  <c r="H17" i="179"/>
  <c r="H9" i="179"/>
  <c r="H26" i="179"/>
  <c r="H18" i="179"/>
  <c r="H10" i="179"/>
  <c r="H27" i="179"/>
  <c r="H19" i="179"/>
  <c r="H11" i="179"/>
  <c r="H20" i="179"/>
  <c r="H12" i="179"/>
  <c r="G28" i="179"/>
  <c r="H21" i="179"/>
  <c r="H13" i="179"/>
  <c r="E20" i="180"/>
  <c r="E12" i="180"/>
  <c r="D28" i="180"/>
  <c r="E21" i="180"/>
  <c r="E13" i="180"/>
  <c r="E22" i="180"/>
  <c r="E14" i="180"/>
  <c r="E6" i="180"/>
  <c r="E23" i="180"/>
  <c r="E15" i="180"/>
  <c r="E7" i="180"/>
  <c r="H25" i="190"/>
  <c r="H17" i="190"/>
  <c r="H9" i="190"/>
  <c r="H27" i="190"/>
  <c r="H22" i="190"/>
  <c r="H14" i="190"/>
  <c r="H6" i="190"/>
  <c r="H24" i="190"/>
  <c r="H15" i="190"/>
  <c r="H21" i="190"/>
  <c r="H16" i="190"/>
  <c r="H7" i="190"/>
  <c r="G28" i="190"/>
  <c r="H12" i="190"/>
  <c r="H26" i="190"/>
  <c r="H13" i="190"/>
  <c r="H8" i="190"/>
  <c r="H18" i="190"/>
  <c r="H14" i="175"/>
  <c r="E23" i="175"/>
  <c r="E15" i="175"/>
  <c r="E7" i="175"/>
  <c r="E24" i="175"/>
  <c r="E16" i="175"/>
  <c r="E8" i="175"/>
  <c r="E25" i="175"/>
  <c r="E17" i="175"/>
  <c r="E9" i="175"/>
  <c r="G28" i="176"/>
  <c r="H23" i="176"/>
  <c r="H15" i="176"/>
  <c r="H7" i="176"/>
  <c r="H24" i="176"/>
  <c r="H16" i="176"/>
  <c r="H8" i="176"/>
  <c r="H25" i="176"/>
  <c r="H17" i="176"/>
  <c r="H9" i="176"/>
  <c r="H26" i="176"/>
  <c r="H18" i="176"/>
  <c r="H10" i="176"/>
  <c r="E11" i="180"/>
  <c r="E19" i="180"/>
  <c r="E27" i="180"/>
  <c r="H8" i="183"/>
  <c r="E20" i="183"/>
  <c r="E12" i="183"/>
  <c r="E22" i="183"/>
  <c r="E14" i="183"/>
  <c r="E6" i="183"/>
  <c r="E23" i="183"/>
  <c r="E15" i="183"/>
  <c r="E7" i="183"/>
  <c r="E24" i="183"/>
  <c r="E16" i="183"/>
  <c r="E8" i="183"/>
  <c r="E25" i="183"/>
  <c r="E17" i="183"/>
  <c r="E9" i="183"/>
  <c r="G28" i="187"/>
  <c r="H23" i="187"/>
  <c r="H15" i="187"/>
  <c r="H7" i="187"/>
  <c r="H25" i="187"/>
  <c r="H17" i="187"/>
  <c r="H9" i="187"/>
  <c r="H26" i="187"/>
  <c r="H18" i="187"/>
  <c r="H10" i="187"/>
  <c r="H27" i="187"/>
  <c r="H19" i="187"/>
  <c r="H11" i="187"/>
  <c r="H20" i="187"/>
  <c r="H12" i="187"/>
  <c r="H10" i="190"/>
  <c r="H25" i="175"/>
  <c r="H26" i="175"/>
  <c r="H18" i="175"/>
  <c r="H10" i="175"/>
  <c r="H27" i="175"/>
  <c r="H19" i="175"/>
  <c r="H11" i="175"/>
  <c r="H20" i="175"/>
  <c r="H12" i="175"/>
  <c r="G28" i="183"/>
  <c r="H23" i="183"/>
  <c r="H15" i="183"/>
  <c r="H7" i="183"/>
  <c r="H25" i="183"/>
  <c r="H17" i="183"/>
  <c r="H9" i="183"/>
  <c r="H26" i="183"/>
  <c r="H18" i="183"/>
  <c r="H10" i="183"/>
  <c r="H27" i="183"/>
  <c r="H19" i="183"/>
  <c r="H11" i="183"/>
  <c r="H20" i="183"/>
  <c r="H12" i="183"/>
  <c r="H20" i="190"/>
  <c r="H16" i="175"/>
  <c r="E10" i="180"/>
  <c r="E18" i="180"/>
  <c r="E26" i="180"/>
  <c r="E26" i="184"/>
  <c r="E18" i="184"/>
  <c r="E10" i="184"/>
  <c r="E20" i="184"/>
  <c r="E12" i="184"/>
  <c r="D28" i="184"/>
  <c r="E21" i="184"/>
  <c r="E13" i="184"/>
  <c r="E22" i="184"/>
  <c r="E14" i="184"/>
  <c r="E6" i="184"/>
  <c r="E23" i="184"/>
  <c r="E15" i="184"/>
  <c r="E7" i="184"/>
  <c r="H19" i="190"/>
  <c r="H8" i="177"/>
  <c r="H16" i="177"/>
  <c r="H24" i="177"/>
  <c r="H8" i="181"/>
  <c r="H16" i="181"/>
  <c r="H24" i="181"/>
  <c r="H8" i="185"/>
  <c r="H16" i="185"/>
  <c r="H24" i="185"/>
  <c r="E24" i="189"/>
  <c r="E16" i="189"/>
  <c r="E8" i="189"/>
  <c r="D28" i="189"/>
  <c r="E21" i="189"/>
  <c r="E13" i="189"/>
  <c r="E26" i="191"/>
  <c r="E20" i="191"/>
  <c r="E12" i="191"/>
  <c r="E22" i="191"/>
  <c r="E14" i="191"/>
  <c r="E6" i="191"/>
  <c r="E23" i="191"/>
  <c r="E25" i="191"/>
  <c r="E17" i="191"/>
  <c r="E9" i="191"/>
  <c r="H27" i="195"/>
  <c r="H19" i="195"/>
  <c r="H11" i="195"/>
  <c r="H20" i="195"/>
  <c r="H12" i="195"/>
  <c r="H22" i="195"/>
  <c r="H14" i="195"/>
  <c r="H6" i="195"/>
  <c r="H25" i="195"/>
  <c r="H17" i="195"/>
  <c r="H9" i="195"/>
  <c r="G28" i="195"/>
  <c r="H16" i="195"/>
  <c r="H26" i="195"/>
  <c r="H13" i="195"/>
  <c r="H10" i="195"/>
  <c r="H23" i="195"/>
  <c r="H7" i="195"/>
  <c r="H24" i="195"/>
  <c r="H8" i="195"/>
  <c r="H21" i="195"/>
  <c r="H18" i="195"/>
  <c r="H7" i="177"/>
  <c r="H15" i="177"/>
  <c r="H23" i="177"/>
  <c r="G28" i="177"/>
  <c r="H7" i="181"/>
  <c r="H15" i="181"/>
  <c r="H23" i="181"/>
  <c r="G28" i="181"/>
  <c r="E10" i="182"/>
  <c r="E18" i="182"/>
  <c r="E26" i="182"/>
  <c r="H7" i="185"/>
  <c r="H15" i="185"/>
  <c r="H23" i="185"/>
  <c r="G28" i="185"/>
  <c r="E10" i="186"/>
  <c r="E18" i="186"/>
  <c r="E26" i="186"/>
  <c r="E26" i="188"/>
  <c r="E18" i="188"/>
  <c r="E10" i="188"/>
  <c r="E23" i="188"/>
  <c r="E15" i="188"/>
  <c r="E7" i="188"/>
  <c r="H27" i="189"/>
  <c r="H19" i="189"/>
  <c r="H11" i="189"/>
  <c r="H24" i="189"/>
  <c r="H16" i="189"/>
  <c r="H8" i="189"/>
  <c r="E8" i="191"/>
  <c r="E15" i="191"/>
  <c r="E18" i="191"/>
  <c r="H6" i="177"/>
  <c r="H14" i="177"/>
  <c r="H6" i="181"/>
  <c r="H14" i="181"/>
  <c r="E9" i="182"/>
  <c r="E17" i="182"/>
  <c r="E25" i="182"/>
  <c r="H6" i="185"/>
  <c r="H14" i="185"/>
  <c r="H22" i="185"/>
  <c r="E9" i="186"/>
  <c r="E17" i="186"/>
  <c r="E25" i="186"/>
  <c r="E7" i="189"/>
  <c r="E11" i="189"/>
  <c r="E15" i="189"/>
  <c r="E19" i="189"/>
  <c r="E23" i="189"/>
  <c r="E27" i="189"/>
  <c r="E11" i="191"/>
  <c r="H15" i="195"/>
  <c r="E18" i="189"/>
  <c r="E26" i="189"/>
  <c r="E27" i="191"/>
  <c r="E22" i="196"/>
  <c r="E14" i="196"/>
  <c r="E6" i="196"/>
  <c r="E23" i="196"/>
  <c r="E15" i="196"/>
  <c r="E7" i="196"/>
  <c r="E25" i="196"/>
  <c r="E17" i="196"/>
  <c r="E9" i="196"/>
  <c r="E20" i="196"/>
  <c r="E12" i="196"/>
  <c r="E26" i="196"/>
  <c r="E18" i="196"/>
  <c r="E10" i="196"/>
  <c r="E21" i="196"/>
  <c r="E13" i="196"/>
  <c r="E24" i="196"/>
  <c r="E16" i="196"/>
  <c r="E8" i="196"/>
  <c r="E27" i="196"/>
  <c r="E19" i="196"/>
  <c r="E11" i="196"/>
  <c r="D28" i="196"/>
  <c r="H11" i="185"/>
  <c r="H19" i="185"/>
  <c r="E6" i="186"/>
  <c r="E14" i="186"/>
  <c r="E21" i="188"/>
  <c r="H15" i="189"/>
  <c r="H23" i="189"/>
  <c r="E10" i="191"/>
  <c r="H12" i="191"/>
  <c r="H20" i="191"/>
  <c r="E7" i="192"/>
  <c r="E20" i="193"/>
  <c r="E12" i="193"/>
  <c r="E23" i="193"/>
  <c r="E15" i="193"/>
  <c r="E7" i="193"/>
  <c r="E26" i="193"/>
  <c r="E18" i="193"/>
  <c r="E10" i="193"/>
  <c r="H13" i="196"/>
  <c r="H22" i="199"/>
  <c r="H14" i="199"/>
  <c r="H6" i="199"/>
  <c r="G28" i="199"/>
  <c r="H23" i="199"/>
  <c r="H15" i="199"/>
  <c r="H24" i="199"/>
  <c r="H16" i="199"/>
  <c r="H25" i="199"/>
  <c r="H17" i="199"/>
  <c r="H9" i="199"/>
  <c r="H26" i="199"/>
  <c r="H18" i="199"/>
  <c r="H10" i="199"/>
  <c r="H27" i="199"/>
  <c r="H19" i="199"/>
  <c r="H11" i="199"/>
  <c r="H12" i="199"/>
  <c r="H20" i="199"/>
  <c r="H7" i="199"/>
  <c r="H26" i="191"/>
  <c r="H25" i="196"/>
  <c r="H17" i="196"/>
  <c r="H9" i="196"/>
  <c r="H26" i="196"/>
  <c r="H18" i="196"/>
  <c r="H10" i="196"/>
  <c r="H20" i="196"/>
  <c r="H12" i="196"/>
  <c r="G28" i="196"/>
  <c r="H23" i="196"/>
  <c r="H15" i="196"/>
  <c r="H7" i="196"/>
  <c r="H17" i="191"/>
  <c r="H25" i="191"/>
  <c r="E16" i="192"/>
  <c r="E24" i="192"/>
  <c r="E25" i="192"/>
  <c r="E17" i="192"/>
  <c r="E20" i="192"/>
  <c r="E12" i="192"/>
  <c r="H7" i="191"/>
  <c r="H15" i="191"/>
  <c r="H23" i="191"/>
  <c r="E10" i="192"/>
  <c r="E15" i="192"/>
  <c r="E19" i="192"/>
  <c r="E23" i="192"/>
  <c r="E27" i="192"/>
  <c r="H20" i="192"/>
  <c r="G28" i="192"/>
  <c r="H23" i="192"/>
  <c r="H15" i="192"/>
  <c r="E11" i="193"/>
  <c r="E22" i="193"/>
  <c r="H6" i="196"/>
  <c r="H14" i="196"/>
  <c r="H22" i="196"/>
  <c r="D28" i="198"/>
  <c r="E21" i="198"/>
  <c r="E13" i="198"/>
  <c r="E24" i="198"/>
  <c r="E16" i="198"/>
  <c r="E8" i="198"/>
  <c r="E25" i="198"/>
  <c r="E17" i="198"/>
  <c r="E9" i="198"/>
  <c r="E26" i="198"/>
  <c r="E18" i="198"/>
  <c r="E10" i="198"/>
  <c r="E23" i="198"/>
  <c r="E20" i="198"/>
  <c r="E7" i="198"/>
  <c r="E14" i="198"/>
  <c r="E19" i="198"/>
  <c r="E8" i="192"/>
  <c r="E18" i="192"/>
  <c r="E26" i="192"/>
  <c r="E8" i="194"/>
  <c r="H11" i="194"/>
  <c r="E16" i="194"/>
  <c r="H19" i="194"/>
  <c r="E24" i="194"/>
  <c r="H27" i="194"/>
  <c r="D28" i="202"/>
  <c r="E21" i="202"/>
  <c r="E13" i="202"/>
  <c r="E22" i="202"/>
  <c r="E14" i="202"/>
  <c r="E6" i="202"/>
  <c r="E23" i="202"/>
  <c r="E15" i="202"/>
  <c r="E7" i="202"/>
  <c r="E24" i="202"/>
  <c r="E16" i="202"/>
  <c r="E8" i="202"/>
  <c r="E25" i="202"/>
  <c r="E17" i="202"/>
  <c r="E9" i="202"/>
  <c r="E26" i="202"/>
  <c r="E18" i="202"/>
  <c r="E10" i="202"/>
  <c r="H8" i="194"/>
  <c r="E13" i="194"/>
  <c r="H16" i="194"/>
  <c r="E21" i="194"/>
  <c r="D28" i="194"/>
  <c r="H27" i="211"/>
  <c r="H19" i="211"/>
  <c r="H11" i="211"/>
  <c r="H22" i="211"/>
  <c r="H14" i="211"/>
  <c r="H6" i="211"/>
  <c r="G28" i="211"/>
  <c r="H23" i="211"/>
  <c r="H15" i="211"/>
  <c r="H7" i="211"/>
  <c r="H24" i="211"/>
  <c r="H16" i="211"/>
  <c r="H8" i="211"/>
  <c r="H13" i="211"/>
  <c r="H26" i="211"/>
  <c r="H20" i="211"/>
  <c r="H10" i="211"/>
  <c r="H17" i="211"/>
  <c r="H21" i="211"/>
  <c r="H18" i="211"/>
  <c r="H12" i="211"/>
  <c r="H25" i="211"/>
  <c r="H9" i="211"/>
  <c r="E10" i="194"/>
  <c r="E18" i="194"/>
  <c r="H20" i="203"/>
  <c r="H24" i="203"/>
  <c r="H25" i="203"/>
  <c r="H17" i="203"/>
  <c r="H22" i="203"/>
  <c r="H19" i="203"/>
  <c r="H14" i="203"/>
  <c r="H6" i="203"/>
  <c r="G28" i="203"/>
  <c r="H15" i="203"/>
  <c r="H7" i="203"/>
  <c r="H26" i="203"/>
  <c r="H23" i="203"/>
  <c r="H16" i="203"/>
  <c r="H8" i="203"/>
  <c r="H9" i="203"/>
  <c r="H27" i="203"/>
  <c r="H21" i="203"/>
  <c r="H10" i="203"/>
  <c r="H11" i="203"/>
  <c r="E6" i="200"/>
  <c r="H9" i="200"/>
  <c r="E14" i="200"/>
  <c r="H17" i="200"/>
  <c r="E22" i="200"/>
  <c r="H25" i="200"/>
  <c r="H27" i="207"/>
  <c r="H22" i="219"/>
  <c r="H14" i="219"/>
  <c r="H6" i="219"/>
  <c r="G28" i="219"/>
  <c r="H23" i="219"/>
  <c r="H15" i="219"/>
  <c r="H7" i="219"/>
  <c r="H24" i="219"/>
  <c r="H16" i="219"/>
  <c r="H8" i="219"/>
  <c r="H25" i="219"/>
  <c r="H17" i="219"/>
  <c r="H9" i="219"/>
  <c r="H26" i="219"/>
  <c r="H18" i="219"/>
  <c r="H10" i="219"/>
  <c r="H27" i="219"/>
  <c r="H19" i="219"/>
  <c r="H11" i="219"/>
  <c r="H20" i="219"/>
  <c r="H12" i="219"/>
  <c r="H13" i="219"/>
  <c r="H21" i="219"/>
  <c r="H8" i="200"/>
  <c r="E13" i="200"/>
  <c r="H16" i="200"/>
  <c r="E21" i="200"/>
  <c r="H24" i="200"/>
  <c r="D28" i="200"/>
  <c r="H12" i="202"/>
  <c r="H20" i="202"/>
  <c r="E7" i="203"/>
  <c r="E15" i="203"/>
  <c r="E20" i="203"/>
  <c r="E23" i="203"/>
  <c r="E12" i="209"/>
  <c r="E20" i="213"/>
  <c r="E12" i="213"/>
  <c r="E23" i="213"/>
  <c r="E15" i="213"/>
  <c r="E7" i="213"/>
  <c r="E24" i="213"/>
  <c r="E16" i="213"/>
  <c r="E8" i="213"/>
  <c r="E25" i="213"/>
  <c r="E17" i="213"/>
  <c r="E9" i="213"/>
  <c r="E26" i="213"/>
  <c r="E18" i="213"/>
  <c r="E10" i="213"/>
  <c r="E21" i="213"/>
  <c r="E13" i="213"/>
  <c r="E27" i="213"/>
  <c r="E19" i="213"/>
  <c r="E11" i="213"/>
  <c r="E22" i="213"/>
  <c r="E14" i="213"/>
  <c r="E6" i="213"/>
  <c r="H7" i="200"/>
  <c r="E12" i="200"/>
  <c r="H15" i="200"/>
  <c r="E20" i="200"/>
  <c r="H23" i="200"/>
  <c r="G28" i="200"/>
  <c r="H19" i="202"/>
  <c r="H27" i="202"/>
  <c r="H26" i="207"/>
  <c r="H22" i="200"/>
  <c r="D28" i="205"/>
  <c r="E21" i="205"/>
  <c r="E13" i="205"/>
  <c r="E24" i="205"/>
  <c r="E16" i="205"/>
  <c r="E8" i="205"/>
  <c r="E25" i="205"/>
  <c r="E17" i="205"/>
  <c r="E9" i="205"/>
  <c r="E26" i="205"/>
  <c r="E18" i="205"/>
  <c r="E10" i="205"/>
  <c r="H22" i="206"/>
  <c r="H14" i="206"/>
  <c r="H6" i="206"/>
  <c r="H24" i="206"/>
  <c r="H25" i="206"/>
  <c r="H17" i="206"/>
  <c r="H9" i="206"/>
  <c r="H26" i="206"/>
  <c r="H18" i="206"/>
  <c r="H10" i="206"/>
  <c r="H27" i="206"/>
  <c r="H19" i="206"/>
  <c r="H11" i="206"/>
  <c r="H20" i="207"/>
  <c r="H12" i="207"/>
  <c r="H22" i="207"/>
  <c r="H14" i="207"/>
  <c r="H6" i="207"/>
  <c r="G28" i="207"/>
  <c r="H23" i="207"/>
  <c r="H15" i="207"/>
  <c r="H7" i="207"/>
  <c r="H24" i="207"/>
  <c r="H16" i="207"/>
  <c r="H8" i="207"/>
  <c r="H25" i="207"/>
  <c r="H17" i="207"/>
  <c r="H9" i="207"/>
  <c r="E9" i="200"/>
  <c r="H12" i="200"/>
  <c r="E17" i="200"/>
  <c r="E25" i="203"/>
  <c r="D28" i="203"/>
  <c r="E21" i="203"/>
  <c r="E22" i="203"/>
  <c r="H18" i="207"/>
  <c r="D28" i="209"/>
  <c r="E21" i="209"/>
  <c r="E13" i="209"/>
  <c r="E22" i="209"/>
  <c r="E14" i="209"/>
  <c r="E23" i="209"/>
  <c r="E15" i="209"/>
  <c r="E7" i="209"/>
  <c r="E24" i="209"/>
  <c r="E16" i="209"/>
  <c r="E8" i="209"/>
  <c r="E25" i="209"/>
  <c r="E17" i="209"/>
  <c r="E9" i="209"/>
  <c r="E26" i="209"/>
  <c r="E18" i="209"/>
  <c r="E10" i="209"/>
  <c r="H15" i="204"/>
  <c r="H23" i="204"/>
  <c r="G28" i="204"/>
  <c r="E24" i="206"/>
  <c r="E6" i="207"/>
  <c r="E14" i="207"/>
  <c r="E22" i="207"/>
  <c r="H15" i="208"/>
  <c r="H23" i="208"/>
  <c r="G28" i="208"/>
  <c r="E17" i="210"/>
  <c r="G28" i="213"/>
  <c r="H23" i="213"/>
  <c r="H15" i="213"/>
  <c r="H7" i="213"/>
  <c r="H26" i="213"/>
  <c r="H18" i="213"/>
  <c r="H10" i="213"/>
  <c r="H27" i="213"/>
  <c r="H19" i="213"/>
  <c r="H11" i="213"/>
  <c r="H20" i="213"/>
  <c r="H12" i="213"/>
  <c r="H14" i="204"/>
  <c r="H22" i="204"/>
  <c r="E13" i="207"/>
  <c r="E21" i="207"/>
  <c r="D28" i="207"/>
  <c r="H14" i="208"/>
  <c r="H22" i="208"/>
  <c r="H26" i="217"/>
  <c r="H18" i="217"/>
  <c r="H10" i="217"/>
  <c r="H27" i="217"/>
  <c r="H19" i="217"/>
  <c r="H11" i="217"/>
  <c r="H20" i="217"/>
  <c r="H12" i="217"/>
  <c r="H22" i="217"/>
  <c r="H14" i="217"/>
  <c r="H6" i="217"/>
  <c r="G28" i="217"/>
  <c r="H23" i="217"/>
  <c r="H15" i="217"/>
  <c r="H7" i="217"/>
  <c r="H24" i="217"/>
  <c r="H16" i="217"/>
  <c r="H8" i="217"/>
  <c r="H21" i="217"/>
  <c r="H17" i="217"/>
  <c r="H25" i="217"/>
  <c r="E12" i="207"/>
  <c r="E20" i="207"/>
  <c r="E26" i="210"/>
  <c r="E18" i="210"/>
  <c r="E10" i="210"/>
  <c r="D28" i="210"/>
  <c r="E21" i="210"/>
  <c r="E13" i="210"/>
  <c r="E22" i="210"/>
  <c r="E14" i="210"/>
  <c r="E6" i="210"/>
  <c r="E23" i="210"/>
  <c r="E15" i="210"/>
  <c r="E7" i="210"/>
  <c r="H13" i="217"/>
  <c r="D28" i="214"/>
  <c r="E21" i="214"/>
  <c r="E13" i="214"/>
  <c r="E22" i="214"/>
  <c r="E14" i="214"/>
  <c r="E25" i="214"/>
  <c r="E17" i="214"/>
  <c r="E9" i="214"/>
  <c r="E26" i="214"/>
  <c r="E18" i="214"/>
  <c r="E24" i="214"/>
  <c r="E27" i="214"/>
  <c r="E11" i="214"/>
  <c r="E6" i="214"/>
  <c r="E15" i="214"/>
  <c r="E12" i="214"/>
  <c r="E7" i="214"/>
  <c r="H18" i="204"/>
  <c r="E9" i="207"/>
  <c r="E17" i="207"/>
  <c r="H26" i="210"/>
  <c r="H22" i="215"/>
  <c r="H14" i="215"/>
  <c r="H6" i="215"/>
  <c r="G28" i="215"/>
  <c r="H23" i="215"/>
  <c r="H15" i="215"/>
  <c r="H7" i="215"/>
  <c r="H26" i="215"/>
  <c r="H18" i="215"/>
  <c r="H10" i="215"/>
  <c r="H27" i="215"/>
  <c r="H19" i="215"/>
  <c r="H11" i="215"/>
  <c r="H20" i="215"/>
  <c r="E25" i="216"/>
  <c r="E17" i="216"/>
  <c r="E9" i="216"/>
  <c r="E26" i="216"/>
  <c r="E18" i="216"/>
  <c r="E10" i="216"/>
  <c r="D28" i="216"/>
  <c r="E21" i="216"/>
  <c r="E13" i="216"/>
  <c r="E22" i="216"/>
  <c r="E14" i="216"/>
  <c r="E6" i="216"/>
  <c r="E23" i="216"/>
  <c r="E15" i="216"/>
  <c r="E7" i="216"/>
  <c r="H22" i="223"/>
  <c r="H14" i="223"/>
  <c r="H6" i="223"/>
  <c r="G28" i="223"/>
  <c r="H23" i="223"/>
  <c r="H15" i="223"/>
  <c r="H7" i="223"/>
  <c r="H24" i="223"/>
  <c r="H16" i="223"/>
  <c r="H8" i="223"/>
  <c r="H25" i="223"/>
  <c r="H17" i="223"/>
  <c r="H9" i="223"/>
  <c r="H26" i="223"/>
  <c r="H18" i="223"/>
  <c r="H10" i="223"/>
  <c r="H27" i="223"/>
  <c r="H19" i="223"/>
  <c r="H11" i="223"/>
  <c r="H20" i="223"/>
  <c r="H12" i="223"/>
  <c r="E7" i="220"/>
  <c r="E15" i="220"/>
  <c r="E23" i="220"/>
  <c r="H8" i="221"/>
  <c r="H16" i="221"/>
  <c r="H24" i="221"/>
  <c r="E17" i="223"/>
  <c r="E25" i="223"/>
  <c r="E10" i="218"/>
  <c r="E18" i="218"/>
  <c r="E26" i="218"/>
  <c r="E6" i="220"/>
  <c r="E14" i="220"/>
  <c r="E22" i="220"/>
  <c r="H7" i="221"/>
  <c r="H15" i="221"/>
  <c r="H23" i="221"/>
  <c r="G28" i="221"/>
  <c r="E16" i="223"/>
  <c r="E24" i="223"/>
  <c r="E9" i="218"/>
  <c r="E17" i="218"/>
  <c r="E25" i="218"/>
  <c r="E13" i="220"/>
  <c r="E21" i="220"/>
  <c r="D28" i="220"/>
  <c r="H6" i="221"/>
  <c r="H14" i="221"/>
  <c r="H22" i="221"/>
  <c r="E15" i="223"/>
  <c r="E23" i="223"/>
  <c r="H20" i="221"/>
  <c r="D28" i="223"/>
  <c r="E6" i="218"/>
  <c r="E14" i="218"/>
  <c r="E22" i="218"/>
  <c r="E10" i="220"/>
  <c r="E18" i="220"/>
  <c r="E26" i="220"/>
  <c r="H11" i="221"/>
  <c r="H19" i="221"/>
  <c r="H27" i="221"/>
  <c r="E13" i="218"/>
  <c r="E21" i="218"/>
  <c r="E9" i="220"/>
  <c r="E17" i="220"/>
  <c r="H10" i="221"/>
  <c r="H18" i="221"/>
  <c r="H13" i="37" l="1"/>
  <c r="H14" i="37"/>
  <c r="H15" i="37"/>
  <c r="H21" i="37"/>
  <c r="H22" i="37"/>
  <c r="H23" i="37"/>
  <c r="H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8" i="150"/>
  <c r="G9" i="150"/>
  <c r="G10" i="150"/>
  <c r="G11" i="150"/>
  <c r="G12" i="150"/>
  <c r="G13" i="150"/>
  <c r="G14" i="150"/>
  <c r="G15" i="150"/>
  <c r="G16" i="150"/>
  <c r="G17" i="150"/>
  <c r="G18" i="150"/>
  <c r="G19" i="150"/>
  <c r="G20" i="150"/>
  <c r="G21" i="150"/>
  <c r="G22" i="150"/>
  <c r="G23" i="150"/>
  <c r="G24" i="150"/>
  <c r="G25" i="150"/>
  <c r="G26" i="150"/>
  <c r="G27" i="150"/>
  <c r="G8" i="151"/>
  <c r="G9" i="151"/>
  <c r="G10" i="151"/>
  <c r="G11" i="151"/>
  <c r="G12" i="151"/>
  <c r="G13" i="151"/>
  <c r="G14" i="151"/>
  <c r="G15" i="151"/>
  <c r="G16" i="151"/>
  <c r="G17" i="151"/>
  <c r="G18" i="151"/>
  <c r="G19" i="151"/>
  <c r="G20" i="151"/>
  <c r="G21" i="151"/>
  <c r="G22" i="151"/>
  <c r="G23" i="151"/>
  <c r="G24" i="151"/>
  <c r="G25" i="151"/>
  <c r="G26" i="151"/>
  <c r="G27" i="151"/>
  <c r="G7" i="37"/>
  <c r="G7" i="150"/>
  <c r="G7" i="151"/>
  <c r="G6" i="37"/>
  <c r="I6" i="37" s="1"/>
  <c r="G6" i="150"/>
  <c r="G6" i="151"/>
  <c r="E9" i="37"/>
  <c r="E17" i="37"/>
  <c r="E25" i="37"/>
  <c r="G28" i="37"/>
  <c r="T28" i="150"/>
  <c r="H13" i="150" s="1"/>
  <c r="T28" i="151"/>
  <c r="H13" i="151" s="1"/>
  <c r="E10" i="37"/>
  <c r="S28" i="150"/>
  <c r="E14" i="150" s="1"/>
  <c r="S28" i="151"/>
  <c r="E10" i="151" s="1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8" i="150"/>
  <c r="D9" i="150"/>
  <c r="D10" i="150"/>
  <c r="D11" i="150"/>
  <c r="D12" i="150"/>
  <c r="D13" i="150"/>
  <c r="D14" i="150"/>
  <c r="D15" i="150"/>
  <c r="D16" i="150"/>
  <c r="D17" i="150"/>
  <c r="D18" i="150"/>
  <c r="D19" i="150"/>
  <c r="D20" i="150"/>
  <c r="D21" i="150"/>
  <c r="D22" i="150"/>
  <c r="D23" i="150"/>
  <c r="D24" i="150"/>
  <c r="D25" i="150"/>
  <c r="D26" i="150"/>
  <c r="D27" i="150"/>
  <c r="D8" i="151"/>
  <c r="D9" i="151"/>
  <c r="D10" i="151"/>
  <c r="D11" i="151"/>
  <c r="D12" i="151"/>
  <c r="D13" i="151"/>
  <c r="D14" i="151"/>
  <c r="D15" i="151"/>
  <c r="D16" i="151"/>
  <c r="D17" i="151"/>
  <c r="D18" i="151"/>
  <c r="D19" i="151"/>
  <c r="D20" i="151"/>
  <c r="D21" i="151"/>
  <c r="D22" i="151"/>
  <c r="D23" i="151"/>
  <c r="D24" i="151"/>
  <c r="D25" i="151"/>
  <c r="D26" i="151"/>
  <c r="D27" i="151"/>
  <c r="D6" i="37"/>
  <c r="F6" i="37" s="1"/>
  <c r="D6" i="150"/>
  <c r="D6" i="151"/>
  <c r="D7" i="37"/>
  <c r="F7" i="37" s="1"/>
  <c r="D7" i="150"/>
  <c r="D7" i="151"/>
  <c r="I17" i="37" l="1"/>
  <c r="I22" i="37"/>
  <c r="I21" i="37"/>
  <c r="I24" i="37"/>
  <c r="I18" i="37"/>
  <c r="I12" i="37"/>
  <c r="I11" i="37"/>
  <c r="I16" i="37"/>
  <c r="I27" i="37"/>
  <c r="I9" i="37"/>
  <c r="I7" i="37"/>
  <c r="I26" i="37"/>
  <c r="I20" i="37"/>
  <c r="I14" i="37"/>
  <c r="I8" i="37"/>
  <c r="I23" i="37"/>
  <c r="I10" i="37"/>
  <c r="I15" i="37"/>
  <c r="I25" i="37"/>
  <c r="I19" i="37"/>
  <c r="I13" i="37"/>
  <c r="F27" i="37"/>
  <c r="F21" i="37"/>
  <c r="F15" i="37"/>
  <c r="F9" i="37"/>
  <c r="F26" i="37"/>
  <c r="F20" i="37"/>
  <c r="F14" i="37"/>
  <c r="F8" i="37"/>
  <c r="F25" i="37"/>
  <c r="F19" i="37"/>
  <c r="F13" i="37"/>
  <c r="F24" i="37"/>
  <c r="F18" i="37"/>
  <c r="F12" i="37"/>
  <c r="F23" i="37"/>
  <c r="F17" i="37"/>
  <c r="F11" i="37"/>
  <c r="F22" i="37"/>
  <c r="F16" i="37"/>
  <c r="F10" i="37"/>
  <c r="F7" i="151"/>
  <c r="F27" i="151"/>
  <c r="F21" i="151"/>
  <c r="F15" i="151"/>
  <c r="F9" i="151"/>
  <c r="I7" i="151"/>
  <c r="I24" i="151"/>
  <c r="I18" i="151"/>
  <c r="I12" i="151"/>
  <c r="F26" i="151"/>
  <c r="F20" i="151"/>
  <c r="F14" i="151"/>
  <c r="F8" i="151"/>
  <c r="I23" i="151"/>
  <c r="I17" i="151"/>
  <c r="I11" i="151"/>
  <c r="F25" i="151"/>
  <c r="F19" i="151"/>
  <c r="F13" i="151"/>
  <c r="I22" i="151"/>
  <c r="I16" i="151"/>
  <c r="I10" i="151"/>
  <c r="F6" i="151"/>
  <c r="F24" i="151"/>
  <c r="F18" i="151"/>
  <c r="F12" i="151"/>
  <c r="I6" i="151"/>
  <c r="I27" i="151"/>
  <c r="I21" i="151"/>
  <c r="I15" i="151"/>
  <c r="I9" i="151"/>
  <c r="F23" i="151"/>
  <c r="F17" i="151"/>
  <c r="F11" i="151"/>
  <c r="I26" i="151"/>
  <c r="I20" i="151"/>
  <c r="I14" i="151"/>
  <c r="I8" i="151"/>
  <c r="F22" i="151"/>
  <c r="F16" i="151"/>
  <c r="F10" i="151"/>
  <c r="I25" i="151"/>
  <c r="I19" i="151"/>
  <c r="I13" i="151"/>
  <c r="F17" i="150"/>
  <c r="I26" i="150"/>
  <c r="I14" i="150"/>
  <c r="F7" i="150"/>
  <c r="F6" i="150"/>
  <c r="F25" i="150"/>
  <c r="F19" i="150"/>
  <c r="F13" i="150"/>
  <c r="I6" i="150"/>
  <c r="I22" i="150"/>
  <c r="I16" i="150"/>
  <c r="I10" i="150"/>
  <c r="F24" i="150"/>
  <c r="F18" i="150"/>
  <c r="F12" i="150"/>
  <c r="I27" i="150"/>
  <c r="I21" i="150"/>
  <c r="I15" i="150"/>
  <c r="I9" i="150"/>
  <c r="F23" i="150"/>
  <c r="F11" i="150"/>
  <c r="I20" i="150"/>
  <c r="I8" i="150"/>
  <c r="F22" i="150"/>
  <c r="F16" i="150"/>
  <c r="F10" i="150"/>
  <c r="I7" i="150"/>
  <c r="I25" i="150"/>
  <c r="I19" i="150"/>
  <c r="I13" i="150"/>
  <c r="F27" i="150"/>
  <c r="F21" i="150"/>
  <c r="F15" i="150"/>
  <c r="F9" i="150"/>
  <c r="I24" i="150"/>
  <c r="I18" i="150"/>
  <c r="I12" i="150"/>
  <c r="F26" i="150"/>
  <c r="F20" i="150"/>
  <c r="F14" i="150"/>
  <c r="F8" i="150"/>
  <c r="I23" i="150"/>
  <c r="I17" i="150"/>
  <c r="I11" i="150"/>
  <c r="E16" i="37"/>
  <c r="E15" i="37"/>
  <c r="E22" i="37"/>
  <c r="E14" i="37"/>
  <c r="H6" i="37"/>
  <c r="H20" i="37"/>
  <c r="H12" i="37"/>
  <c r="E21" i="37"/>
  <c r="E13" i="37"/>
  <c r="H27" i="37"/>
  <c r="H19" i="37"/>
  <c r="H11" i="37"/>
  <c r="E23" i="37"/>
  <c r="E6" i="37"/>
  <c r="E20" i="37"/>
  <c r="E12" i="37"/>
  <c r="H26" i="37"/>
  <c r="H18" i="37"/>
  <c r="H10" i="37"/>
  <c r="E24" i="37"/>
  <c r="E8" i="37"/>
  <c r="E19" i="37"/>
  <c r="H25" i="37"/>
  <c r="H17" i="37"/>
  <c r="H9" i="37"/>
  <c r="D28" i="37"/>
  <c r="E7" i="37"/>
  <c r="E27" i="37"/>
  <c r="E11" i="37"/>
  <c r="E26" i="37"/>
  <c r="E18" i="37"/>
  <c r="H24" i="37"/>
  <c r="H16" i="37"/>
  <c r="H8" i="37"/>
  <c r="H26" i="151"/>
  <c r="H20" i="151"/>
  <c r="H18" i="151"/>
  <c r="H12" i="151"/>
  <c r="H10" i="151"/>
  <c r="H27" i="151"/>
  <c r="H19" i="151"/>
  <c r="H11" i="151"/>
  <c r="H25" i="151"/>
  <c r="H17" i="151"/>
  <c r="H9" i="151"/>
  <c r="H24" i="151"/>
  <c r="H16" i="151"/>
  <c r="H8" i="151"/>
  <c r="H7" i="151"/>
  <c r="H23" i="151"/>
  <c r="H15" i="151"/>
  <c r="H22" i="151"/>
  <c r="H14" i="151"/>
  <c r="G28" i="151"/>
  <c r="H6" i="151"/>
  <c r="H21" i="151"/>
  <c r="E7" i="151"/>
  <c r="E25" i="151"/>
  <c r="E17" i="151"/>
  <c r="E9" i="151"/>
  <c r="E24" i="151"/>
  <c r="E16" i="151"/>
  <c r="E8" i="151"/>
  <c r="E23" i="151"/>
  <c r="E15" i="151"/>
  <c r="E22" i="151"/>
  <c r="E14" i="151"/>
  <c r="E6" i="151"/>
  <c r="E21" i="151"/>
  <c r="E13" i="151"/>
  <c r="D28" i="151"/>
  <c r="E20" i="151"/>
  <c r="E12" i="151"/>
  <c r="E27" i="151"/>
  <c r="E19" i="151"/>
  <c r="E11" i="151"/>
  <c r="E26" i="151"/>
  <c r="E18" i="151"/>
  <c r="H10" i="150"/>
  <c r="H26" i="150"/>
  <c r="H18" i="150"/>
  <c r="H7" i="150"/>
  <c r="H20" i="150"/>
  <c r="H12" i="150"/>
  <c r="H27" i="150"/>
  <c r="H19" i="150"/>
  <c r="H11" i="150"/>
  <c r="H6" i="150"/>
  <c r="H25" i="150"/>
  <c r="H17" i="150"/>
  <c r="H9" i="150"/>
  <c r="H24" i="150"/>
  <c r="H16" i="150"/>
  <c r="H8" i="150"/>
  <c r="H23" i="150"/>
  <c r="H15" i="150"/>
  <c r="H22" i="150"/>
  <c r="H14" i="150"/>
  <c r="G28" i="150"/>
  <c r="H21" i="150"/>
  <c r="E21" i="150"/>
  <c r="E13" i="150"/>
  <c r="E20" i="150"/>
  <c r="E12" i="150"/>
  <c r="E27" i="150"/>
  <c r="E19" i="150"/>
  <c r="E11" i="150"/>
  <c r="E7" i="150"/>
  <c r="E26" i="150"/>
  <c r="E18" i="150"/>
  <c r="E10" i="150"/>
  <c r="D28" i="150"/>
  <c r="E6" i="150"/>
  <c r="E25" i="150"/>
  <c r="E17" i="150"/>
  <c r="E9" i="150"/>
  <c r="E24" i="150"/>
  <c r="E16" i="150"/>
  <c r="E8" i="150"/>
  <c r="E23" i="150"/>
  <c r="E15" i="150"/>
  <c r="E22" i="150"/>
  <c r="R27" i="150"/>
  <c r="R26" i="150"/>
  <c r="R25" i="150"/>
  <c r="R24" i="150"/>
  <c r="R23" i="150"/>
  <c r="R22" i="150"/>
  <c r="R21" i="150"/>
  <c r="R20" i="150"/>
  <c r="R19" i="150"/>
  <c r="R18" i="150"/>
  <c r="R17" i="150"/>
  <c r="R16" i="150"/>
  <c r="R15" i="150"/>
  <c r="R14" i="150"/>
  <c r="R13" i="150"/>
  <c r="R12" i="150"/>
  <c r="R11" i="150"/>
  <c r="R10" i="150"/>
  <c r="R9" i="150"/>
  <c r="R8" i="150"/>
  <c r="R7" i="150"/>
  <c r="R27" i="151"/>
  <c r="R26" i="151"/>
  <c r="R25" i="151"/>
  <c r="R24" i="151"/>
  <c r="R23" i="151"/>
  <c r="R22" i="151"/>
  <c r="R21" i="151"/>
  <c r="R20" i="151"/>
  <c r="R19" i="151"/>
  <c r="R18" i="151"/>
  <c r="R17" i="151"/>
  <c r="R16" i="151"/>
  <c r="R15" i="151"/>
  <c r="R14" i="151"/>
  <c r="R13" i="151"/>
  <c r="R12" i="151"/>
  <c r="R11" i="151"/>
  <c r="R10" i="151"/>
  <c r="R9" i="151"/>
  <c r="R8" i="151"/>
  <c r="R7" i="151"/>
  <c r="R27" i="37"/>
  <c r="R26" i="37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R7" i="37"/>
  <c r="R6" i="150"/>
  <c r="R6" i="151"/>
  <c r="R6" i="37"/>
</calcChain>
</file>

<file path=xl/sharedStrings.xml><?xml version="1.0" encoding="utf-8"?>
<sst xmlns="http://schemas.openxmlformats.org/spreadsheetml/2006/main" count="3675" uniqueCount="158">
  <si>
    <t>Ⅰ．感染症及び寄生虫症</t>
    <phoneticPr fontId="4"/>
  </si>
  <si>
    <t>Ⅱ．新生物＜腫瘍＞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</si>
  <si>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</si>
  <si>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</si>
  <si>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</si>
  <si>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</si>
  <si>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</si>
  <si>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</si>
  <si>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</si>
  <si>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</si>
  <si>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</si>
  <si>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</si>
  <si>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</si>
  <si>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合計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</si>
  <si>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</si>
  <si>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ⅩⅡ．皮膚及び皮下組織の疾患</t>
    <phoneticPr fontId="4"/>
  </si>
  <si>
    <t>ⅩⅢ．筋骨格系及び結合組織の疾患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</si>
  <si>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</si>
  <si>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</si>
  <si>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</si>
  <si>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</si>
  <si>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</si>
  <si>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</si>
  <si>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</si>
  <si>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</si>
  <si>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</si>
  <si>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</si>
  <si>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</si>
  <si>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</si>
  <si>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</si>
  <si>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ⅩⅢ．筋骨格系及び結合組織の疾患</t>
    <phoneticPr fontId="4"/>
  </si>
  <si>
    <t>ⅩⅣ．腎尿路生殖器系の疾患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</si>
  <si>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</si>
  <si>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</si>
  <si>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</si>
  <si>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</si>
  <si>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</si>
  <si>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</si>
  <si>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</si>
  <si>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</si>
  <si>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</si>
  <si>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</si>
  <si>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</si>
  <si>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Ⅰ．感染症及び寄生虫症</t>
    <phoneticPr fontId="40"/>
  </si>
  <si>
    <t>Ⅱ．新生物＜腫瘍＞</t>
    <phoneticPr fontId="40"/>
  </si>
  <si>
    <t>Ⅲ．血液及び造血器の疾患並びに免疫機構の障害</t>
    <phoneticPr fontId="40"/>
  </si>
  <si>
    <t>Ⅳ．内分泌，栄養及び代謝疾患</t>
    <phoneticPr fontId="40"/>
  </si>
  <si>
    <t>Ⅴ．精神及び行動の障害</t>
    <phoneticPr fontId="40"/>
  </si>
  <si>
    <t>Ⅵ．神経系の疾患</t>
    <phoneticPr fontId="40"/>
  </si>
  <si>
    <t>Ⅶ．眼及び付属器の疾患</t>
    <phoneticPr fontId="40"/>
  </si>
  <si>
    <t>Ⅷ．耳及び乳様突起の疾患</t>
    <phoneticPr fontId="40"/>
  </si>
  <si>
    <t>Ⅸ．循環器系の疾患</t>
    <phoneticPr fontId="40"/>
  </si>
  <si>
    <t>Ⅹ．呼吸器系の疾患</t>
    <phoneticPr fontId="40"/>
  </si>
  <si>
    <t>ⅩⅡ．皮膚及び皮下組織の疾患</t>
    <phoneticPr fontId="40"/>
  </si>
  <si>
    <t>ⅩⅢ．筋骨格系及び結合組織の疾患</t>
    <phoneticPr fontId="40"/>
  </si>
  <si>
    <t>ⅩⅣ．腎尿路生殖器系の疾患</t>
    <phoneticPr fontId="40"/>
  </si>
  <si>
    <t>ⅩⅦ．先天奇形，変形及び染色体異常</t>
    <phoneticPr fontId="40"/>
  </si>
  <si>
    <t>ⅩⅧ．症状，徴候及び異常臨床所見・異常検査所見で他に分類されないもの</t>
    <phoneticPr fontId="40"/>
  </si>
  <si>
    <t>ⅩⅨ．損傷，中毒及びその他の外因の影響</t>
    <phoneticPr fontId="40"/>
  </si>
  <si>
    <t>ⅩⅩⅠ．健康状態に影響を及ぼす要因及び保健サービスの利用</t>
    <phoneticPr fontId="40"/>
  </si>
  <si>
    <t>ⅩⅩⅡ．特殊目的用コード</t>
    <phoneticPr fontId="40"/>
  </si>
  <si>
    <t>分類外</t>
    <phoneticPr fontId="40"/>
  </si>
  <si>
    <t>合計</t>
    <phoneticPr fontId="40"/>
  </si>
  <si>
    <t>福島区</t>
  </si>
  <si>
    <t>此花区</t>
  </si>
  <si>
    <t>西区</t>
  </si>
  <si>
    <t>港区</t>
  </si>
  <si>
    <t>大正区</t>
  </si>
  <si>
    <t>天王寺区</t>
  </si>
  <si>
    <t>浪速区</t>
  </si>
  <si>
    <t>西淀川区</t>
  </si>
  <si>
    <t>東淀川区</t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</si>
  <si>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</si>
  <si>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</si>
  <si>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</si>
  <si>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</si>
  <si>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</si>
  <si>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</si>
  <si>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</si>
  <si>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</si>
  <si>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</si>
  <si>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</si>
  <si>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住之江区</t>
  </si>
  <si>
    <t>平野区</t>
  </si>
  <si>
    <t>北区</t>
  </si>
  <si>
    <t>中央区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</si>
  <si>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</si>
  <si>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</si>
  <si>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</si>
  <si>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</si>
  <si>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</si>
  <si>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</si>
  <si>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</si>
  <si>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</si>
  <si>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</si>
  <si>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</si>
  <si>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</si>
  <si>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</si>
  <si>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</si>
  <si>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</si>
  <si>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</si>
  <si>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</si>
  <si>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</si>
  <si>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</si>
  <si>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</si>
  <si>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</si>
  <si>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</si>
  <si>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</si>
  <si>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</si>
  <si>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</si>
  <si>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</si>
  <si>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</si>
  <si>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</si>
  <si>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</si>
  <si>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</si>
  <si>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</si>
  <si>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</si>
  <si>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</si>
  <si>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</si>
  <si>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</si>
  <si>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</si>
  <si>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</si>
  <si>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</si>
  <si>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</si>
  <si>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</si>
  <si>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</si>
  <si>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</si>
  <si>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</si>
  <si>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</si>
  <si>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</si>
  <si>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</si>
  <si>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</si>
  <si>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</si>
  <si>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</si>
  <si>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大阪市</t>
    <rPh sb="0" eb="3">
      <t>オオサカシ</t>
    </rPh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</si>
  <si>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</si>
  <si>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</si>
  <si>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</si>
  <si>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</si>
  <si>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</si>
  <si>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</si>
  <si>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疾病分類(大分類)</t>
    <phoneticPr fontId="4"/>
  </si>
  <si>
    <t>男性</t>
    <rPh sb="0" eb="2">
      <t>ダンセイ</t>
    </rPh>
    <phoneticPr fontId="4"/>
  </si>
  <si>
    <t>女性</t>
    <rPh sb="0" eb="2">
      <t>ジョセイ</t>
    </rPh>
    <phoneticPr fontId="4"/>
  </si>
  <si>
    <t>医療費(円)</t>
    <rPh sb="0" eb="3">
      <t>イリョウヒ</t>
    </rPh>
    <rPh sb="4" eb="5">
      <t>エン</t>
    </rPh>
    <phoneticPr fontId="4"/>
  </si>
  <si>
    <t>男性</t>
    <phoneticPr fontId="4"/>
  </si>
  <si>
    <t>女性</t>
    <phoneticPr fontId="4"/>
  </si>
  <si>
    <t>医療費(円)※</t>
    <rPh sb="0" eb="3">
      <t>イリョウヒ</t>
    </rPh>
    <rPh sb="4" eb="5">
      <t>エン</t>
    </rPh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</si>
  <si>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</si>
  <si>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</si>
  <si>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</si>
  <si>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※各項目毎に上位5疾病を　　　　 　　　　表示する。</t>
    <phoneticPr fontId="4"/>
  </si>
  <si>
    <t>大分類による疾病別医療費統計 男女別</t>
  </si>
  <si>
    <t>大分類による疾病別医療費統計 男女別</t>
    <phoneticPr fontId="4"/>
  </si>
  <si>
    <t>ⅩⅠ．消化器系の疾患※</t>
    <rPh sb="8" eb="10">
      <t>シッカン</t>
    </rPh>
    <phoneticPr fontId="4"/>
  </si>
  <si>
    <t>ⅩⅤ．妊娠，分娩及び産じょく※</t>
    <phoneticPr fontId="4"/>
  </si>
  <si>
    <t>ⅩⅥ．周産期に発生した病態※</t>
    <phoneticPr fontId="4"/>
  </si>
  <si>
    <t>データ化範囲(分析対象)…入院(DPCを含む)、入院外、調剤の電子レセプト。対象診療年月は令和4年4月～令和5年3月診療分(12カ月分)。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</si>
</sst>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sz val="6"/>
      <name val="ＭＳ Ｐゴシック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77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</cellStyleXfs>
  <cellXfs count="7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1576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 applyFill="1">
      <alignment vertical="center"/>
    </xf>
    <xf numFmtId="0" fontId="42" fillId="27" borderId="35" xfId="0" applyFont="1" applyFill="1" applyBorder="1" applyAlignment="1">
      <alignment horizontal="center" vertical="center" wrapText="1"/>
    </xf>
    <xf numFmtId="0" fontId="42" fillId="27" borderId="36" xfId="0" applyFont="1" applyFill="1" applyBorder="1" applyAlignment="1">
      <alignment horizontal="center" vertical="center" wrapText="1"/>
    </xf>
    <xf numFmtId="0" fontId="43" fillId="27" borderId="37" xfId="0" applyFont="1" applyFill="1" applyBorder="1" applyAlignment="1">
      <alignment horizontal="center" vertical="center" wrapText="1"/>
    </xf>
    <xf numFmtId="0" fontId="42" fillId="27" borderId="38" xfId="0" applyFont="1" applyFill="1" applyBorder="1" applyAlignment="1">
      <alignment horizontal="center" vertical="center" wrapText="1"/>
    </xf>
    <xf numFmtId="0" fontId="43" fillId="27" borderId="39" xfId="0" applyFont="1" applyFill="1" applyBorder="1" applyAlignment="1">
      <alignment horizontal="center" vertical="center" wrapText="1"/>
    </xf>
    <xf numFmtId="0" fontId="42" fillId="0" borderId="18" xfId="0" applyFont="1" applyFill="1" applyBorder="1" applyAlignment="1">
      <alignment horizontal="left" vertical="center" shrinkToFit="1"/>
    </xf>
    <xf numFmtId="0" fontId="42" fillId="0" borderId="23" xfId="0" applyFont="1" applyFill="1" applyBorder="1" applyAlignment="1">
      <alignment horizontal="left" vertical="center" shrinkToFit="1"/>
    </xf>
    <xf numFmtId="0" fontId="42" fillId="0" borderId="16" xfId="0" applyFont="1" applyFill="1" applyBorder="1" applyAlignment="1">
      <alignment horizontal="left" vertical="center" shrinkToFit="1"/>
    </xf>
    <xf numFmtId="0" fontId="42" fillId="0" borderId="15" xfId="0" applyFont="1" applyFill="1" applyBorder="1" applyAlignment="1">
      <alignment horizontal="left" vertical="center" shrinkToFit="1"/>
    </xf>
    <xf numFmtId="0" fontId="42" fillId="0" borderId="17" xfId="0" applyFont="1" applyFill="1" applyBorder="1" applyAlignment="1">
      <alignment horizontal="left" vertical="center" shrinkToFit="1"/>
    </xf>
    <xf numFmtId="0" fontId="42" fillId="0" borderId="22" xfId="0" applyFont="1" applyFill="1" applyBorder="1" applyAlignment="1">
      <alignment horizontal="left" vertical="center" shrinkToFit="1"/>
    </xf>
    <xf numFmtId="0" fontId="42" fillId="27" borderId="3" xfId="0" applyFont="1" applyFill="1" applyBorder="1" applyAlignment="1">
      <alignment horizontal="center" vertical="center" wrapText="1"/>
    </xf>
    <xf numFmtId="0" fontId="42" fillId="27" borderId="3" xfId="1576" applyFont="1" applyFill="1" applyBorder="1" applyAlignment="1">
      <alignment horizontal="center" vertical="center" wrapText="1"/>
    </xf>
    <xf numFmtId="0" fontId="42" fillId="0" borderId="0" xfId="0" applyFont="1" applyFill="1">
      <alignment vertical="center"/>
    </xf>
    <xf numFmtId="177" fontId="42" fillId="0" borderId="19" xfId="0" applyNumberFormat="1" applyFont="1" applyFill="1" applyBorder="1" applyAlignment="1">
      <alignment horizontal="right" vertical="center" shrinkToFit="1"/>
    </xf>
    <xf numFmtId="178" fontId="42" fillId="0" borderId="27" xfId="0" applyNumberFormat="1" applyFont="1" applyFill="1" applyBorder="1" applyAlignment="1">
      <alignment horizontal="right" vertical="center" shrinkToFit="1"/>
    </xf>
    <xf numFmtId="0" fontId="42" fillId="0" borderId="26" xfId="0" applyNumberFormat="1" applyFont="1" applyFill="1" applyBorder="1" applyAlignment="1">
      <alignment horizontal="center" vertical="center" shrinkToFit="1"/>
    </xf>
    <xf numFmtId="177" fontId="42" fillId="0" borderId="24" xfId="0" applyNumberFormat="1" applyFont="1" applyFill="1" applyBorder="1" applyAlignment="1">
      <alignment horizontal="right" vertical="center" shrinkToFit="1"/>
    </xf>
    <xf numFmtId="178" fontId="42" fillId="0" borderId="25" xfId="0" applyNumberFormat="1" applyFont="1" applyFill="1" applyBorder="1" applyAlignment="1">
      <alignment horizontal="right" vertical="center" shrinkToFit="1"/>
    </xf>
    <xf numFmtId="0" fontId="42" fillId="0" borderId="21" xfId="0" applyNumberFormat="1" applyFont="1" applyFill="1" applyBorder="1" applyAlignment="1">
      <alignment horizontal="center" vertical="center" shrinkToFit="1"/>
    </xf>
    <xf numFmtId="0" fontId="42" fillId="0" borderId="3" xfId="0" applyFont="1" applyFill="1" applyBorder="1" applyAlignment="1">
      <alignment horizontal="left" vertical="center" shrinkToFit="1"/>
    </xf>
    <xf numFmtId="177" fontId="42" fillId="0" borderId="3" xfId="0" applyNumberFormat="1" applyFont="1" applyFill="1" applyBorder="1" applyAlignment="1">
      <alignment horizontal="right" vertical="center"/>
    </xf>
    <xf numFmtId="0" fontId="42" fillId="0" borderId="4" xfId="0" applyFont="1" applyFill="1" applyBorder="1" applyAlignment="1">
      <alignment horizontal="center" vertical="center" shrinkToFit="1"/>
    </xf>
    <xf numFmtId="0" fontId="42" fillId="0" borderId="5" xfId="0" applyFont="1" applyFill="1" applyBorder="1" applyAlignment="1">
      <alignment horizontal="center" vertical="center" shrinkToFit="1"/>
    </xf>
    <xf numFmtId="177" fontId="42" fillId="0" borderId="20" xfId="0" applyNumberFormat="1" applyFont="1" applyFill="1" applyBorder="1" applyAlignment="1">
      <alignment horizontal="right" vertical="center" shrinkToFit="1"/>
    </xf>
    <xf numFmtId="178" fontId="42" fillId="0" borderId="31" xfId="0" applyNumberFormat="1" applyFont="1" applyFill="1" applyBorder="1" applyAlignment="1">
      <alignment horizontal="right" vertical="center" shrinkToFit="1"/>
    </xf>
    <xf numFmtId="0" fontId="42" fillId="0" borderId="30" xfId="0" applyNumberFormat="1" applyFont="1" applyFill="1" applyBorder="1" applyAlignment="1">
      <alignment horizontal="right" vertical="center" shrinkToFit="1"/>
    </xf>
    <xf numFmtId="0" fontId="42" fillId="0" borderId="32" xfId="0" applyNumberFormat="1" applyFont="1" applyFill="1" applyBorder="1" applyAlignment="1">
      <alignment horizontal="right" vertical="center" shrinkToFit="1"/>
    </xf>
    <xf numFmtId="0" fontId="41" fillId="0" borderId="3" xfId="0" applyFont="1" applyFill="1" applyBorder="1" applyAlignment="1">
      <alignment horizontal="center" vertical="center"/>
    </xf>
    <xf numFmtId="0" fontId="44" fillId="0" borderId="0" xfId="0" applyFont="1" applyFill="1">
      <alignment vertical="center"/>
    </xf>
    <xf numFmtId="0" fontId="35" fillId="0" borderId="0" xfId="0" applyFont="1" applyFill="1">
      <alignment vertical="center"/>
    </xf>
    <xf numFmtId="0" fontId="45" fillId="0" borderId="0" xfId="0" applyFont="1" applyFill="1">
      <alignment vertical="center"/>
    </xf>
    <xf numFmtId="0" fontId="46" fillId="0" borderId="0" xfId="0" applyFont="1" applyFill="1">
      <alignment vertical="center"/>
    </xf>
    <xf numFmtId="0" fontId="33" fillId="0" borderId="0" xfId="0" applyFont="1" applyFill="1">
      <alignment vertical="center"/>
    </xf>
    <xf numFmtId="0" fontId="39" fillId="0" borderId="0" xfId="0" applyFont="1" applyFill="1">
      <alignment vertical="center"/>
    </xf>
    <xf numFmtId="0" fontId="41" fillId="0" borderId="0" xfId="1576" applyFont="1" applyFill="1">
      <alignment vertical="center"/>
    </xf>
    <xf numFmtId="0" fontId="34" fillId="0" borderId="0" xfId="1576" applyFont="1" applyFill="1">
      <alignment vertical="center"/>
    </xf>
    <xf numFmtId="0" fontId="3" fillId="0" borderId="0" xfId="1576" applyFont="1" applyFill="1">
      <alignment vertical="center"/>
    </xf>
    <xf numFmtId="0" fontId="42" fillId="0" borderId="0" xfId="1576" applyFont="1" applyFill="1">
      <alignment vertical="center"/>
    </xf>
    <xf numFmtId="0" fontId="42" fillId="0" borderId="18" xfId="1576" applyFont="1" applyFill="1" applyBorder="1" applyAlignment="1">
      <alignment horizontal="left" vertical="center" shrinkToFit="1"/>
    </xf>
    <xf numFmtId="0" fontId="42" fillId="0" borderId="23" xfId="1576" applyFont="1" applyFill="1" applyBorder="1" applyAlignment="1">
      <alignment horizontal="left" vertical="center" shrinkToFit="1"/>
    </xf>
    <xf numFmtId="0" fontId="42" fillId="0" borderId="3" xfId="1576" applyFont="1" applyFill="1" applyBorder="1" applyAlignment="1">
      <alignment horizontal="left" vertical="center" shrinkToFit="1"/>
    </xf>
    <xf numFmtId="177" fontId="42" fillId="0" borderId="3" xfId="1576" applyNumberFormat="1" applyFont="1" applyFill="1" applyBorder="1" applyAlignment="1">
      <alignment horizontal="right" vertical="center"/>
    </xf>
    <xf numFmtId="0" fontId="42" fillId="0" borderId="16" xfId="1576" applyFont="1" applyFill="1" applyBorder="1" applyAlignment="1">
      <alignment horizontal="left" vertical="center" shrinkToFit="1"/>
    </xf>
    <xf numFmtId="0" fontId="42" fillId="0" borderId="15" xfId="1576" applyFont="1" applyFill="1" applyBorder="1" applyAlignment="1">
      <alignment horizontal="left" vertical="center" shrinkToFit="1"/>
    </xf>
    <xf numFmtId="0" fontId="42" fillId="0" borderId="17" xfId="1576" applyFont="1" applyFill="1" applyBorder="1" applyAlignment="1">
      <alignment horizontal="left" vertical="center" shrinkToFit="1"/>
    </xf>
    <xf numFmtId="0" fontId="42" fillId="0" borderId="22" xfId="1576" applyFont="1" applyFill="1" applyBorder="1" applyAlignment="1">
      <alignment horizontal="left" vertical="center" shrinkToFit="1"/>
    </xf>
    <xf numFmtId="0" fontId="42" fillId="0" borderId="4" xfId="1576" applyFont="1" applyFill="1" applyBorder="1" applyAlignment="1">
      <alignment horizontal="center" vertical="center" shrinkToFit="1"/>
    </xf>
    <xf numFmtId="0" fontId="42" fillId="0" borderId="5" xfId="1576" applyFont="1" applyFill="1" applyBorder="1" applyAlignment="1">
      <alignment horizontal="center" vertical="center" shrinkToFit="1"/>
    </xf>
    <xf numFmtId="177" fontId="42" fillId="0" borderId="20" xfId="1576" applyNumberFormat="1" applyFont="1" applyFill="1" applyBorder="1" applyAlignment="1">
      <alignment horizontal="right" vertical="center" shrinkToFit="1"/>
    </xf>
    <xf numFmtId="178" fontId="42" fillId="0" borderId="31" xfId="1576" applyNumberFormat="1" applyFont="1" applyFill="1" applyBorder="1" applyAlignment="1">
      <alignment horizontal="right" vertical="center" shrinkToFit="1"/>
    </xf>
    <xf numFmtId="0" fontId="42" fillId="0" borderId="30" xfId="1576" applyNumberFormat="1" applyFont="1" applyFill="1" applyBorder="1" applyAlignment="1">
      <alignment horizontal="right" vertical="center" shrinkToFit="1"/>
    </xf>
    <xf numFmtId="0" fontId="42" fillId="0" borderId="32" xfId="1576" applyNumberFormat="1" applyFont="1" applyFill="1" applyBorder="1" applyAlignment="1">
      <alignment horizontal="right" vertical="center" shrinkToFit="1"/>
    </xf>
    <xf numFmtId="0" fontId="41" fillId="0" borderId="3" xfId="1576" applyFont="1" applyFill="1" applyBorder="1" applyAlignment="1">
      <alignment horizontal="center" vertical="center"/>
    </xf>
    <xf numFmtId="0" fontId="35" fillId="0" borderId="0" xfId="1576" applyFont="1" applyFill="1">
      <alignment vertical="center"/>
    </xf>
    <xf numFmtId="0" fontId="33" fillId="0" borderId="0" xfId="1576" applyFont="1" applyFill="1">
      <alignment vertical="center"/>
    </xf>
    <xf numFmtId="177" fontId="31" fillId="0" borderId="0" xfId="1576" applyNumberFormat="1" applyFont="1" applyFill="1" applyAlignment="1">
      <alignment horizontal="right" vertical="center" shrinkToFit="1"/>
    </xf>
    <xf numFmtId="177" fontId="3" fillId="0" borderId="0" xfId="1576" applyNumberFormat="1" applyFont="1" applyFill="1">
      <alignment vertical="center"/>
    </xf>
    <xf numFmtId="177" fontId="41" fillId="0" borderId="3" xfId="1576" applyNumberFormat="1" applyFont="1" applyFill="1" applyBorder="1" applyAlignment="1">
      <alignment horizontal="center" vertical="center"/>
    </xf>
    <xf numFmtId="0" fontId="42" fillId="27" borderId="28" xfId="0" applyFont="1" applyFill="1" applyBorder="1" applyAlignment="1">
      <alignment horizontal="center" vertical="center"/>
    </xf>
    <xf numFmtId="0" fontId="42" fillId="27" borderId="29" xfId="0" applyFont="1" applyFill="1" applyBorder="1" applyAlignment="1">
      <alignment horizontal="center" vertical="center"/>
    </xf>
    <xf numFmtId="0" fontId="42" fillId="27" borderId="16" xfId="0" applyFont="1" applyFill="1" applyBorder="1" applyAlignment="1">
      <alignment horizontal="center" vertical="center" wrapText="1"/>
    </xf>
    <xf numFmtId="0" fontId="42" fillId="27" borderId="15" xfId="0" applyFont="1" applyFill="1" applyBorder="1" applyAlignment="1">
      <alignment horizontal="center" vertical="center" wrapText="1"/>
    </xf>
    <xf numFmtId="0" fontId="42" fillId="27" borderId="17" xfId="0" applyFont="1" applyFill="1" applyBorder="1" applyAlignment="1">
      <alignment horizontal="center" vertical="center"/>
    </xf>
    <xf numFmtId="0" fontId="42" fillId="27" borderId="22" xfId="0" applyFont="1" applyFill="1" applyBorder="1" applyAlignment="1">
      <alignment horizontal="center" vertical="center"/>
    </xf>
    <xf numFmtId="0" fontId="42" fillId="27" borderId="33" xfId="0" applyFont="1" applyFill="1" applyBorder="1" applyAlignment="1">
      <alignment horizontal="center" vertical="center"/>
    </xf>
    <xf numFmtId="0" fontId="42" fillId="27" borderId="34" xfId="0" applyFont="1" applyFill="1" applyBorder="1" applyAlignment="1">
      <alignment horizontal="center" vertical="center"/>
    </xf>
    <xf numFmtId="0" fontId="42" fillId="27" borderId="40" xfId="0" applyFont="1" applyFill="1" applyBorder="1" applyAlignment="1">
      <alignment horizontal="center" vertical="center" wrapText="1"/>
    </xf>
    <xf numFmtId="0" fontId="42" fillId="27" borderId="28" xfId="1576" applyFont="1" applyFill="1" applyBorder="1" applyAlignment="1">
      <alignment horizontal="center" vertical="center"/>
    </xf>
    <xf numFmtId="0" fontId="42" fillId="27" borderId="29" xfId="1576" applyFont="1" applyFill="1" applyBorder="1" applyAlignment="1">
      <alignment horizontal="center" vertical="center"/>
    </xf>
    <xf numFmtId="0" fontId="42" fillId="27" borderId="16" xfId="1576" applyFont="1" applyFill="1" applyBorder="1" applyAlignment="1">
      <alignment horizontal="center" vertical="center" wrapText="1"/>
    </xf>
    <xf numFmtId="0" fontId="42" fillId="27" borderId="15" xfId="1576" applyFont="1" applyFill="1" applyBorder="1" applyAlignment="1">
      <alignment horizontal="center" vertical="center" wrapText="1"/>
    </xf>
  </cellXfs>
  <cellStyles count="1577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9" xfId="1350" xr:uid="{00000000-0005-0000-0000-000007060000}"/>
    <cellStyle name="標準 9 2" xfId="1351" xr:uid="{00000000-0005-0000-0000-000008060000}"/>
    <cellStyle name="標準 9 3" xfId="1352" xr:uid="{00000000-0005-0000-0000-000009060000}"/>
    <cellStyle name="標準 9 4" xfId="1353" xr:uid="{00000000-0005-0000-0000-00000A060000}"/>
    <cellStyle name="標準 9 5" xfId="1354" xr:uid="{00000000-0005-0000-0000-00000B060000}"/>
    <cellStyle name="標準 9 6" xfId="1355" xr:uid="{00000000-0005-0000-0000-00000C060000}"/>
    <cellStyle name="未定義" xfId="1571" xr:uid="{00000000-0005-0000-0000-00000D060000}"/>
    <cellStyle name="良い 10" xfId="1356" xr:uid="{00000000-0005-0000-0000-00000E060000}"/>
    <cellStyle name="良い 11" xfId="1357" xr:uid="{00000000-0005-0000-0000-00000F060000}"/>
    <cellStyle name="良い 12" xfId="1358" xr:uid="{00000000-0005-0000-0000-000010060000}"/>
    <cellStyle name="良い 13" xfId="1359" xr:uid="{00000000-0005-0000-0000-000011060000}"/>
    <cellStyle name="良い 14" xfId="1360" xr:uid="{00000000-0005-0000-0000-000012060000}"/>
    <cellStyle name="良い 15" xfId="1361" xr:uid="{00000000-0005-0000-0000-000013060000}"/>
    <cellStyle name="良い 16" xfId="1362" xr:uid="{00000000-0005-0000-0000-000014060000}"/>
    <cellStyle name="良い 17" xfId="1363" xr:uid="{00000000-0005-0000-0000-000015060000}"/>
    <cellStyle name="良い 18" xfId="1364" xr:uid="{00000000-0005-0000-0000-000016060000}"/>
    <cellStyle name="良い 19" xfId="1365" xr:uid="{00000000-0005-0000-0000-000017060000}"/>
    <cellStyle name="良い 2" xfId="1366" xr:uid="{00000000-0005-0000-0000-000018060000}"/>
    <cellStyle name="良い 2 2" xfId="1367" xr:uid="{00000000-0005-0000-0000-000019060000}"/>
    <cellStyle name="良い 2 2 2" xfId="1572" xr:uid="{00000000-0005-0000-0000-00001A060000}"/>
    <cellStyle name="良い 20" xfId="1368" xr:uid="{00000000-0005-0000-0000-00001B060000}"/>
    <cellStyle name="良い 21" xfId="1369" xr:uid="{00000000-0005-0000-0000-00001C060000}"/>
    <cellStyle name="良い 22" xfId="1370" xr:uid="{00000000-0005-0000-0000-00001D060000}"/>
    <cellStyle name="良い 23" xfId="1371" xr:uid="{00000000-0005-0000-0000-00001E060000}"/>
    <cellStyle name="良い 24" xfId="1372" xr:uid="{00000000-0005-0000-0000-00001F060000}"/>
    <cellStyle name="良い 25" xfId="1373" xr:uid="{00000000-0005-0000-0000-000020060000}"/>
    <cellStyle name="良い 3" xfId="1374" xr:uid="{00000000-0005-0000-0000-000021060000}"/>
    <cellStyle name="良い 3 2" xfId="1375" xr:uid="{00000000-0005-0000-0000-000022060000}"/>
    <cellStyle name="良い 4" xfId="1376" xr:uid="{00000000-0005-0000-0000-000023060000}"/>
    <cellStyle name="良い 5" xfId="1377" xr:uid="{00000000-0005-0000-0000-000024060000}"/>
    <cellStyle name="良い 6" xfId="1378" xr:uid="{00000000-0005-0000-0000-000025060000}"/>
    <cellStyle name="良い 7" xfId="1379" xr:uid="{00000000-0005-0000-0000-000026060000}"/>
    <cellStyle name="良い 8" xfId="1380" xr:uid="{00000000-0005-0000-0000-000027060000}"/>
    <cellStyle name="良い 9" xfId="1381" xr:uid="{00000000-0005-0000-0000-000028060000}"/>
  </cellStyles>
  <dxfs count="600"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9163082716</c:v>
                </c:pt>
                <c:pt idx="1">
                  <c:v>10573173950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24E-B217-869E5F9DFC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79816444644</c:v>
                </c:pt>
                <c:pt idx="1">
                  <c:v>56319369633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88-424E-B217-869E5F9DFC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6878296392</c:v>
                </c:pt>
                <c:pt idx="1">
                  <c:v>8139120319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88-424E-B217-869E5F9DFC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34193282952</c:v>
                </c:pt>
                <c:pt idx="1">
                  <c:v>42362571465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F88-424E-B217-869E5F9DFC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10074870887</c:v>
                </c:pt>
                <c:pt idx="1">
                  <c:v>20312628581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F88-424E-B217-869E5F9DFC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23027234153</c:v>
                </c:pt>
                <c:pt idx="1">
                  <c:v>39766563385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88-424E-B217-869E5F9DFC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18320282779</c:v>
                </c:pt>
                <c:pt idx="1">
                  <c:v>27321410149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88-424E-B217-869E5F9DFC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1256966390</c:v>
                </c:pt>
                <c:pt idx="1">
                  <c:v>2283433118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F88-424E-B217-869E5F9DFC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98760487840</c:v>
                </c:pt>
                <c:pt idx="1">
                  <c:v>120469128787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F88-424E-B217-869E5F9DFC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39735133484</c:v>
                </c:pt>
                <c:pt idx="1">
                  <c:v>35574745999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F88-424E-B217-869E5F9DFC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35669569512</c:v>
                </c:pt>
                <c:pt idx="1">
                  <c:v>48555114173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F88-424E-B217-869E5F9DFC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8234502838</c:v>
                </c:pt>
                <c:pt idx="1">
                  <c:v>11458070468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88-424E-B217-869E5F9DFC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43090994774</c:v>
                </c:pt>
                <c:pt idx="1">
                  <c:v>109153432877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F88-424E-B217-869E5F9DFC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47360780030</c:v>
                </c:pt>
                <c:pt idx="1">
                  <c:v>35815540727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88-424E-B217-869E5F9DFC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367294</c:v>
                </c:pt>
                <c:pt idx="1">
                  <c:v>2122206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F88-424E-B217-869E5F9DFC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287733</c:v>
                </c:pt>
                <c:pt idx="1">
                  <c:v>329433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88-424E-B217-869E5F9DFC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195763784</c:v>
                </c:pt>
                <c:pt idx="1">
                  <c:v>207350449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F88-424E-B217-869E5F9DFC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8727669687</c:v>
                </c:pt>
                <c:pt idx="1">
                  <c:v>13357283862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F88-424E-B217-869E5F9DFC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88-424E-B217-869E5F9DFC3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88-424E-B217-869E5F9DFC3B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21532990000</c:v>
                </c:pt>
                <c:pt idx="1">
                  <c:v>50669598966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F88-424E-B217-869E5F9DFC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2176039109</c:v>
                </c:pt>
                <c:pt idx="1">
                  <c:v>4060273922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F88-424E-B217-869E5F9DFC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18068316454</c:v>
                </c:pt>
                <c:pt idx="1">
                  <c:v>23742625120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F88-424E-B217-869E5F9DFC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28656408</c:v>
                </c:pt>
                <c:pt idx="1">
                  <c:v>38920701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F88-424E-B217-869E5F9DF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2278592"/>
        <c:axId val="322279152"/>
      </c:barChart>
      <c:catAx>
        <c:axId val="32227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9152"/>
        <c:crosses val="autoZero"/>
        <c:auto val="1"/>
        <c:lblAlgn val="ctr"/>
        <c:lblOffset val="100"/>
        <c:noMultiLvlLbl val="0"/>
      </c:catAx>
      <c:valAx>
        <c:axId val="3222791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2278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45012607</c:v>
                </c:pt>
                <c:pt idx="1">
                  <c:v>48499000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6-4579-9208-EEB9482ECD92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316795118</c:v>
                </c:pt>
                <c:pt idx="1">
                  <c:v>235348752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06-4579-9208-EEB9482ECD92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20952187</c:v>
                </c:pt>
                <c:pt idx="1">
                  <c:v>57159627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06-4579-9208-EEB9482ECD92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137251738</c:v>
                </c:pt>
                <c:pt idx="1">
                  <c:v>179814936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06-4579-9208-EEB9482ECD92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51E2EDA8-7546-46B9-99DD-47B9D8050A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40584548</c:v>
                </c:pt>
                <c:pt idx="1">
                  <c:v>84700083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06-4579-9208-EEB9482ECD92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76559618</c:v>
                </c:pt>
                <c:pt idx="1">
                  <c:v>180894161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06-4579-9208-EEB9482ECD92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55720932</c:v>
                </c:pt>
                <c:pt idx="1">
                  <c:v>93481268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06-4579-9208-EEB9482ECD92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5721514</c:v>
                </c:pt>
                <c:pt idx="1">
                  <c:v>10479508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06-4579-9208-EEB9482ECD92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402477369</c:v>
                </c:pt>
                <c:pt idx="1">
                  <c:v>585682537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06-4579-9208-EEB9482ECD92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174415089</c:v>
                </c:pt>
                <c:pt idx="1">
                  <c:v>192290732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06-4579-9208-EEB9482ECD92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133031531</c:v>
                </c:pt>
                <c:pt idx="1">
                  <c:v>203275513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06-4579-9208-EEB9482ECD92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30734716</c:v>
                </c:pt>
                <c:pt idx="1">
                  <c:v>52825971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06-4579-9208-EEB9482ECD92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132059011</c:v>
                </c:pt>
                <c:pt idx="1">
                  <c:v>392778788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06-4579-9208-EEB9482ECD92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175239975</c:v>
                </c:pt>
                <c:pt idx="1">
                  <c:v>144802980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06-4579-9208-EEB9482ECD92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06-4579-9208-EEB9482ECD92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06-4579-9208-EEB9482ECD92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158951</c:v>
                </c:pt>
                <c:pt idx="1">
                  <c:v>743600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06-4579-9208-EEB9482ECD92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37095482</c:v>
                </c:pt>
                <c:pt idx="1">
                  <c:v>63741135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06-4579-9208-EEB9482ECD92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6-4579-9208-EEB9482ECD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111535383</c:v>
                </c:pt>
                <c:pt idx="1">
                  <c:v>253332763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06-4579-9208-EEB9482ECD92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8018584</c:v>
                </c:pt>
                <c:pt idx="1">
                  <c:v>24780617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06-4579-9208-EEB9482ECD92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79009489</c:v>
                </c:pt>
                <c:pt idx="1">
                  <c:v>118409176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06-4579-9208-EEB9482ECD92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76848</c:v>
                </c:pt>
                <c:pt idx="1">
                  <c:v>53765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06-4579-9208-EEB9482EC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491456"/>
        <c:axId val="54351488"/>
      </c:barChart>
      <c:catAx>
        <c:axId val="11349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51488"/>
        <c:crosses val="autoZero"/>
        <c:auto val="1"/>
        <c:lblAlgn val="ctr"/>
        <c:lblOffset val="100"/>
        <c:noMultiLvlLbl val="0"/>
      </c:catAx>
      <c:valAx>
        <c:axId val="5435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491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84628887</c:v>
                </c:pt>
                <c:pt idx="1">
                  <c:v>115915427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C-4E2B-A192-829C36D635B6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760226555</c:v>
                </c:pt>
                <c:pt idx="1">
                  <c:v>468089677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FC-4E2B-A192-829C36D635B6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70304009</c:v>
                </c:pt>
                <c:pt idx="1">
                  <c:v>87454192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FC-4E2B-A192-829C36D635B6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342579531</c:v>
                </c:pt>
                <c:pt idx="1">
                  <c:v>449648189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FC-4E2B-A192-829C36D635B6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2.4908419879468746E-3"/>
                </c:manualLayout>
              </c:layout>
              <c:tx>
                <c:rich>
                  <a:bodyPr/>
                  <a:lstStyle/>
                  <a:p>
                    <a:fld id="{84E2930E-3EDE-4218-B1C5-8D6FE824AF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67079199</c:v>
                </c:pt>
                <c:pt idx="1">
                  <c:v>161087634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FC-4E2B-A192-829C36D635B6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F83A02-5E99-4DE5-B5FF-4C4CEEF32E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178299335</c:v>
                </c:pt>
                <c:pt idx="1">
                  <c:v>350586889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FC-4E2B-A192-829C36D635B6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168370452</c:v>
                </c:pt>
                <c:pt idx="1">
                  <c:v>275846208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FC-4E2B-A192-829C36D635B6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10948072</c:v>
                </c:pt>
                <c:pt idx="1">
                  <c:v>19529370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FC-4E2B-A192-829C36D635B6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891564636</c:v>
                </c:pt>
                <c:pt idx="1">
                  <c:v>1169291408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FC-4E2B-A192-829C36D635B6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343760418</c:v>
                </c:pt>
                <c:pt idx="1">
                  <c:v>333215972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FC-4E2B-A192-829C36D635B6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362817470</c:v>
                </c:pt>
                <c:pt idx="1">
                  <c:v>500961811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FC-4E2B-A192-829C36D635B6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77236449</c:v>
                </c:pt>
                <c:pt idx="1">
                  <c:v>117335312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FC-4E2B-A192-829C36D635B6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447764713</c:v>
                </c:pt>
                <c:pt idx="1">
                  <c:v>1188639770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5FC-4E2B-A192-829C36D635B6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468884916</c:v>
                </c:pt>
                <c:pt idx="1">
                  <c:v>374976901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5FC-4E2B-A192-829C36D635B6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1949</c:v>
                </c:pt>
                <c:pt idx="1">
                  <c:v>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FC-4E2B-A192-829C36D635B6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1329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5FC-4E2B-A192-829C36D635B6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1428663</c:v>
                </c:pt>
                <c:pt idx="1">
                  <c:v>2323737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5FC-4E2B-A192-829C36D635B6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100397440</c:v>
                </c:pt>
                <c:pt idx="1">
                  <c:v>139252448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5FC-4E2B-A192-829C36D635B6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FC-4E2B-A192-829C36D63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221861890</c:v>
                </c:pt>
                <c:pt idx="1">
                  <c:v>544592828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5FC-4E2B-A192-829C36D635B6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19498106</c:v>
                </c:pt>
                <c:pt idx="1">
                  <c:v>46172824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FC-4E2B-A192-829C36D635B6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156233099</c:v>
                </c:pt>
                <c:pt idx="1">
                  <c:v>203133026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5FC-4E2B-A192-829C36D635B6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224712</c:v>
                </c:pt>
                <c:pt idx="1">
                  <c:v>304385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5FC-4E2B-A192-829C36D6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91659520"/>
        <c:axId val="53363264"/>
      </c:barChart>
      <c:catAx>
        <c:axId val="191659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3264"/>
        <c:crosses val="autoZero"/>
        <c:auto val="1"/>
        <c:lblAlgn val="ctr"/>
        <c:lblOffset val="100"/>
        <c:noMultiLvlLbl val="0"/>
      </c:catAx>
      <c:valAx>
        <c:axId val="53363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91659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151662399</c:v>
                </c:pt>
                <c:pt idx="1">
                  <c:v>199415446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A-45CB-9D74-C683A2FE7680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1235573086</c:v>
                </c:pt>
                <c:pt idx="1">
                  <c:v>937155041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A-45CB-9D74-C683A2FE7680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114253800</c:v>
                </c:pt>
                <c:pt idx="1">
                  <c:v>159030095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A-45CB-9D74-C683A2FE7680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558706173</c:v>
                </c:pt>
                <c:pt idx="1">
                  <c:v>811630217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1DA-45CB-9D74-C683A2FE7680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DA-45CB-9D74-C683A2FE76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146790465</c:v>
                </c:pt>
                <c:pt idx="1">
                  <c:v>299333171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DA-45CB-9D74-C683A2FE7680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392640620</c:v>
                </c:pt>
                <c:pt idx="1">
                  <c:v>735793432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DA-45CB-9D74-C683A2FE7680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244526220</c:v>
                </c:pt>
                <c:pt idx="1">
                  <c:v>437153607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DA-45CB-9D74-C683A2FE7680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24062417</c:v>
                </c:pt>
                <c:pt idx="1">
                  <c:v>45643431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DA-45CB-9D74-C683A2FE7680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1953260428</c:v>
                </c:pt>
                <c:pt idx="1">
                  <c:v>2180143912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1DA-45CB-9D74-C683A2FE7680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671043577</c:v>
                </c:pt>
                <c:pt idx="1">
                  <c:v>690976469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1DA-45CB-9D74-C683A2FE7680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623239675</c:v>
                </c:pt>
                <c:pt idx="1">
                  <c:v>893277330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1DA-45CB-9D74-C683A2FE7680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158076969</c:v>
                </c:pt>
                <c:pt idx="1">
                  <c:v>271532164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1DA-45CB-9D74-C683A2FE7680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720729960</c:v>
                </c:pt>
                <c:pt idx="1">
                  <c:v>1922994850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1DA-45CB-9D74-C683A2FE7680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835499985</c:v>
                </c:pt>
                <c:pt idx="1">
                  <c:v>762789857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1DA-45CB-9D74-C683A2FE7680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868</c:v>
                </c:pt>
                <c:pt idx="1">
                  <c:v>578398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1DA-45CB-9D74-C683A2FE7680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1160</c:v>
                </c:pt>
                <c:pt idx="1">
                  <c:v>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1DA-45CB-9D74-C683A2FE7680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3442469</c:v>
                </c:pt>
                <c:pt idx="1">
                  <c:v>6116586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1DA-45CB-9D74-C683A2FE7680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137506314</c:v>
                </c:pt>
                <c:pt idx="1">
                  <c:v>247525411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1DA-45CB-9D74-C683A2FE7680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DA-45CB-9D74-C683A2FE7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324686919</c:v>
                </c:pt>
                <c:pt idx="1">
                  <c:v>884407203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1DA-45CB-9D74-C683A2FE7680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26262490</c:v>
                </c:pt>
                <c:pt idx="1">
                  <c:v>55885406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1DA-45CB-9D74-C683A2FE7680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333745022</c:v>
                </c:pt>
                <c:pt idx="1">
                  <c:v>391932219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1DA-45CB-9D74-C683A2FE7680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312754</c:v>
                </c:pt>
                <c:pt idx="1">
                  <c:v>961527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1DA-45CB-9D74-C683A2FE7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53374208"/>
        <c:axId val="53366144"/>
      </c:barChart>
      <c:catAx>
        <c:axId val="35337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6144"/>
        <c:crosses val="autoZero"/>
        <c:auto val="1"/>
        <c:lblAlgn val="ctr"/>
        <c:lblOffset val="100"/>
        <c:noMultiLvlLbl val="0"/>
      </c:catAx>
      <c:valAx>
        <c:axId val="53366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374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86478411</c:v>
                </c:pt>
                <c:pt idx="1">
                  <c:v>118424432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BCB-8FD6-8467996433AC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639597348</c:v>
                </c:pt>
                <c:pt idx="1">
                  <c:v>493595205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A0-4BCB-8FD6-8467996433AC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47888830</c:v>
                </c:pt>
                <c:pt idx="1">
                  <c:v>80394900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A0-4BCB-8FD6-8467996433AC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293332386</c:v>
                </c:pt>
                <c:pt idx="1">
                  <c:v>405500457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A0-4BCB-8FD6-8467996433AC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73033301</c:v>
                </c:pt>
                <c:pt idx="1">
                  <c:v>130427613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A0-4BCB-8FD6-8467996433AC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173000094</c:v>
                </c:pt>
                <c:pt idx="1">
                  <c:v>344270092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A0-4BCB-8FD6-8467996433AC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132910364</c:v>
                </c:pt>
                <c:pt idx="1">
                  <c:v>240211608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A0-4BCB-8FD6-8467996433AC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12123237</c:v>
                </c:pt>
                <c:pt idx="1">
                  <c:v>21947592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A0-4BCB-8FD6-8467996433AC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854791423</c:v>
                </c:pt>
                <c:pt idx="1">
                  <c:v>1124822946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8A0-4BCB-8FD6-8467996433AC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357844488</c:v>
                </c:pt>
                <c:pt idx="1">
                  <c:v>348289143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8A0-4BCB-8FD6-8467996433AC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310073311</c:v>
                </c:pt>
                <c:pt idx="1">
                  <c:v>466369722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8A0-4BCB-8FD6-8467996433AC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76789810</c:v>
                </c:pt>
                <c:pt idx="1">
                  <c:v>93496637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8A0-4BCB-8FD6-8467996433AC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377001356</c:v>
                </c:pt>
                <c:pt idx="1">
                  <c:v>1005133196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8A0-4BCB-8FD6-8467996433AC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368709252</c:v>
                </c:pt>
                <c:pt idx="1">
                  <c:v>345434537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8A0-4BCB-8FD6-8467996433AC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8A0-4BCB-8FD6-8467996433AC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1152</c:v>
                </c:pt>
                <c:pt idx="1">
                  <c:v>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8A0-4BCB-8FD6-8467996433AC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740996</c:v>
                </c:pt>
                <c:pt idx="1">
                  <c:v>1568590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8A0-4BCB-8FD6-8467996433AC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86930363</c:v>
                </c:pt>
                <c:pt idx="1">
                  <c:v>138378325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A0-4BCB-8FD6-8467996433AC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A0-4BCB-8FD6-846799643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162606076</c:v>
                </c:pt>
                <c:pt idx="1">
                  <c:v>446820047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8A0-4BCB-8FD6-8467996433AC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22677956</c:v>
                </c:pt>
                <c:pt idx="1">
                  <c:v>48930187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8A0-4BCB-8FD6-8467996433AC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160052930</c:v>
                </c:pt>
                <c:pt idx="1">
                  <c:v>266831035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8A0-4BCB-8FD6-8467996433AC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210086</c:v>
                </c:pt>
                <c:pt idx="1">
                  <c:v>1027452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8A0-4BCB-8FD6-846799643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91124480"/>
        <c:axId val="53369600"/>
      </c:barChart>
      <c:catAx>
        <c:axId val="391124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369600"/>
        <c:crosses val="autoZero"/>
        <c:auto val="1"/>
        <c:lblAlgn val="ctr"/>
        <c:lblOffset val="100"/>
        <c:noMultiLvlLbl val="0"/>
      </c:catAx>
      <c:valAx>
        <c:axId val="53369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1244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151835512</c:v>
                </c:pt>
                <c:pt idx="1">
                  <c:v>150464796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7-40D9-9016-D61CF26AADA2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987303806</c:v>
                </c:pt>
                <c:pt idx="1">
                  <c:v>789965448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7-40D9-9016-D61CF26AADA2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132483833</c:v>
                </c:pt>
                <c:pt idx="1">
                  <c:v>133382619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E7-40D9-9016-D61CF26AADA2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498468394</c:v>
                </c:pt>
                <c:pt idx="1">
                  <c:v>702826365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E7-40D9-9016-D61CF26AADA2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112936323</c:v>
                </c:pt>
                <c:pt idx="1">
                  <c:v>263086995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E7-40D9-9016-D61CF26AADA2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377271985</c:v>
                </c:pt>
                <c:pt idx="1">
                  <c:v>618021875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E7-40D9-9016-D61CF26AADA2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287291416</c:v>
                </c:pt>
                <c:pt idx="1">
                  <c:v>450371789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E7-40D9-9016-D61CF26AADA2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20116196</c:v>
                </c:pt>
                <c:pt idx="1">
                  <c:v>39389664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E7-40D9-9016-D61CF26AADA2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1428455387</c:v>
                </c:pt>
                <c:pt idx="1">
                  <c:v>1952321917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6E7-40D9-9016-D61CF26AADA2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669216557</c:v>
                </c:pt>
                <c:pt idx="1">
                  <c:v>570849304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E7-40D9-9016-D61CF26AADA2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536091762</c:v>
                </c:pt>
                <c:pt idx="1">
                  <c:v>765478552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E7-40D9-9016-D61CF26AADA2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122973538</c:v>
                </c:pt>
                <c:pt idx="1">
                  <c:v>162526298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6E7-40D9-9016-D61CF26AADA2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708481623</c:v>
                </c:pt>
                <c:pt idx="1">
                  <c:v>1815297048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6E7-40D9-9016-D61CF26AADA2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798086672</c:v>
                </c:pt>
                <c:pt idx="1">
                  <c:v>606660796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6E7-40D9-9016-D61CF26AADA2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4014</c:v>
                </c:pt>
                <c:pt idx="1">
                  <c:v>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6E7-40D9-9016-D61CF26AADA2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42792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6E7-40D9-9016-D61CF26AADA2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1428837</c:v>
                </c:pt>
                <c:pt idx="1">
                  <c:v>2106254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6E7-40D9-9016-D61CF26AADA2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164616027</c:v>
                </c:pt>
                <c:pt idx="1">
                  <c:v>272593494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E7-40D9-9016-D61CF26AADA2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E7-40D9-9016-D61CF26AAD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370965754</c:v>
                </c:pt>
                <c:pt idx="1">
                  <c:v>804021544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6E7-40D9-9016-D61CF26AADA2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32077430</c:v>
                </c:pt>
                <c:pt idx="1">
                  <c:v>73951762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6E7-40D9-9016-D61CF26AADA2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330522952</c:v>
                </c:pt>
                <c:pt idx="1">
                  <c:v>485253075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6E7-40D9-9016-D61CF26AADA2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257412</c:v>
                </c:pt>
                <c:pt idx="1">
                  <c:v>705091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6E7-40D9-9016-D61CF26AA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300544"/>
        <c:axId val="58188928"/>
      </c:barChart>
      <c:catAx>
        <c:axId val="44830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88928"/>
        <c:crosses val="autoZero"/>
        <c:auto val="1"/>
        <c:lblAlgn val="ctr"/>
        <c:lblOffset val="100"/>
        <c:noMultiLvlLbl val="0"/>
      </c:catAx>
      <c:valAx>
        <c:axId val="5818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300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91570379</c:v>
                </c:pt>
                <c:pt idx="1">
                  <c:v>102075207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B-4548-9CED-20323A185D13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717418805</c:v>
                </c:pt>
                <c:pt idx="1">
                  <c:v>660859703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EB-4548-9CED-20323A185D13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52700960</c:v>
                </c:pt>
                <c:pt idx="1">
                  <c:v>74852275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EB-4548-9CED-20323A185D13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424662059</c:v>
                </c:pt>
                <c:pt idx="1">
                  <c:v>537213361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B-4548-9CED-20323A185D13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93717796</c:v>
                </c:pt>
                <c:pt idx="1">
                  <c:v>200932906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EB-4548-9CED-20323A185D13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229788553</c:v>
                </c:pt>
                <c:pt idx="1">
                  <c:v>431653249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EB-4548-9CED-20323A185D13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181200554</c:v>
                </c:pt>
                <c:pt idx="1">
                  <c:v>320834226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EB-4548-9CED-20323A185D13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13270244</c:v>
                </c:pt>
                <c:pt idx="1">
                  <c:v>24357804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EB-4548-9CED-20323A185D13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1014210537</c:v>
                </c:pt>
                <c:pt idx="1">
                  <c:v>1485531893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EB-4548-9CED-20323A185D13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421043038</c:v>
                </c:pt>
                <c:pt idx="1">
                  <c:v>424559608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EB-4548-9CED-20323A185D13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365857930</c:v>
                </c:pt>
                <c:pt idx="1">
                  <c:v>591222545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EB-4548-9CED-20323A185D13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92399267</c:v>
                </c:pt>
                <c:pt idx="1">
                  <c:v>145535305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7EB-4548-9CED-20323A185D13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481420569</c:v>
                </c:pt>
                <c:pt idx="1">
                  <c:v>1359862531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7EB-4548-9CED-20323A185D13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564981882</c:v>
                </c:pt>
                <c:pt idx="1">
                  <c:v>467377006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EB-4548-9CED-20323A185D13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7EB-4548-9CED-20323A185D13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7EB-4548-9CED-20323A185D13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3898104</c:v>
                </c:pt>
                <c:pt idx="1">
                  <c:v>2251429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EB-4548-9CED-20323A185D13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104495215</c:v>
                </c:pt>
                <c:pt idx="1">
                  <c:v>232269241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7EB-4548-9CED-20323A185D13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EB-4548-9CED-20323A185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199577166</c:v>
                </c:pt>
                <c:pt idx="1">
                  <c:v>586117196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7EB-4548-9CED-20323A185D13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21589807</c:v>
                </c:pt>
                <c:pt idx="1">
                  <c:v>51253398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7EB-4548-9CED-20323A185D13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208573457</c:v>
                </c:pt>
                <c:pt idx="1">
                  <c:v>299983383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7EB-4548-9CED-20323A185D13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304768</c:v>
                </c:pt>
                <c:pt idx="1">
                  <c:v>148947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7EB-4548-9CED-20323A18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8902656"/>
        <c:axId val="58191808"/>
      </c:barChart>
      <c:catAx>
        <c:axId val="44890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1808"/>
        <c:crosses val="autoZero"/>
        <c:auto val="1"/>
        <c:lblAlgn val="ctr"/>
        <c:lblOffset val="100"/>
        <c:noMultiLvlLbl val="0"/>
      </c:catAx>
      <c:valAx>
        <c:axId val="5819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8902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138082373</c:v>
                </c:pt>
                <c:pt idx="1">
                  <c:v>207640043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6-4069-9164-62CD3DBE56AB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1483511114</c:v>
                </c:pt>
                <c:pt idx="1">
                  <c:v>1034063704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E6-4069-9164-62CD3DBE56AB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93859469</c:v>
                </c:pt>
                <c:pt idx="1">
                  <c:v>136335371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E6-4069-9164-62CD3DBE56AB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645894982</c:v>
                </c:pt>
                <c:pt idx="1">
                  <c:v>850523658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E6-4069-9164-62CD3DBE56AB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150005093</c:v>
                </c:pt>
                <c:pt idx="1">
                  <c:v>282620191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E6-4069-9164-62CD3DBE56AB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371634728</c:v>
                </c:pt>
                <c:pt idx="1">
                  <c:v>650228463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E6-4069-9164-62CD3DBE56AB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336332973</c:v>
                </c:pt>
                <c:pt idx="1">
                  <c:v>589197345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E6-4069-9164-62CD3DBE56AB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25726982</c:v>
                </c:pt>
                <c:pt idx="1">
                  <c:v>51530914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E6-4069-9164-62CD3DBE56AB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1731633809</c:v>
                </c:pt>
                <c:pt idx="1">
                  <c:v>2173116969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CE6-4069-9164-62CD3DBE56AB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635962221</c:v>
                </c:pt>
                <c:pt idx="1">
                  <c:v>673561712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CE6-4069-9164-62CD3DBE56AB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604712489</c:v>
                </c:pt>
                <c:pt idx="1">
                  <c:v>910487415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E6-4069-9164-62CD3DBE56AB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150066655</c:v>
                </c:pt>
                <c:pt idx="1">
                  <c:v>225965232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E6-4069-9164-62CD3DBE56AB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816007168</c:v>
                </c:pt>
                <c:pt idx="1">
                  <c:v>2188791120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CE6-4069-9164-62CD3DBE56AB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914251819</c:v>
                </c:pt>
                <c:pt idx="1">
                  <c:v>700382899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E6-4069-9164-62CD3DBE56AB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1400</c:v>
                </c:pt>
                <c:pt idx="1">
                  <c:v>42840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E6-4069-9164-62CD3DBE56AB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4089</c:v>
                </c:pt>
                <c:pt idx="1">
                  <c:v>19689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E6-4069-9164-62CD3DBE56AB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2565709</c:v>
                </c:pt>
                <c:pt idx="1">
                  <c:v>4230679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CE6-4069-9164-62CD3DBE56AB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177274379</c:v>
                </c:pt>
                <c:pt idx="1">
                  <c:v>253363617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CE6-4069-9164-62CD3DBE56AB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E6-4069-9164-62CD3DBE56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427435187</c:v>
                </c:pt>
                <c:pt idx="1">
                  <c:v>895646747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CE6-4069-9164-62CD3DBE56AB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34506755</c:v>
                </c:pt>
                <c:pt idx="1">
                  <c:v>91567774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E6-4069-9164-62CD3DBE56AB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324722506</c:v>
                </c:pt>
                <c:pt idx="1">
                  <c:v>444183261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CE6-4069-9164-62CD3DBE56AB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306910</c:v>
                </c:pt>
                <c:pt idx="1">
                  <c:v>437137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CE6-4069-9164-62CD3DBE5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49721856"/>
        <c:axId val="58194688"/>
      </c:barChart>
      <c:catAx>
        <c:axId val="449721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94688"/>
        <c:crosses val="autoZero"/>
        <c:auto val="1"/>
        <c:lblAlgn val="ctr"/>
        <c:lblOffset val="100"/>
        <c:noMultiLvlLbl val="0"/>
      </c:catAx>
      <c:valAx>
        <c:axId val="58194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7218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105079289</c:v>
                </c:pt>
                <c:pt idx="1">
                  <c:v>134801198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3-4D1D-846B-91AEA1A94709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892900882</c:v>
                </c:pt>
                <c:pt idx="1">
                  <c:v>740535432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13-4D1D-846B-91AEA1A94709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70775447</c:v>
                </c:pt>
                <c:pt idx="1">
                  <c:v>161041057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13-4D1D-846B-91AEA1A94709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372131984</c:v>
                </c:pt>
                <c:pt idx="1">
                  <c:v>541510245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13-4D1D-846B-91AEA1A94709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85121096</c:v>
                </c:pt>
                <c:pt idx="1">
                  <c:v>232632793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913-4D1D-846B-91AEA1A94709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223557367</c:v>
                </c:pt>
                <c:pt idx="1">
                  <c:v>474871909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13-4D1D-846B-91AEA1A94709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210364852</c:v>
                </c:pt>
                <c:pt idx="1">
                  <c:v>386085875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13-4D1D-846B-91AEA1A94709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14806790</c:v>
                </c:pt>
                <c:pt idx="1">
                  <c:v>30920930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913-4D1D-846B-91AEA1A94709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1054352979</c:v>
                </c:pt>
                <c:pt idx="1">
                  <c:v>1504884088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913-4D1D-846B-91AEA1A94709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425247741</c:v>
                </c:pt>
                <c:pt idx="1">
                  <c:v>492102260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913-4D1D-846B-91AEA1A94709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375867262</c:v>
                </c:pt>
                <c:pt idx="1">
                  <c:v>651158560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913-4D1D-846B-91AEA1A94709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100983951</c:v>
                </c:pt>
                <c:pt idx="1">
                  <c:v>161505654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913-4D1D-846B-91AEA1A94709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466108869</c:v>
                </c:pt>
                <c:pt idx="1">
                  <c:v>1447875311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13-4D1D-846B-91AEA1A94709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531677211</c:v>
                </c:pt>
                <c:pt idx="1">
                  <c:v>471308130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913-4D1D-846B-91AEA1A94709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874</c:v>
                </c:pt>
                <c:pt idx="1">
                  <c:v>22212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913-4D1D-846B-91AEA1A94709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913-4D1D-846B-91AEA1A94709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3539642</c:v>
                </c:pt>
                <c:pt idx="1">
                  <c:v>4201679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913-4D1D-846B-91AEA1A94709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93720584</c:v>
                </c:pt>
                <c:pt idx="1">
                  <c:v>188917753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913-4D1D-846B-91AEA1A94709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13-4D1D-846B-91AEA1A94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223840213</c:v>
                </c:pt>
                <c:pt idx="1">
                  <c:v>609974713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913-4D1D-846B-91AEA1A94709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21599386</c:v>
                </c:pt>
                <c:pt idx="1">
                  <c:v>57829254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913-4D1D-846B-91AEA1A94709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195914785</c:v>
                </c:pt>
                <c:pt idx="1">
                  <c:v>281131472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913-4D1D-846B-91AEA1A94709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224916</c:v>
                </c:pt>
                <c:pt idx="1">
                  <c:v>386892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913-4D1D-846B-91AEA1A94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1507712"/>
        <c:axId val="353282304"/>
      </c:barChart>
      <c:catAx>
        <c:axId val="451507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2304"/>
        <c:crosses val="autoZero"/>
        <c:auto val="1"/>
        <c:lblAlgn val="ctr"/>
        <c:lblOffset val="100"/>
        <c:noMultiLvlLbl val="0"/>
      </c:catAx>
      <c:valAx>
        <c:axId val="353282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15077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132859247</c:v>
                </c:pt>
                <c:pt idx="1">
                  <c:v>190389835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3-4FA6-932F-02840B84950B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1262689822</c:v>
                </c:pt>
                <c:pt idx="1">
                  <c:v>1076914213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3-4FA6-932F-02840B84950B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91040802</c:v>
                </c:pt>
                <c:pt idx="1">
                  <c:v>139597984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3-4FA6-932F-02840B84950B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567980901</c:v>
                </c:pt>
                <c:pt idx="1">
                  <c:v>826607545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3-4FA6-932F-02840B84950B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141071972</c:v>
                </c:pt>
                <c:pt idx="1">
                  <c:v>375677403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23-4FA6-932F-02840B84950B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358143489</c:v>
                </c:pt>
                <c:pt idx="1">
                  <c:v>762259152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23-4FA6-932F-02840B84950B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257450179</c:v>
                </c:pt>
                <c:pt idx="1">
                  <c:v>471159210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23-4FA6-932F-02840B84950B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21235274</c:v>
                </c:pt>
                <c:pt idx="1">
                  <c:v>48068501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E23-4FA6-932F-02840B84950B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1769582951</c:v>
                </c:pt>
                <c:pt idx="1">
                  <c:v>2327394985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E23-4FA6-932F-02840B84950B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688169717</c:v>
                </c:pt>
                <c:pt idx="1">
                  <c:v>652115719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23-4FA6-932F-02840B84950B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619726562</c:v>
                </c:pt>
                <c:pt idx="1">
                  <c:v>949846923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E23-4FA6-932F-02840B84950B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127376999</c:v>
                </c:pt>
                <c:pt idx="1">
                  <c:v>202589890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E23-4FA6-932F-02840B84950B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789002434</c:v>
                </c:pt>
                <c:pt idx="1">
                  <c:v>2274181488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E23-4FA6-932F-02840B84950B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822327983</c:v>
                </c:pt>
                <c:pt idx="1">
                  <c:v>687224026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23-4FA6-932F-02840B84950B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382</c:v>
                </c:pt>
                <c:pt idx="1">
                  <c:v>17645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E23-4FA6-932F-02840B84950B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3465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E23-4FA6-932F-02840B84950B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6440142</c:v>
                </c:pt>
                <c:pt idx="1">
                  <c:v>2205127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E23-4FA6-932F-02840B84950B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147454958</c:v>
                </c:pt>
                <c:pt idx="1">
                  <c:v>262586612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E23-4FA6-932F-02840B84950B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23-4FA6-932F-02840B84950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23-4FA6-932F-02840B8495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336825307</c:v>
                </c:pt>
                <c:pt idx="1">
                  <c:v>977380235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E23-4FA6-932F-02840B84950B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39497999</c:v>
                </c:pt>
                <c:pt idx="1">
                  <c:v>74387028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E23-4FA6-932F-02840B84950B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290823710</c:v>
                </c:pt>
                <c:pt idx="1">
                  <c:v>453894202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E23-4FA6-932F-02840B84950B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388725</c:v>
                </c:pt>
                <c:pt idx="1">
                  <c:v>1140297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E23-4FA6-932F-02840B849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527616"/>
        <c:axId val="353284608"/>
      </c:barChart>
      <c:catAx>
        <c:axId val="4525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4608"/>
        <c:crosses val="autoZero"/>
        <c:auto val="1"/>
        <c:lblAlgn val="ctr"/>
        <c:lblOffset val="100"/>
        <c:noMultiLvlLbl val="0"/>
      </c:catAx>
      <c:valAx>
        <c:axId val="353284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527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140845587</c:v>
                </c:pt>
                <c:pt idx="1">
                  <c:v>180037963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00-413C-98ED-EC9CB1FC5965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1112149932</c:v>
                </c:pt>
                <c:pt idx="1">
                  <c:v>832483772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00-413C-98ED-EC9CB1FC5965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82515285</c:v>
                </c:pt>
                <c:pt idx="1">
                  <c:v>162999904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00-413C-98ED-EC9CB1FC5965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539938671</c:v>
                </c:pt>
                <c:pt idx="1">
                  <c:v>700487152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00-413C-98ED-EC9CB1FC5965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142893783</c:v>
                </c:pt>
                <c:pt idx="1">
                  <c:v>256405349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00-413C-98ED-EC9CB1FC5965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326423032</c:v>
                </c:pt>
                <c:pt idx="1">
                  <c:v>654111074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00-413C-98ED-EC9CB1FC5965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262385904</c:v>
                </c:pt>
                <c:pt idx="1">
                  <c:v>434465271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00-413C-98ED-EC9CB1FC5965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17681325</c:v>
                </c:pt>
                <c:pt idx="1">
                  <c:v>38646403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700-413C-98ED-EC9CB1FC5965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1457009276</c:v>
                </c:pt>
                <c:pt idx="1">
                  <c:v>2105669368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700-413C-98ED-EC9CB1FC5965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632870197</c:v>
                </c:pt>
                <c:pt idx="1">
                  <c:v>661470591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700-413C-98ED-EC9CB1FC5965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517407374</c:v>
                </c:pt>
                <c:pt idx="1">
                  <c:v>834486954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700-413C-98ED-EC9CB1FC5965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130909413</c:v>
                </c:pt>
                <c:pt idx="1">
                  <c:v>178378998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00-413C-98ED-EC9CB1FC5965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674351373</c:v>
                </c:pt>
                <c:pt idx="1">
                  <c:v>1911725835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700-413C-98ED-EC9CB1FC5965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777204128</c:v>
                </c:pt>
                <c:pt idx="1">
                  <c:v>645863592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700-413C-98ED-EC9CB1FC5965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11714</c:v>
                </c:pt>
                <c:pt idx="1">
                  <c:v>25877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700-413C-98ED-EC9CB1FC5965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1144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700-413C-98ED-EC9CB1FC5965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2141207</c:v>
                </c:pt>
                <c:pt idx="1">
                  <c:v>4871432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700-413C-98ED-EC9CB1FC5965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127551119</c:v>
                </c:pt>
                <c:pt idx="1">
                  <c:v>228620663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700-413C-98ED-EC9CB1FC5965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2.0757016566223764E-3"/>
                </c:manualLayout>
              </c:layout>
              <c:tx>
                <c:rich>
                  <a:bodyPr/>
                  <a:lstStyle/>
                  <a:p>
                    <a:fld id="{88BE9A4F-E39D-4B6D-B73C-323E49C4B2C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A700-413C-98ED-EC9CB1FC596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322898281</c:v>
                </c:pt>
                <c:pt idx="1">
                  <c:v>806255811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700-413C-98ED-EC9CB1FC5965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28503660</c:v>
                </c:pt>
                <c:pt idx="1">
                  <c:v>66294806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700-413C-98ED-EC9CB1FC5965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270429942</c:v>
                </c:pt>
                <c:pt idx="1">
                  <c:v>378918307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700-413C-98ED-EC9CB1FC5965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303323</c:v>
                </c:pt>
                <c:pt idx="1">
                  <c:v>1182088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700-413C-98ED-EC9CB1FC5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906496"/>
        <c:axId val="353287488"/>
      </c:barChart>
      <c:catAx>
        <c:axId val="45290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87488"/>
        <c:crosses val="autoZero"/>
        <c:auto val="1"/>
        <c:lblAlgn val="ctr"/>
        <c:lblOffset val="100"/>
        <c:noMultiLvlLbl val="0"/>
      </c:catAx>
      <c:valAx>
        <c:axId val="353287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906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2518882991</c:v>
                </c:pt>
                <c:pt idx="1">
                  <c:v>3079013758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5-4C81-85AD-50BF3DE8B25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20501466245</c:v>
                </c:pt>
                <c:pt idx="1">
                  <c:v>16249722089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5-4C81-85AD-50BF3DE8B25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1738698543</c:v>
                </c:pt>
                <c:pt idx="1">
                  <c:v>2540676884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F5-4C81-85AD-50BF3DE8B25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9606831279</c:v>
                </c:pt>
                <c:pt idx="1">
                  <c:v>12745846895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F5-4C81-85AD-50BF3DE8B25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2163746559</c:v>
                </c:pt>
                <c:pt idx="1">
                  <c:v>4729963373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FF5-4C81-85AD-50BF3DE8B25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5768996798</c:v>
                </c:pt>
                <c:pt idx="1">
                  <c:v>10829903379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F5-4C81-85AD-50BF3DE8B25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4635666392</c:v>
                </c:pt>
                <c:pt idx="1">
                  <c:v>7734423600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FF5-4C81-85AD-50BF3DE8B25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355691372</c:v>
                </c:pt>
                <c:pt idx="1">
                  <c:v>712898928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FF5-4C81-85AD-50BF3DE8B25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26752497641</c:v>
                </c:pt>
                <c:pt idx="1">
                  <c:v>35521550757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FF5-4C81-85AD-50BF3DE8B25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10735236736</c:v>
                </c:pt>
                <c:pt idx="1">
                  <c:v>10799008044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FF5-4C81-85AD-50BF3DE8B25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9592248571</c:v>
                </c:pt>
                <c:pt idx="1">
                  <c:v>14411438249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F5-4C81-85AD-50BF3DE8B25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2265853717</c:v>
                </c:pt>
                <c:pt idx="1">
                  <c:v>3426792200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FF5-4C81-85AD-50BF3DE8B25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11923970065</c:v>
                </c:pt>
                <c:pt idx="1">
                  <c:v>33266542938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FF5-4C81-85AD-50BF3DE8B25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13489522088</c:v>
                </c:pt>
                <c:pt idx="1">
                  <c:v>11249353574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FF5-4C81-85AD-50BF3DE8B25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40926</c:v>
                </c:pt>
                <c:pt idx="1">
                  <c:v>1243575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FF5-4C81-85AD-50BF3DE8B25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60288</c:v>
                </c:pt>
                <c:pt idx="1">
                  <c:v>115597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FF5-4C81-85AD-50BF3DE8B25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65137410</c:v>
                </c:pt>
                <c:pt idx="1">
                  <c:v>64335876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FF5-4C81-85AD-50BF3DE8B25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2427926758</c:v>
                </c:pt>
                <c:pt idx="1">
                  <c:v>4090853814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FF5-4C81-85AD-50BF3DE8B25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F5-4C81-85AD-50BF3DE8B252}"/>
                </c:ext>
              </c:extLst>
            </c:dLbl>
            <c:dLbl>
              <c:idx val="1"/>
              <c:layout>
                <c:manualLayout>
                  <c:x val="4.5977011494252873E-3"/>
                  <c:y val="3.95647811763851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F5-4C81-85AD-50BF3DE8B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5788441382</c:v>
                </c:pt>
                <c:pt idx="1">
                  <c:v>14487312133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FF5-4C81-85AD-50BF3DE8B25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581715750</c:v>
                </c:pt>
                <c:pt idx="1">
                  <c:v>1226268041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FF5-4C81-85AD-50BF3DE8B25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4812579751</c:v>
                </c:pt>
                <c:pt idx="1">
                  <c:v>6866262983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FF5-4C81-85AD-50BF3DE8B25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8502128</c:v>
                </c:pt>
                <c:pt idx="1">
                  <c:v>14956533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FF5-4C81-85AD-50BF3DE8B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24078864"/>
        <c:axId val="324079424"/>
      </c:barChart>
      <c:catAx>
        <c:axId val="324078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9424"/>
        <c:crosses val="autoZero"/>
        <c:auto val="1"/>
        <c:lblAlgn val="ctr"/>
        <c:lblOffset val="100"/>
        <c:noMultiLvlLbl val="0"/>
      </c:catAx>
      <c:valAx>
        <c:axId val="324079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240788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115509051</c:v>
                </c:pt>
                <c:pt idx="1">
                  <c:v>129170442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A-4CAE-ACC7-864D6F5575C8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701300348</c:v>
                </c:pt>
                <c:pt idx="1">
                  <c:v>678603112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6A-4CAE-ACC7-864D6F5575C8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105105461</c:v>
                </c:pt>
                <c:pt idx="1">
                  <c:v>82925433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6A-4CAE-ACC7-864D6F5575C8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356113483</c:v>
                </c:pt>
                <c:pt idx="1">
                  <c:v>496692433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6A-4CAE-ACC7-864D6F5575C8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85958950</c:v>
                </c:pt>
                <c:pt idx="1">
                  <c:v>201101905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6A-4CAE-ACC7-864D6F5575C8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208747908</c:v>
                </c:pt>
                <c:pt idx="1">
                  <c:v>406542480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6A-4CAE-ACC7-864D6F5575C8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170114001</c:v>
                </c:pt>
                <c:pt idx="1">
                  <c:v>281181104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6A-4CAE-ACC7-864D6F5575C8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12538989</c:v>
                </c:pt>
                <c:pt idx="1">
                  <c:v>26269747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6A-4CAE-ACC7-864D6F5575C8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1053698680</c:v>
                </c:pt>
                <c:pt idx="1">
                  <c:v>1323393649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6A-4CAE-ACC7-864D6F5575C8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415389959</c:v>
                </c:pt>
                <c:pt idx="1">
                  <c:v>457592820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6A-4CAE-ACC7-864D6F5575C8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407591864</c:v>
                </c:pt>
                <c:pt idx="1">
                  <c:v>577809242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6A-4CAE-ACC7-864D6F5575C8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84609350</c:v>
                </c:pt>
                <c:pt idx="1">
                  <c:v>132275926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6A-4CAE-ACC7-864D6F5575C8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469488793</c:v>
                </c:pt>
                <c:pt idx="1">
                  <c:v>1216828077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6A-4CAE-ACC7-864D6F5575C8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537855802</c:v>
                </c:pt>
                <c:pt idx="1">
                  <c:v>458925301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6A-4CAE-ACC7-864D6F5575C8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586</c:v>
                </c:pt>
                <c:pt idx="1">
                  <c:v>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6A-4CAE-ACC7-864D6F5575C8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6A-4CAE-ACC7-864D6F5575C8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639044</c:v>
                </c:pt>
                <c:pt idx="1">
                  <c:v>4226489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6A-4CAE-ACC7-864D6F5575C8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102181580</c:v>
                </c:pt>
                <c:pt idx="1">
                  <c:v>168902175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6A-4CAE-ACC7-864D6F5575C8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6A-4CAE-ACC7-864D6F5575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242669093</c:v>
                </c:pt>
                <c:pt idx="1">
                  <c:v>528606943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6A-4CAE-ACC7-864D6F5575C8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29023853</c:v>
                </c:pt>
                <c:pt idx="1">
                  <c:v>60088991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6A-4CAE-ACC7-864D6F5575C8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178961608</c:v>
                </c:pt>
                <c:pt idx="1">
                  <c:v>267375024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6A-4CAE-ACC7-864D6F5575C8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486457</c:v>
                </c:pt>
                <c:pt idx="1">
                  <c:v>282215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6A-4CAE-ACC7-864D6F557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778368"/>
        <c:axId val="352676096"/>
      </c:barChart>
      <c:catAx>
        <c:axId val="4547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6096"/>
        <c:crosses val="autoZero"/>
        <c:auto val="1"/>
        <c:lblAlgn val="ctr"/>
        <c:lblOffset val="100"/>
        <c:noMultiLvlLbl val="0"/>
      </c:catAx>
      <c:valAx>
        <c:axId val="3526760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778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134862023</c:v>
                </c:pt>
                <c:pt idx="1">
                  <c:v>190266544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8-4BBA-B02D-DA7DD9191F2F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1386488580</c:v>
                </c:pt>
                <c:pt idx="1">
                  <c:v>1015653746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D8-4BBA-B02D-DA7DD9191F2F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93993625</c:v>
                </c:pt>
                <c:pt idx="1">
                  <c:v>150240569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D8-4BBA-B02D-DA7DD9191F2F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577575964</c:v>
                </c:pt>
                <c:pt idx="1">
                  <c:v>744263487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D8-4BBA-B02D-DA7DD9191F2F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123612450</c:v>
                </c:pt>
                <c:pt idx="1">
                  <c:v>259629806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D8-4BBA-B02D-DA7DD9191F2F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335412996</c:v>
                </c:pt>
                <c:pt idx="1">
                  <c:v>708637973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D8-4BBA-B02D-DA7DD9191F2F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259698427</c:v>
                </c:pt>
                <c:pt idx="1">
                  <c:v>456992227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D8-4BBA-B02D-DA7DD9191F2F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23441102</c:v>
                </c:pt>
                <c:pt idx="1">
                  <c:v>33067029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D8-4BBA-B02D-DA7DD9191F2F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1631156559</c:v>
                </c:pt>
                <c:pt idx="1">
                  <c:v>2246221482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D8-4BBA-B02D-DA7DD9191F2F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656889045</c:v>
                </c:pt>
                <c:pt idx="1">
                  <c:v>632247859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D8-4BBA-B02D-DA7DD9191F2F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623180425</c:v>
                </c:pt>
                <c:pt idx="1">
                  <c:v>889159204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D8-4BBA-B02D-DA7DD9191F2F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135750402</c:v>
                </c:pt>
                <c:pt idx="1">
                  <c:v>212324207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D8-4BBA-B02D-DA7DD9191F2F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785203024</c:v>
                </c:pt>
                <c:pt idx="1">
                  <c:v>2056089789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D8-4BBA-B02D-DA7DD9191F2F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813793334</c:v>
                </c:pt>
                <c:pt idx="1">
                  <c:v>722508526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D8-4BBA-B02D-DA7DD9191F2F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2953</c:v>
                </c:pt>
                <c:pt idx="1">
                  <c:v>97370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D8-4BBA-B02D-DA7DD9191F2F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D8-4BBA-B02D-DA7DD9191F2F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5455545</c:v>
                </c:pt>
                <c:pt idx="1">
                  <c:v>3772667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D8-4BBA-B02D-DA7DD9191F2F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135951981</c:v>
                </c:pt>
                <c:pt idx="1">
                  <c:v>231075454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D8-4BBA-B02D-DA7DD9191F2F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D8-4BBA-B02D-DA7DD9191F2F}"/>
                </c:ext>
              </c:extLst>
            </c:dLbl>
            <c:dLbl>
              <c:idx val="1"/>
              <c:layout>
                <c:manualLayout>
                  <c:x val="0"/>
                  <c:y val="3.6273235441806824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D8-4BBA-B02D-DA7DD9191F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372141131</c:v>
                </c:pt>
                <c:pt idx="1">
                  <c:v>804647961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D8-4BBA-B02D-DA7DD9191F2F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41219794</c:v>
                </c:pt>
                <c:pt idx="1">
                  <c:v>62320497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D8-4BBA-B02D-DA7DD9191F2F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280297077</c:v>
                </c:pt>
                <c:pt idx="1">
                  <c:v>392734243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D8-4BBA-B02D-DA7DD9191F2F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489603</c:v>
                </c:pt>
                <c:pt idx="1">
                  <c:v>1024066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AD8-4BBA-B02D-DA7DD9191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6109568"/>
        <c:axId val="352679552"/>
      </c:barChart>
      <c:catAx>
        <c:axId val="456109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2679552"/>
        <c:crosses val="autoZero"/>
        <c:auto val="1"/>
        <c:lblAlgn val="ctr"/>
        <c:lblOffset val="100"/>
        <c:noMultiLvlLbl val="0"/>
      </c:catAx>
      <c:valAx>
        <c:axId val="352679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1095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85455015</c:v>
                </c:pt>
                <c:pt idx="1">
                  <c:v>127158535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083-A1FF-A580A4118B51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896536094</c:v>
                </c:pt>
                <c:pt idx="1">
                  <c:v>778900738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3-4083-A1FF-A580A4118B51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80475445</c:v>
                </c:pt>
                <c:pt idx="1">
                  <c:v>87145760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3-4083-A1FF-A580A4118B51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359375014</c:v>
                </c:pt>
                <c:pt idx="1">
                  <c:v>515217066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83-4083-A1FF-A580A4118B51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78243225</c:v>
                </c:pt>
                <c:pt idx="1">
                  <c:v>167766633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83-4083-A1FF-A580A4118B51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209358069</c:v>
                </c:pt>
                <c:pt idx="1">
                  <c:v>400608922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83-4083-A1FF-A580A4118B51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202171421</c:v>
                </c:pt>
                <c:pt idx="1">
                  <c:v>349834516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83-4083-A1FF-A580A4118B51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12839750</c:v>
                </c:pt>
                <c:pt idx="1">
                  <c:v>30279957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83-4083-A1FF-A580A4118B51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1072008156</c:v>
                </c:pt>
                <c:pt idx="1">
                  <c:v>1385672655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83-4083-A1FF-A580A4118B51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409986603</c:v>
                </c:pt>
                <c:pt idx="1">
                  <c:v>415225731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83-4083-A1FF-A580A4118B51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366729858</c:v>
                </c:pt>
                <c:pt idx="1">
                  <c:v>585148907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83-4083-A1FF-A580A4118B51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103835920</c:v>
                </c:pt>
                <c:pt idx="1">
                  <c:v>146674449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83-4083-A1FF-A580A4118B51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522348157</c:v>
                </c:pt>
                <c:pt idx="1">
                  <c:v>1426492558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83-4083-A1FF-A580A4118B51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532090122</c:v>
                </c:pt>
                <c:pt idx="1">
                  <c:v>475296641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83-4083-A1FF-A580A4118B51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3158</c:v>
                </c:pt>
                <c:pt idx="1">
                  <c:v>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83-4083-A1FF-A580A4118B51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18030</c:v>
                </c:pt>
                <c:pt idx="1">
                  <c:v>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83-4083-A1FF-A580A4118B51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2165425</c:v>
                </c:pt>
                <c:pt idx="1">
                  <c:v>4177875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83-4083-A1FF-A580A4118B51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82374440</c:v>
                </c:pt>
                <c:pt idx="1">
                  <c:v>165547489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83-4083-A1FF-A580A4118B51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83-4083-A1FF-A580A4118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225310310</c:v>
                </c:pt>
                <c:pt idx="1">
                  <c:v>542308875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83-4083-A1FF-A580A4118B51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19184463</c:v>
                </c:pt>
                <c:pt idx="1">
                  <c:v>47145463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83-4083-A1FF-A580A4118B51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180565734</c:v>
                </c:pt>
                <c:pt idx="1">
                  <c:v>262804090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83-4083-A1FF-A580A4118B51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1371021</c:v>
                </c:pt>
                <c:pt idx="1">
                  <c:v>1040125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83-4083-A1FF-A580A4118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30656"/>
        <c:axId val="353263616"/>
      </c:barChart>
      <c:catAx>
        <c:axId val="457030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3616"/>
        <c:crosses val="autoZero"/>
        <c:auto val="1"/>
        <c:lblAlgn val="ctr"/>
        <c:lblOffset val="100"/>
        <c:noMultiLvlLbl val="0"/>
      </c:catAx>
      <c:valAx>
        <c:axId val="353263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30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152299638</c:v>
                </c:pt>
                <c:pt idx="1">
                  <c:v>129100644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A-4B55-9EF2-C3268F9F0189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1163116858</c:v>
                </c:pt>
                <c:pt idx="1">
                  <c:v>872131056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FA-4B55-9EF2-C3268F9F0189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111167779</c:v>
                </c:pt>
                <c:pt idx="1">
                  <c:v>96533563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FA-4B55-9EF2-C3268F9F0189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515270327</c:v>
                </c:pt>
                <c:pt idx="1">
                  <c:v>621637800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FA-4B55-9EF2-C3268F9F0189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112101343</c:v>
                </c:pt>
                <c:pt idx="1">
                  <c:v>240537124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FA-4B55-9EF2-C3268F9F0189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363068919</c:v>
                </c:pt>
                <c:pt idx="1">
                  <c:v>564254526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FA-4B55-9EF2-C3268F9F0189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260917825</c:v>
                </c:pt>
                <c:pt idx="1">
                  <c:v>353954751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FA-4B55-9EF2-C3268F9F0189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17155649</c:v>
                </c:pt>
                <c:pt idx="1">
                  <c:v>29967984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FA-4B55-9EF2-C3268F9F0189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1384857790</c:v>
                </c:pt>
                <c:pt idx="1">
                  <c:v>1886040637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FA-4B55-9EF2-C3268F9F0189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571748849</c:v>
                </c:pt>
                <c:pt idx="1">
                  <c:v>487178879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FA-4B55-9EF2-C3268F9F0189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527306286</c:v>
                </c:pt>
                <c:pt idx="1">
                  <c:v>770699375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FA-4B55-9EF2-C3268F9F0189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102595170</c:v>
                </c:pt>
                <c:pt idx="1">
                  <c:v>135121904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FA-4B55-9EF2-C3268F9F0189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579575134</c:v>
                </c:pt>
                <c:pt idx="1">
                  <c:v>1675647225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FA-4B55-9EF2-C3268F9F0189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709206799</c:v>
                </c:pt>
                <c:pt idx="1">
                  <c:v>595631762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FA-4B55-9EF2-C3268F9F0189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236</c:v>
                </c:pt>
                <c:pt idx="1">
                  <c:v>3991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FA-4B55-9EF2-C3268F9F0189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FA-4B55-9EF2-C3268F9F0189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2105485</c:v>
                </c:pt>
                <c:pt idx="1">
                  <c:v>5352409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FA-4B55-9EF2-C3268F9F0189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130799266</c:v>
                </c:pt>
                <c:pt idx="1">
                  <c:v>172843150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FA-4B55-9EF2-C3268F9F0189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FA-4B55-9EF2-C3268F9F0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310318245</c:v>
                </c:pt>
                <c:pt idx="1">
                  <c:v>789041546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FA-4B55-9EF2-C3268F9F0189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39029719</c:v>
                </c:pt>
                <c:pt idx="1">
                  <c:v>47016314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FA-4B55-9EF2-C3268F9F0189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241389551</c:v>
                </c:pt>
                <c:pt idx="1">
                  <c:v>303018936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FA-4B55-9EF2-C3268F9F0189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169652</c:v>
                </c:pt>
                <c:pt idx="1">
                  <c:v>600257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FA-4B55-9EF2-C3268F9F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848256"/>
        <c:axId val="353266496"/>
      </c:barChart>
      <c:catAx>
        <c:axId val="458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6496"/>
        <c:crosses val="autoZero"/>
        <c:auto val="1"/>
        <c:lblAlgn val="ctr"/>
        <c:lblOffset val="100"/>
        <c:noMultiLvlLbl val="0"/>
      </c:catAx>
      <c:valAx>
        <c:axId val="353266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84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197401057</c:v>
                </c:pt>
                <c:pt idx="1">
                  <c:v>237510652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5-41CE-93F0-BB64A288B887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1533874689</c:v>
                </c:pt>
                <c:pt idx="1">
                  <c:v>1305822637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5-41CE-93F0-BB64A288B887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115741149</c:v>
                </c:pt>
                <c:pt idx="1">
                  <c:v>172678125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C5-41CE-93F0-BB64A288B887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832984322</c:v>
                </c:pt>
                <c:pt idx="1">
                  <c:v>1134256937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C5-41CE-93F0-BB64A288B887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177250995</c:v>
                </c:pt>
                <c:pt idx="1">
                  <c:v>418390209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C5-41CE-93F0-BB64A288B887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496123862</c:v>
                </c:pt>
                <c:pt idx="1">
                  <c:v>991029870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C5-41CE-93F0-BB64A288B887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397869083</c:v>
                </c:pt>
                <c:pt idx="1">
                  <c:v>684373996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C5-41CE-93F0-BB64A288B887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26641525</c:v>
                </c:pt>
                <c:pt idx="1">
                  <c:v>50583014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C5-41CE-93F0-BB64A288B887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2176875557</c:v>
                </c:pt>
                <c:pt idx="1">
                  <c:v>2957698704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C5-41CE-93F0-BB64A288B887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940398255</c:v>
                </c:pt>
                <c:pt idx="1">
                  <c:v>901106305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C5-41CE-93F0-BB64A288B887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836305966</c:v>
                </c:pt>
                <c:pt idx="1">
                  <c:v>1281607825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5C5-41CE-93F0-BB64A288B887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179340641</c:v>
                </c:pt>
                <c:pt idx="1">
                  <c:v>293388714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C5-41CE-93F0-BB64A288B887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984256939</c:v>
                </c:pt>
                <c:pt idx="1">
                  <c:v>2852871870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5C5-41CE-93F0-BB64A288B887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1140566624</c:v>
                </c:pt>
                <c:pt idx="1">
                  <c:v>1039045656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C5-41CE-93F0-BB64A288B887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5276</c:v>
                </c:pt>
                <c:pt idx="1">
                  <c:v>246954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5C5-41CE-93F0-BB64A288B887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2712</c:v>
                </c:pt>
                <c:pt idx="1">
                  <c:v>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5C5-41CE-93F0-BB64A288B887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13637483</c:v>
                </c:pt>
                <c:pt idx="1">
                  <c:v>5772506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5C5-41CE-93F0-BB64A288B887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198559806</c:v>
                </c:pt>
                <c:pt idx="1">
                  <c:v>383656779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C5-41CE-93F0-BB64A288B887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EEEAD-D144-4FA7-8331-9A98548DAE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B5C5-41CE-93F0-BB64A288B8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396691182</c:v>
                </c:pt>
                <c:pt idx="1">
                  <c:v>1105851979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5C5-41CE-93F0-BB64A288B887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58880647</c:v>
                </c:pt>
                <c:pt idx="1">
                  <c:v>112275993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5C5-41CE-93F0-BB64A288B887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434915735</c:v>
                </c:pt>
                <c:pt idx="1">
                  <c:v>649118628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5C5-41CE-93F0-BB64A288B887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1561655</c:v>
                </c:pt>
                <c:pt idx="1">
                  <c:v>751527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5C5-41CE-93F0-BB64A288B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138944"/>
        <c:axId val="353269376"/>
      </c:barChart>
      <c:catAx>
        <c:axId val="46113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269376"/>
        <c:crosses val="autoZero"/>
        <c:auto val="1"/>
        <c:lblAlgn val="ctr"/>
        <c:lblOffset val="100"/>
        <c:noMultiLvlLbl val="0"/>
      </c:catAx>
      <c:valAx>
        <c:axId val="353269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13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131097975</c:v>
                </c:pt>
                <c:pt idx="1">
                  <c:v>109429252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A-4BAE-A3C9-D2454CFBB004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804306534</c:v>
                </c:pt>
                <c:pt idx="1">
                  <c:v>581796398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A-4BAE-A3C9-D2454CFBB004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56974386</c:v>
                </c:pt>
                <c:pt idx="1">
                  <c:v>76982821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A-4BAE-A3C9-D2454CFBB004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344419091</c:v>
                </c:pt>
                <c:pt idx="1">
                  <c:v>440567193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A-4BAE-A3C9-D2454CFBB004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77446677</c:v>
                </c:pt>
                <c:pt idx="1">
                  <c:v>178195916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DA-4BAE-A3C9-D2454CFBB004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207197966</c:v>
                </c:pt>
                <c:pt idx="1">
                  <c:v>340401527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DA-4BAE-A3C9-D2454CFBB004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187299600</c:v>
                </c:pt>
                <c:pt idx="1">
                  <c:v>303334855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DA-4BAE-A3C9-D2454CFBB004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11496787</c:v>
                </c:pt>
                <c:pt idx="1">
                  <c:v>25034408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DA-4BAE-A3C9-D2454CFBB004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934241993</c:v>
                </c:pt>
                <c:pt idx="1">
                  <c:v>1187892508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DA-4BAE-A3C9-D2454CFBB004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392238032</c:v>
                </c:pt>
                <c:pt idx="1">
                  <c:v>411332376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DA-4BAE-A3C9-D2454CFBB004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324338214</c:v>
                </c:pt>
                <c:pt idx="1">
                  <c:v>534101747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DA-4BAE-A3C9-D2454CFBB004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87913260</c:v>
                </c:pt>
                <c:pt idx="1">
                  <c:v>144093888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0DA-4BAE-A3C9-D2454CFBB004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422868934</c:v>
                </c:pt>
                <c:pt idx="1">
                  <c:v>1157798575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0DA-4BAE-A3C9-D2454CFBB004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509168984</c:v>
                </c:pt>
                <c:pt idx="1">
                  <c:v>362829400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DA-4BAE-A3C9-D2454CFBB004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1487</c:v>
                </c:pt>
                <c:pt idx="1">
                  <c:v>13682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0DA-4BAE-A3C9-D2454CFBB004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0DA-4BAE-A3C9-D2454CFBB004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3859257</c:v>
                </c:pt>
                <c:pt idx="1">
                  <c:v>1207735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0DA-4BAE-A3C9-D2454CFBB004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74105099</c:v>
                </c:pt>
                <c:pt idx="1">
                  <c:v>140506330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0DA-4BAE-A3C9-D2454CFBB004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DA-4BAE-A3C9-D2454CFBB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211029397</c:v>
                </c:pt>
                <c:pt idx="1">
                  <c:v>561160218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0DA-4BAE-A3C9-D2454CFBB004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13462930</c:v>
                </c:pt>
                <c:pt idx="1">
                  <c:v>38949955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0DA-4BAE-A3C9-D2454CFBB004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183646023</c:v>
                </c:pt>
                <c:pt idx="1">
                  <c:v>224101831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0DA-4BAE-A3C9-D2454CFBB004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194744</c:v>
                </c:pt>
                <c:pt idx="1">
                  <c:v>165519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0DA-4BAE-A3C9-D2454CFB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05888"/>
        <c:axId val="389751936"/>
      </c:barChart>
      <c:catAx>
        <c:axId val="46160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1936"/>
        <c:crosses val="autoZero"/>
        <c:auto val="1"/>
        <c:lblAlgn val="ctr"/>
        <c:lblOffset val="100"/>
        <c:noMultiLvlLbl val="0"/>
      </c:catAx>
      <c:valAx>
        <c:axId val="3897519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05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45817384</c:v>
                </c:pt>
                <c:pt idx="1">
                  <c:v>67181851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2-4ADB-B49D-479D313A9F1C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484957457</c:v>
                </c:pt>
                <c:pt idx="1">
                  <c:v>428502053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82-4ADB-B49D-479D313A9F1C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33476566</c:v>
                </c:pt>
                <c:pt idx="1">
                  <c:v>76633179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82-4ADB-B49D-479D313A9F1C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240632310</c:v>
                </c:pt>
                <c:pt idx="1">
                  <c:v>286076991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82-4ADB-B49D-479D313A9F1C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37596613</c:v>
                </c:pt>
                <c:pt idx="1">
                  <c:v>110038025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82-4ADB-B49D-479D313A9F1C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147591619</c:v>
                </c:pt>
                <c:pt idx="1">
                  <c:v>267087681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82-4ADB-B49D-479D313A9F1C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120323964</c:v>
                </c:pt>
                <c:pt idx="1">
                  <c:v>181913627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82-4ADB-B49D-479D313A9F1C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9600579</c:v>
                </c:pt>
                <c:pt idx="1">
                  <c:v>18261705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82-4ADB-B49D-479D313A9F1C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624533108</c:v>
                </c:pt>
                <c:pt idx="1">
                  <c:v>858415871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82-4ADB-B49D-479D313A9F1C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265569332</c:v>
                </c:pt>
                <c:pt idx="1">
                  <c:v>256043496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82-4ADB-B49D-479D313A9F1C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209709181</c:v>
                </c:pt>
                <c:pt idx="1">
                  <c:v>321682256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82-4ADB-B49D-479D313A9F1C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60171127</c:v>
                </c:pt>
                <c:pt idx="1">
                  <c:v>86964125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282-4ADB-B49D-479D313A9F1C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249438365</c:v>
                </c:pt>
                <c:pt idx="1">
                  <c:v>797708795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82-4ADB-B49D-479D313A9F1C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302586716</c:v>
                </c:pt>
                <c:pt idx="1">
                  <c:v>239641090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82-4ADB-B49D-479D313A9F1C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282-4ADB-B49D-479D313A9F1C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8287</c:v>
                </c:pt>
                <c:pt idx="1">
                  <c:v>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82-4ADB-B49D-479D313A9F1C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912329</c:v>
                </c:pt>
                <c:pt idx="1">
                  <c:v>793101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282-4ADB-B49D-479D313A9F1C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64379186</c:v>
                </c:pt>
                <c:pt idx="1">
                  <c:v>113440055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82-4ADB-B49D-479D313A9F1C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82-4ADB-B49D-479D313A9F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132380135</c:v>
                </c:pt>
                <c:pt idx="1">
                  <c:v>387962575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282-4ADB-B49D-479D313A9F1C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11999746</c:v>
                </c:pt>
                <c:pt idx="1">
                  <c:v>32518246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282-4ADB-B49D-479D313A9F1C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116251286</c:v>
                </c:pt>
                <c:pt idx="1">
                  <c:v>170042404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282-4ADB-B49D-479D313A9F1C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227960</c:v>
                </c:pt>
                <c:pt idx="1">
                  <c:v>159190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282-4ADB-B49D-479D313A9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494592"/>
        <c:axId val="389755392"/>
      </c:barChart>
      <c:catAx>
        <c:axId val="46449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5392"/>
        <c:crosses val="autoZero"/>
        <c:auto val="1"/>
        <c:lblAlgn val="ctr"/>
        <c:lblOffset val="100"/>
        <c:noMultiLvlLbl val="0"/>
      </c:catAx>
      <c:valAx>
        <c:axId val="3897553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49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929333516</c:v>
                </c:pt>
                <c:pt idx="1">
                  <c:v>1077895802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B-4E69-9566-3F13614512FD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8155778304</c:v>
                </c:pt>
                <c:pt idx="1">
                  <c:v>5423223460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B-4E69-9566-3F13614512FD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676187425</c:v>
                </c:pt>
                <c:pt idx="1">
                  <c:v>666778007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3B-4E69-9566-3F13614512FD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3407920633</c:v>
                </c:pt>
                <c:pt idx="1">
                  <c:v>4070808990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3B-4E69-9566-3F13614512FD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1163558432</c:v>
                </c:pt>
                <c:pt idx="1">
                  <c:v>2281667860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3B-4E69-9566-3F13614512FD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2383148436</c:v>
                </c:pt>
                <c:pt idx="1">
                  <c:v>4075828816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3B-4E69-9566-3F13614512FD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1947447990</c:v>
                </c:pt>
                <c:pt idx="1">
                  <c:v>2623475307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3B-4E69-9566-3F13614512FD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112196843</c:v>
                </c:pt>
                <c:pt idx="1">
                  <c:v>200161765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3B-4E69-9566-3F13614512FD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10360221974</c:v>
                </c:pt>
                <c:pt idx="1">
                  <c:v>12086976063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3B-4E69-9566-3F13614512FD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3896677410</c:v>
                </c:pt>
                <c:pt idx="1">
                  <c:v>3151455009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3B-4E69-9566-3F13614512FD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3680331705</c:v>
                </c:pt>
                <c:pt idx="1">
                  <c:v>4646406784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3B-4E69-9566-3F13614512FD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831752694</c:v>
                </c:pt>
                <c:pt idx="1">
                  <c:v>1059164905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3B-4E69-9566-3F13614512FD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4779478755</c:v>
                </c:pt>
                <c:pt idx="1">
                  <c:v>11300051555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3B-4E69-9566-3F13614512FD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4787565772</c:v>
                </c:pt>
                <c:pt idx="1">
                  <c:v>3295290768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3B-4E69-9566-3F13614512FD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10081</c:v>
                </c:pt>
                <c:pt idx="1">
                  <c:v>127844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3B-4E69-9566-3F13614512FD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6568</c:v>
                </c:pt>
                <c:pt idx="1">
                  <c:v>36256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3B-4E69-9566-3F13614512FD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16928745</c:v>
                </c:pt>
                <c:pt idx="1">
                  <c:v>22586754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3B-4E69-9566-3F13614512FD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857305601</c:v>
                </c:pt>
                <c:pt idx="1">
                  <c:v>1311078157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3B-4E69-9566-3F13614512FD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3B-4E69-9566-3F13614512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3B-4E69-9566-3F13614512FD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2185862964</c:v>
                </c:pt>
                <c:pt idx="1">
                  <c:v>4950948778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3B-4E69-9566-3F13614512FD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210468112</c:v>
                </c:pt>
                <c:pt idx="1">
                  <c:v>339523315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3B-4E69-9566-3F13614512FD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2008849342</c:v>
                </c:pt>
                <c:pt idx="1">
                  <c:v>2675154461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3B-4E69-9566-3F13614512FD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2075118</c:v>
                </c:pt>
                <c:pt idx="1">
                  <c:v>4913894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A3B-4E69-9566-3F1361451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40891392"/>
        <c:axId val="340891952"/>
      </c:barChart>
      <c:catAx>
        <c:axId val="340891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952"/>
        <c:crosses val="autoZero"/>
        <c:auto val="1"/>
        <c:lblAlgn val="ctr"/>
        <c:lblOffset val="100"/>
        <c:noMultiLvlLbl val="0"/>
      </c:catAx>
      <c:valAx>
        <c:axId val="3408919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</a:t>
                </a:r>
                <a:r>
                  <a:rPr lang="ja-JP" altLang="en-US"/>
                  <a:t>費</a:t>
                </a:r>
                <a:r>
                  <a:rPr lang="ja-JP"/>
                  <a:t>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0891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194342096</c:v>
                </c:pt>
                <c:pt idx="1">
                  <c:v>189296368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5-4D61-BFE5-5E566940FE93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1125109642</c:v>
                </c:pt>
                <c:pt idx="1">
                  <c:v>799071794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15-4D61-BFE5-5E566940FE93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133629431</c:v>
                </c:pt>
                <c:pt idx="1">
                  <c:v>124600078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15-4D61-BFE5-5E566940FE93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513377078</c:v>
                </c:pt>
                <c:pt idx="1">
                  <c:v>664690795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15-4D61-BFE5-5E566940FE93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8574687586470542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D61-BFE5-5E566940FE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201526373</c:v>
                </c:pt>
                <c:pt idx="1">
                  <c:v>366879902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15-4D61-BFE5-5E566940FE93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338802146</c:v>
                </c:pt>
                <c:pt idx="1">
                  <c:v>654784001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15-4D61-BFE5-5E566940FE93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303764433</c:v>
                </c:pt>
                <c:pt idx="1">
                  <c:v>486652044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15-4D61-BFE5-5E566940FE93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15869441</c:v>
                </c:pt>
                <c:pt idx="1">
                  <c:v>33997149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15-4D61-BFE5-5E566940FE93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1538305896</c:v>
                </c:pt>
                <c:pt idx="1">
                  <c:v>2152481981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15-4D61-BFE5-5E566940FE93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639074651</c:v>
                </c:pt>
                <c:pt idx="1">
                  <c:v>556342842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15-4D61-BFE5-5E566940FE93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587394985</c:v>
                </c:pt>
                <c:pt idx="1">
                  <c:v>845570550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15-4D61-BFE5-5E566940FE93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123347268</c:v>
                </c:pt>
                <c:pt idx="1">
                  <c:v>181513685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15-4D61-BFE5-5E566940FE93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676998432</c:v>
                </c:pt>
                <c:pt idx="1">
                  <c:v>1825881367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15-4D61-BFE5-5E566940FE93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726773171</c:v>
                </c:pt>
                <c:pt idx="1">
                  <c:v>544428731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15-4D61-BFE5-5E566940FE93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15-4D61-BFE5-5E566940FE93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D15-4D61-BFE5-5E566940FE93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3223807</c:v>
                </c:pt>
                <c:pt idx="1">
                  <c:v>5008439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D15-4D61-BFE5-5E566940FE93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130193147</c:v>
                </c:pt>
                <c:pt idx="1">
                  <c:v>221206958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D15-4D61-BFE5-5E566940FE93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15-4D61-BFE5-5E566940F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349858007</c:v>
                </c:pt>
                <c:pt idx="1">
                  <c:v>928158615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15-4D61-BFE5-5E566940FE93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34000123</c:v>
                </c:pt>
                <c:pt idx="1">
                  <c:v>59150979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D15-4D61-BFE5-5E566940FE93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341566618</c:v>
                </c:pt>
                <c:pt idx="1">
                  <c:v>517312283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D15-4D61-BFE5-5E566940FE93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81815</c:v>
                </c:pt>
                <c:pt idx="1">
                  <c:v>315849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D15-4D61-BFE5-5E566940F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112896"/>
        <c:axId val="390483328"/>
      </c:barChart>
      <c:catAx>
        <c:axId val="46811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3328"/>
        <c:crosses val="autoZero"/>
        <c:auto val="1"/>
        <c:lblAlgn val="ctr"/>
        <c:lblOffset val="100"/>
        <c:noMultiLvlLbl val="0"/>
      </c:catAx>
      <c:valAx>
        <c:axId val="3904833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12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105119472</c:v>
                </c:pt>
                <c:pt idx="1">
                  <c:v>155128043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7-4BDC-AD85-50B1F8A40394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1149014008</c:v>
                </c:pt>
                <c:pt idx="1">
                  <c:v>706810241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57-4BDC-AD85-50B1F8A40394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74702224</c:v>
                </c:pt>
                <c:pt idx="1">
                  <c:v>84229915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57-4BDC-AD85-50B1F8A40394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491479614</c:v>
                </c:pt>
                <c:pt idx="1">
                  <c:v>551188301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57-4BDC-AD85-50B1F8A40394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174383481</c:v>
                </c:pt>
                <c:pt idx="1">
                  <c:v>304754224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57-4BDC-AD85-50B1F8A40394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353961589</c:v>
                </c:pt>
                <c:pt idx="1">
                  <c:v>571543578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57-4BDC-AD85-50B1F8A40394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274002177</c:v>
                </c:pt>
                <c:pt idx="1">
                  <c:v>356375337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7-4BDC-AD85-50B1F8A40394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14074464</c:v>
                </c:pt>
                <c:pt idx="1">
                  <c:v>24795620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057-4BDC-AD85-50B1F8A40394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1429946958</c:v>
                </c:pt>
                <c:pt idx="1">
                  <c:v>1673020457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057-4BDC-AD85-50B1F8A40394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519821046</c:v>
                </c:pt>
                <c:pt idx="1">
                  <c:v>378276232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057-4BDC-AD85-50B1F8A40394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493597436</c:v>
                </c:pt>
                <c:pt idx="1">
                  <c:v>597176921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057-4BDC-AD85-50B1F8A40394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120143422</c:v>
                </c:pt>
                <c:pt idx="1">
                  <c:v>137484144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057-4BDC-AD85-50B1F8A40394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765938488</c:v>
                </c:pt>
                <c:pt idx="1">
                  <c:v>1550356862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057-4BDC-AD85-50B1F8A40394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694646873</c:v>
                </c:pt>
                <c:pt idx="1">
                  <c:v>498073696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57-4BDC-AD85-50B1F8A40394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688</c:v>
                </c:pt>
                <c:pt idx="1">
                  <c:v>107370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057-4BDC-AD85-50B1F8A40394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763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057-4BDC-AD85-50B1F8A40394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1300789</c:v>
                </c:pt>
                <c:pt idx="1">
                  <c:v>1705273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057-4BDC-AD85-50B1F8A40394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120116900</c:v>
                </c:pt>
                <c:pt idx="1">
                  <c:v>166895398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057-4BDC-AD85-50B1F8A40394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57-4BDC-AD85-50B1F8A40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291362751</c:v>
                </c:pt>
                <c:pt idx="1">
                  <c:v>693934119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057-4BDC-AD85-50B1F8A40394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35213232</c:v>
                </c:pt>
                <c:pt idx="1">
                  <c:v>51657126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057-4BDC-AD85-50B1F8A40394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270041842</c:v>
                </c:pt>
                <c:pt idx="1">
                  <c:v>395821633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057-4BDC-AD85-50B1F8A40394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508013</c:v>
                </c:pt>
                <c:pt idx="1">
                  <c:v>1249950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057-4BDC-AD85-50B1F8A40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42112"/>
        <c:axId val="390485056"/>
      </c:barChart>
      <c:catAx>
        <c:axId val="470042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485056"/>
        <c:crosses val="autoZero"/>
        <c:auto val="1"/>
        <c:lblAlgn val="ctr"/>
        <c:lblOffset val="100"/>
        <c:noMultiLvlLbl val="0"/>
      </c:catAx>
      <c:valAx>
        <c:axId val="3904850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421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98304340</c:v>
                </c:pt>
                <c:pt idx="1">
                  <c:v>111522331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D-4F11-A875-3634984DAC4F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705752707</c:v>
                </c:pt>
                <c:pt idx="1">
                  <c:v>538466291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D-4F11-A875-3634984DAC4F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56131900</c:v>
                </c:pt>
                <c:pt idx="1">
                  <c:v>66575226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D-4F11-A875-3634984DAC4F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384294464</c:v>
                </c:pt>
                <c:pt idx="1">
                  <c:v>460280414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AD-4F11-A875-3634984DAC4F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96701666</c:v>
                </c:pt>
                <c:pt idx="1">
                  <c:v>156931550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AD-4F11-A875-3634984DAC4F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195039325</c:v>
                </c:pt>
                <c:pt idx="1">
                  <c:v>354125672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AD-4F11-A875-3634984DAC4F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170097085</c:v>
                </c:pt>
                <c:pt idx="1">
                  <c:v>299607546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AD-4F11-A875-3634984DAC4F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15144844</c:v>
                </c:pt>
                <c:pt idx="1">
                  <c:v>31943521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2AD-4F11-A875-3634984DAC4F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1018930741</c:v>
                </c:pt>
                <c:pt idx="1">
                  <c:v>1242557781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AD-4F11-A875-3634984DAC4F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381989320</c:v>
                </c:pt>
                <c:pt idx="1">
                  <c:v>389115264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2AD-4F11-A875-3634984DAC4F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310468969</c:v>
                </c:pt>
                <c:pt idx="1">
                  <c:v>487244387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2AD-4F11-A875-3634984DAC4F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82465443</c:v>
                </c:pt>
                <c:pt idx="1">
                  <c:v>131703650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2AD-4F11-A875-3634984DAC4F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447217494</c:v>
                </c:pt>
                <c:pt idx="1">
                  <c:v>1250978844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2AD-4F11-A875-3634984DAC4F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456855128</c:v>
                </c:pt>
                <c:pt idx="1">
                  <c:v>382908027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AD-4F11-A875-3634984DAC4F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1043</c:v>
                </c:pt>
                <c:pt idx="1">
                  <c:v>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2AD-4F11-A875-3634984DAC4F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2AD-4F11-A875-3634984DAC4F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2016504</c:v>
                </c:pt>
                <c:pt idx="1">
                  <c:v>972204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2AD-4F11-A875-3634984DAC4F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97502045</c:v>
                </c:pt>
                <c:pt idx="1">
                  <c:v>131098166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2AD-4F11-A875-3634984DAC4F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AD-4F11-A875-3634984DA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189492709</c:v>
                </c:pt>
                <c:pt idx="1">
                  <c:v>502694801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2AD-4F11-A875-3634984DAC4F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17725270</c:v>
                </c:pt>
                <c:pt idx="1">
                  <c:v>40263087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2AD-4F11-A875-3634984DAC4F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174690565</c:v>
                </c:pt>
                <c:pt idx="1">
                  <c:v>190674625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2AD-4F11-A875-3634984DAC4F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220648</c:v>
                </c:pt>
                <c:pt idx="1">
                  <c:v>167833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2AD-4F11-A875-3634984DA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014912"/>
        <c:axId val="490010816"/>
      </c:barChart>
      <c:catAx>
        <c:axId val="5501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010816"/>
        <c:crosses val="autoZero"/>
        <c:auto val="1"/>
        <c:lblAlgn val="ctr"/>
        <c:lblOffset val="100"/>
        <c:noMultiLvlLbl val="0"/>
      </c:catAx>
      <c:valAx>
        <c:axId val="4900108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014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98333967</c:v>
                </c:pt>
                <c:pt idx="1">
                  <c:v>115836833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9-4661-9223-D80BD8CC542E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1055944821</c:v>
                </c:pt>
                <c:pt idx="1">
                  <c:v>742341924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59-4661-9223-D80BD8CC542E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69867438</c:v>
                </c:pt>
                <c:pt idx="1">
                  <c:v>61059358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59-4661-9223-D80BD8CC542E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419248469</c:v>
                </c:pt>
                <c:pt idx="1">
                  <c:v>476880549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59-4661-9223-D80BD8CC542E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102897791</c:v>
                </c:pt>
                <c:pt idx="1">
                  <c:v>228476230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59-4661-9223-D80BD8CC542E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241582688</c:v>
                </c:pt>
                <c:pt idx="1">
                  <c:v>487422460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59-4661-9223-D80BD8CC542E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213848344</c:v>
                </c:pt>
                <c:pt idx="1">
                  <c:v>252127767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59-4661-9223-D80BD8CC542E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13631179</c:v>
                </c:pt>
                <c:pt idx="1">
                  <c:v>17865980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59-4661-9223-D80BD8CC542E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1233613899</c:v>
                </c:pt>
                <c:pt idx="1">
                  <c:v>1308641792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C59-4661-9223-D80BD8CC542E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436403532</c:v>
                </c:pt>
                <c:pt idx="1">
                  <c:v>371156638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59-4661-9223-D80BD8CC542E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437212249</c:v>
                </c:pt>
                <c:pt idx="1">
                  <c:v>556630816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C59-4661-9223-D80BD8CC542E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104858166</c:v>
                </c:pt>
                <c:pt idx="1">
                  <c:v>109964751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59-4661-9223-D80BD8CC542E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576355361</c:v>
                </c:pt>
                <c:pt idx="1">
                  <c:v>1404163028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C59-4661-9223-D80BD8CC542E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565971376</c:v>
                </c:pt>
                <c:pt idx="1">
                  <c:v>365177170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C59-4661-9223-D80BD8CC542E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2918</c:v>
                </c:pt>
                <c:pt idx="1">
                  <c:v>12864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59-4661-9223-D80BD8CC542E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3774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59-4661-9223-D80BD8CC542E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1045746</c:v>
                </c:pt>
                <c:pt idx="1">
                  <c:v>5708275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C59-4661-9223-D80BD8CC542E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113374371</c:v>
                </c:pt>
                <c:pt idx="1">
                  <c:v>134616999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C59-4661-9223-D80BD8CC542E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59-4661-9223-D80BD8CC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275064452</c:v>
                </c:pt>
                <c:pt idx="1">
                  <c:v>526272620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C59-4661-9223-D80BD8CC542E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26514037</c:v>
                </c:pt>
                <c:pt idx="1">
                  <c:v>34735123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C59-4661-9223-D80BD8CC542E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215427206</c:v>
                </c:pt>
                <c:pt idx="1">
                  <c:v>287637606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C59-4661-9223-D80BD8CC542E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58576</c:v>
                </c:pt>
                <c:pt idx="1">
                  <c:v>448967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C59-4661-9223-D80BD8CC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807488"/>
        <c:axId val="449052672"/>
      </c:barChart>
      <c:catAx>
        <c:axId val="471807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2672"/>
        <c:crosses val="autoZero"/>
        <c:auto val="1"/>
        <c:lblAlgn val="ctr"/>
        <c:lblOffset val="100"/>
        <c:noMultiLvlLbl val="0"/>
      </c:catAx>
      <c:valAx>
        <c:axId val="449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8074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151940980</c:v>
                </c:pt>
                <c:pt idx="1">
                  <c:v>157273872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26A-8994-AFCDB127E631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1282087457</c:v>
                </c:pt>
                <c:pt idx="1">
                  <c:v>879604804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5-426A-8994-AFCDB127E631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130040016</c:v>
                </c:pt>
                <c:pt idx="1">
                  <c:v>109305653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45-426A-8994-AFCDB127E631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512185677</c:v>
                </c:pt>
                <c:pt idx="1">
                  <c:v>665080892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45-426A-8994-AFCDB127E631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207026442</c:v>
                </c:pt>
                <c:pt idx="1">
                  <c:v>405392617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45-426A-8994-AFCDB127E631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376614448</c:v>
                </c:pt>
                <c:pt idx="1">
                  <c:v>700315905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45-426A-8994-AFCDB127E631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314847767</c:v>
                </c:pt>
                <c:pt idx="1">
                  <c:v>433611685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45-426A-8994-AFCDB127E631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18850440</c:v>
                </c:pt>
                <c:pt idx="1">
                  <c:v>40278685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45-426A-8994-AFCDB127E631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1638389690</c:v>
                </c:pt>
                <c:pt idx="1">
                  <c:v>1934563014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045-426A-8994-AFCDB127E631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593767989</c:v>
                </c:pt>
                <c:pt idx="1">
                  <c:v>499765852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045-426A-8994-AFCDB127E631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558314427</c:v>
                </c:pt>
                <c:pt idx="1">
                  <c:v>670040063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045-426A-8994-AFCDB127E631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114179504</c:v>
                </c:pt>
                <c:pt idx="1">
                  <c:v>157844791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045-426A-8994-AFCDB127E631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755883194</c:v>
                </c:pt>
                <c:pt idx="1">
                  <c:v>1742889675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045-426A-8994-AFCDB127E631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692459334</c:v>
                </c:pt>
                <c:pt idx="1">
                  <c:v>424067932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045-426A-8994-AFCDB127E631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045-426A-8994-AFCDB127E631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1060</c:v>
                </c:pt>
                <c:pt idx="1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045-426A-8994-AFCDB127E631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1994053</c:v>
                </c:pt>
                <c:pt idx="1">
                  <c:v>2144578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045-426A-8994-AFCDB127E631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122933608</c:v>
                </c:pt>
                <c:pt idx="1">
                  <c:v>207889655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45-426A-8994-AFCDB127E631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45-426A-8994-AFCDB127E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338462177</c:v>
                </c:pt>
                <c:pt idx="1">
                  <c:v>764872286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045-426A-8994-AFCDB127E631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28810708</c:v>
                </c:pt>
                <c:pt idx="1">
                  <c:v>51397638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045-426A-8994-AFCDB127E631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323196186</c:v>
                </c:pt>
                <c:pt idx="1">
                  <c:v>455872106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045-426A-8994-AFCDB127E631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271583</c:v>
                </c:pt>
                <c:pt idx="1">
                  <c:v>351546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045-426A-8994-AFCDB127E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679936"/>
        <c:axId val="449056128"/>
      </c:barChart>
      <c:catAx>
        <c:axId val="47267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6128"/>
        <c:crosses val="autoZero"/>
        <c:auto val="1"/>
        <c:lblAlgn val="ctr"/>
        <c:lblOffset val="100"/>
        <c:noMultiLvlLbl val="0"/>
      </c:catAx>
      <c:valAx>
        <c:axId val="4490561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67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179578675</c:v>
                </c:pt>
                <c:pt idx="1">
                  <c:v>221568670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4-49B1-A939-89E8325E3E09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1783351107</c:v>
                </c:pt>
                <c:pt idx="1">
                  <c:v>1130766082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4-49B1-A939-89E8325E3E09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115653841</c:v>
                </c:pt>
                <c:pt idx="1">
                  <c:v>147103728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D4-49B1-A939-89E8325E3E09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724750793</c:v>
                </c:pt>
                <c:pt idx="1">
                  <c:v>767875091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D4-49B1-A939-89E8325E3E09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222799759</c:v>
                </c:pt>
                <c:pt idx="1">
                  <c:v>491220528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D4-49B1-A939-89E8325E3E09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530675865</c:v>
                </c:pt>
                <c:pt idx="1">
                  <c:v>756916940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D4-49B1-A939-89E8325E3E09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417456505</c:v>
                </c:pt>
                <c:pt idx="1">
                  <c:v>495537731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D4-49B1-A939-89E8325E3E09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24614530</c:v>
                </c:pt>
                <c:pt idx="1">
                  <c:v>38096912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D4-49B1-A939-89E8325E3E09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2256170145</c:v>
                </c:pt>
                <c:pt idx="1">
                  <c:v>2290709156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D4-49B1-A939-89E8325E3E09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759350500</c:v>
                </c:pt>
                <c:pt idx="1">
                  <c:v>535969333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D4-49B1-A939-89E8325E3E09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741873874</c:v>
                </c:pt>
                <c:pt idx="1">
                  <c:v>852970152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DD4-49B1-A939-89E8325E3E09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179255963</c:v>
                </c:pt>
                <c:pt idx="1">
                  <c:v>212864651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DD4-49B1-A939-89E8325E3E09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906351202</c:v>
                </c:pt>
                <c:pt idx="1">
                  <c:v>2209728986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DD4-49B1-A939-89E8325E3E09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878928620</c:v>
                </c:pt>
                <c:pt idx="1">
                  <c:v>673436070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DD4-49B1-A939-89E8325E3E09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6475</c:v>
                </c:pt>
                <c:pt idx="1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DD4-49B1-A939-89E8325E3E09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639</c:v>
                </c:pt>
                <c:pt idx="1">
                  <c:v>10502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DD4-49B1-A939-89E8325E3E09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3929189</c:v>
                </c:pt>
                <c:pt idx="1">
                  <c:v>3771658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DD4-49B1-A939-89E8325E3E09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186575292</c:v>
                </c:pt>
                <c:pt idx="1">
                  <c:v>225428947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D4-49B1-A939-89E8325E3E09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D4-49B1-A939-89E8325E3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441192125</c:v>
                </c:pt>
                <c:pt idx="1">
                  <c:v>971859895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DD4-49B1-A939-89E8325E3E09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31982365</c:v>
                </c:pt>
                <c:pt idx="1">
                  <c:v>57448972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DD4-49B1-A939-89E8325E3E09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368150085</c:v>
                </c:pt>
                <c:pt idx="1">
                  <c:v>473903164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D4-49B1-A939-89E8325E3E09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786631</c:v>
                </c:pt>
                <c:pt idx="1">
                  <c:v>2312898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DD4-49B1-A939-89E8325E3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516992"/>
        <c:axId val="449058432"/>
      </c:barChart>
      <c:catAx>
        <c:axId val="47451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058432"/>
        <c:crosses val="autoZero"/>
        <c:auto val="1"/>
        <c:lblAlgn val="ctr"/>
        <c:lblOffset val="100"/>
        <c:noMultiLvlLbl val="0"/>
      </c:catAx>
      <c:valAx>
        <c:axId val="449058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51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145505335</c:v>
                </c:pt>
                <c:pt idx="1">
                  <c:v>188541493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E8-4784-807F-5B39B5ED9D16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1289150351</c:v>
                </c:pt>
                <c:pt idx="1">
                  <c:v>887660501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E8-4784-807F-5B39B5ED9D16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124254950</c:v>
                </c:pt>
                <c:pt idx="1">
                  <c:v>102005195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E8-4784-807F-5B39B5ED9D16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561197176</c:v>
                </c:pt>
                <c:pt idx="1">
                  <c:v>718925132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E8-4784-807F-5B39B5ED9D16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201017100</c:v>
                </c:pt>
                <c:pt idx="1">
                  <c:v>393747627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E8-4784-807F-5B39B5ED9D16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400559093</c:v>
                </c:pt>
                <c:pt idx="1">
                  <c:v>729068316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E8-4784-807F-5B39B5ED9D16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336258676</c:v>
                </c:pt>
                <c:pt idx="1">
                  <c:v>492186619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E8-4784-807F-5B39B5ED9D16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18804738</c:v>
                </c:pt>
                <c:pt idx="1">
                  <c:v>37855990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E8-4784-807F-5B39B5ED9D16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1739558110</c:v>
                </c:pt>
                <c:pt idx="1">
                  <c:v>2163223302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3E8-4784-807F-5B39B5ED9D16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709988073</c:v>
                </c:pt>
                <c:pt idx="1">
                  <c:v>608022818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3E8-4784-807F-5B39B5ED9D16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657419169</c:v>
                </c:pt>
                <c:pt idx="1">
                  <c:v>880237595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E8-4784-807F-5B39B5ED9D16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138938899</c:v>
                </c:pt>
                <c:pt idx="1">
                  <c:v>206685307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3E8-4784-807F-5B39B5ED9D16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840796355</c:v>
                </c:pt>
                <c:pt idx="1">
                  <c:v>2022119386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3E8-4784-807F-5B39B5ED9D16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935383567</c:v>
                </c:pt>
                <c:pt idx="1">
                  <c:v>638899848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E8-4784-807F-5B39B5ED9D16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E8-4784-807F-5B39B5ED9D16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332</c:v>
                </c:pt>
                <c:pt idx="1">
                  <c:v>24889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E8-4784-807F-5B39B5ED9D16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3128071</c:v>
                </c:pt>
                <c:pt idx="1">
                  <c:v>3695519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E8-4784-807F-5B39B5ED9D16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136106870</c:v>
                </c:pt>
                <c:pt idx="1">
                  <c:v>288692623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3E8-4784-807F-5B39B5ED9D16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8-4784-807F-5B39B5ED9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350013034</c:v>
                </c:pt>
                <c:pt idx="1">
                  <c:v>809858589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E8-4784-807F-5B39B5ED9D16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41813467</c:v>
                </c:pt>
                <c:pt idx="1">
                  <c:v>74599051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E8-4784-807F-5B39B5ED9D16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400003632</c:v>
                </c:pt>
                <c:pt idx="1">
                  <c:v>437563457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E8-4784-807F-5B39B5ED9D16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200332</c:v>
                </c:pt>
                <c:pt idx="1">
                  <c:v>156203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3E8-4784-807F-5B39B5ED9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877440"/>
        <c:axId val="390029888"/>
      </c:barChart>
      <c:catAx>
        <c:axId val="47487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29888"/>
        <c:crosses val="autoZero"/>
        <c:auto val="1"/>
        <c:lblAlgn val="ctr"/>
        <c:lblOffset val="100"/>
        <c:noMultiLvlLbl val="0"/>
      </c:catAx>
      <c:valAx>
        <c:axId val="39002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877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54512991</c:v>
                </c:pt>
                <c:pt idx="1">
                  <c:v>50250523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7-43C0-94FC-837407909511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471120918</c:v>
                </c:pt>
                <c:pt idx="1">
                  <c:v>276968114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27-43C0-94FC-837407909511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28039525</c:v>
                </c:pt>
                <c:pt idx="1">
                  <c:v>38474080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27-43C0-94FC-837407909511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185681826</c:v>
                </c:pt>
                <c:pt idx="1">
                  <c:v>226168230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27-43C0-94FC-837407909511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53907486</c:v>
                </c:pt>
                <c:pt idx="1">
                  <c:v>91196732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27-43C0-94FC-837407909511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140952607</c:v>
                </c:pt>
                <c:pt idx="1">
                  <c:v>175777616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27-43C0-94FC-837407909511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87270088</c:v>
                </c:pt>
                <c:pt idx="1">
                  <c:v>106984124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7-43C0-94FC-837407909511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6352051</c:v>
                </c:pt>
                <c:pt idx="1">
                  <c:v>7271429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27-43C0-94FC-837407909511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524237276</c:v>
                </c:pt>
                <c:pt idx="1">
                  <c:v>564336361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C27-43C0-94FC-837407909511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238271619</c:v>
                </c:pt>
                <c:pt idx="1">
                  <c:v>201921294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C27-43C0-94FC-837407909511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204519565</c:v>
                </c:pt>
                <c:pt idx="1">
                  <c:v>243780687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C27-43C0-94FC-837407909511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51029472</c:v>
                </c:pt>
                <c:pt idx="1">
                  <c:v>52807576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C27-43C0-94FC-837407909511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257155723</c:v>
                </c:pt>
                <c:pt idx="1">
                  <c:v>544912251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C27-43C0-94FC-837407909511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293402831</c:v>
                </c:pt>
                <c:pt idx="1">
                  <c:v>151207321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27-43C0-94FC-837407909511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C27-43C0-94FC-837407909511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27-43C0-94FC-837407909511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2307090</c:v>
                </c:pt>
                <c:pt idx="1">
                  <c:v>553012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C27-43C0-94FC-837407909511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48005413</c:v>
                </c:pt>
                <c:pt idx="1">
                  <c:v>66347577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C27-43C0-94FC-837407909511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27-43C0-94FC-837407909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139910418</c:v>
                </c:pt>
                <c:pt idx="1">
                  <c:v>255992654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C27-43C0-94FC-837407909511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12134180</c:v>
                </c:pt>
                <c:pt idx="1">
                  <c:v>10534426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C27-43C0-94FC-837407909511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90463773</c:v>
                </c:pt>
                <c:pt idx="1">
                  <c:v>107044212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C27-43C0-94FC-837407909511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168168</c:v>
                </c:pt>
                <c:pt idx="1">
                  <c:v>78481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C27-43C0-94FC-83740790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270080"/>
        <c:axId val="390032768"/>
      </c:barChart>
      <c:catAx>
        <c:axId val="47627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2768"/>
        <c:crosses val="autoZero"/>
        <c:auto val="1"/>
        <c:lblAlgn val="ctr"/>
        <c:lblOffset val="100"/>
        <c:noMultiLvlLbl val="0"/>
      </c:catAx>
      <c:valAx>
        <c:axId val="3900327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2700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236218975</c:v>
                </c:pt>
                <c:pt idx="1">
                  <c:v>210205178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45F-9343-DF54C2512B0E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1650339406</c:v>
                </c:pt>
                <c:pt idx="1">
                  <c:v>1136740028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B-445F-9343-DF54C2512B0E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176950863</c:v>
                </c:pt>
                <c:pt idx="1">
                  <c:v>228961884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B-445F-9343-DF54C2512B0E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645380771</c:v>
                </c:pt>
                <c:pt idx="1">
                  <c:v>874378091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B-445F-9343-DF54C2512B0E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474458686</c:v>
                </c:pt>
                <c:pt idx="1">
                  <c:v>1014985837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B-445F-9343-DF54C2512B0E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621324289</c:v>
                </c:pt>
                <c:pt idx="1">
                  <c:v>1317304568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4B-445F-9343-DF54C2512B0E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374899576</c:v>
                </c:pt>
                <c:pt idx="1">
                  <c:v>525588023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4B-445F-9343-DF54C2512B0E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20390196</c:v>
                </c:pt>
                <c:pt idx="1">
                  <c:v>39683600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4B-445F-9343-DF54C2512B0E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2397609668</c:v>
                </c:pt>
                <c:pt idx="1">
                  <c:v>3064631516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4B-445F-9343-DF54C2512B0E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823928941</c:v>
                </c:pt>
                <c:pt idx="1">
                  <c:v>745810030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C4B-445F-9343-DF54C2512B0E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827967724</c:v>
                </c:pt>
                <c:pt idx="1">
                  <c:v>1020739117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C4B-445F-9343-DF54C2512B0E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153733118</c:v>
                </c:pt>
                <c:pt idx="1">
                  <c:v>211879280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C4B-445F-9343-DF54C2512B0E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1209100544</c:v>
                </c:pt>
                <c:pt idx="1">
                  <c:v>2670226415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C4B-445F-9343-DF54C2512B0E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910504983</c:v>
                </c:pt>
                <c:pt idx="1">
                  <c:v>832070865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4B-445F-9343-DF54C2512B0E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5254</c:v>
                </c:pt>
                <c:pt idx="1">
                  <c:v>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C4B-445F-9343-DF54C2512B0E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3232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C4B-445F-9343-DF54C2512B0E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1812729</c:v>
                </c:pt>
                <c:pt idx="1">
                  <c:v>1882505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C4B-445F-9343-DF54C2512B0E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239784417</c:v>
                </c:pt>
                <c:pt idx="1">
                  <c:v>385967039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C4B-445F-9343-DF54C2512B0E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4B-445F-9343-DF54C2512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587531054</c:v>
                </c:pt>
                <c:pt idx="1">
                  <c:v>1353539115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C4B-445F-9343-DF54C2512B0E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80771531</c:v>
                </c:pt>
                <c:pt idx="1">
                  <c:v>121667963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C4B-445F-9343-DF54C2512B0E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392694749</c:v>
                </c:pt>
                <c:pt idx="1">
                  <c:v>542740603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C4B-445F-9343-DF54C2512B0E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302354</c:v>
                </c:pt>
                <c:pt idx="1">
                  <c:v>336338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C4B-445F-9343-DF54C251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658624"/>
        <c:axId val="390036224"/>
      </c:barChart>
      <c:catAx>
        <c:axId val="477658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0036224"/>
        <c:crosses val="autoZero"/>
        <c:auto val="1"/>
        <c:lblAlgn val="ctr"/>
        <c:lblOffset val="100"/>
        <c:noMultiLvlLbl val="0"/>
      </c:catAx>
      <c:valAx>
        <c:axId val="390036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6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371841142</c:v>
                </c:pt>
                <c:pt idx="1">
                  <c:v>457651027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3-4342-85C3-5EE7C9CCB5A7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3627411448</c:v>
                </c:pt>
                <c:pt idx="1">
                  <c:v>2831948634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3-4342-85C3-5EE7C9CCB5A7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246211891</c:v>
                </c:pt>
                <c:pt idx="1">
                  <c:v>291665899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3-4342-85C3-5EE7C9CCB5A7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1591247040</c:v>
                </c:pt>
                <c:pt idx="1">
                  <c:v>1853662511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A3-4342-85C3-5EE7C9CCB5A7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502829582</c:v>
                </c:pt>
                <c:pt idx="1">
                  <c:v>909536321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A3-4342-85C3-5EE7C9CCB5A7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1065430149</c:v>
                </c:pt>
                <c:pt idx="1">
                  <c:v>1748320962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A3-4342-85C3-5EE7C9CCB5A7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821649472</c:v>
                </c:pt>
                <c:pt idx="1">
                  <c:v>1247067492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A3-4342-85C3-5EE7C9CCB5A7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54791460</c:v>
                </c:pt>
                <c:pt idx="1">
                  <c:v>103438568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A3-4342-85C3-5EE7C9CCB5A7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4644538884</c:v>
                </c:pt>
                <c:pt idx="1">
                  <c:v>5659214129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DA3-4342-85C3-5EE7C9CCB5A7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1685276195</c:v>
                </c:pt>
                <c:pt idx="1">
                  <c:v>1509186336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DA3-4342-85C3-5EE7C9CCB5A7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1600523998</c:v>
                </c:pt>
                <c:pt idx="1">
                  <c:v>2217174971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DA3-4342-85C3-5EE7C9CCB5A7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324368883</c:v>
                </c:pt>
                <c:pt idx="1">
                  <c:v>503045001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DA3-4342-85C3-5EE7C9CCB5A7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1837323135</c:v>
                </c:pt>
                <c:pt idx="1">
                  <c:v>4668953668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DA3-4342-85C3-5EE7C9CCB5A7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1998824981</c:v>
                </c:pt>
                <c:pt idx="1">
                  <c:v>1412645199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DA3-4342-85C3-5EE7C9CCB5A7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10464</c:v>
                </c:pt>
                <c:pt idx="1">
                  <c:v>82143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DA3-4342-85C3-5EE7C9CCB5A7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12496</c:v>
                </c:pt>
                <c:pt idx="1">
                  <c:v>7272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DA3-4342-85C3-5EE7C9CCB5A7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5104526</c:v>
                </c:pt>
                <c:pt idx="1">
                  <c:v>8006604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DA3-4342-85C3-5EE7C9CCB5A7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396678038</c:v>
                </c:pt>
                <c:pt idx="1">
                  <c:v>609936525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DA3-4342-85C3-5EE7C9CCB5A7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A3-4342-85C3-5EE7C9CCB5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952859818</c:v>
                </c:pt>
                <c:pt idx="1">
                  <c:v>2304229488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DA3-4342-85C3-5EE7C9CCB5A7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91000236</c:v>
                </c:pt>
                <c:pt idx="1">
                  <c:v>166788639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DA3-4342-85C3-5EE7C9CCB5A7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629620364</c:v>
                </c:pt>
                <c:pt idx="1">
                  <c:v>762134692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DA3-4342-85C3-5EE7C9CCB5A7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1253428</c:v>
                </c:pt>
                <c:pt idx="1">
                  <c:v>697689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DA3-4342-85C3-5EE7C9CCB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600128"/>
        <c:axId val="449234048"/>
      </c:barChart>
      <c:catAx>
        <c:axId val="479600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4048"/>
        <c:crosses val="autoZero"/>
        <c:auto val="1"/>
        <c:lblAlgn val="ctr"/>
        <c:lblOffset val="100"/>
        <c:noMultiLvlLbl val="0"/>
      </c:catAx>
      <c:valAx>
        <c:axId val="449234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600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105900889</c:v>
                </c:pt>
                <c:pt idx="1">
                  <c:v>103196609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2-404B-92F0-5023D431FC44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1042151829</c:v>
                </c:pt>
                <c:pt idx="1">
                  <c:v>740218407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12-404B-92F0-5023D431FC44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110550978</c:v>
                </c:pt>
                <c:pt idx="1">
                  <c:v>79910141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12-404B-92F0-5023D431FC44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465987705</c:v>
                </c:pt>
                <c:pt idx="1">
                  <c:v>488184823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12-404B-92F0-5023D431FC44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114063502</c:v>
                </c:pt>
                <c:pt idx="1">
                  <c:v>244021820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2-404B-92F0-5023D431FC44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302584063</c:v>
                </c:pt>
                <c:pt idx="1">
                  <c:v>490107080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12-404B-92F0-5023D431FC44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218219015</c:v>
                </c:pt>
                <c:pt idx="1">
                  <c:v>295666367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12-404B-92F0-5023D431FC44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16093840</c:v>
                </c:pt>
                <c:pt idx="1">
                  <c:v>23708864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12-404B-92F0-5023D431FC44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1380521047</c:v>
                </c:pt>
                <c:pt idx="1">
                  <c:v>1474460056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12-404B-92F0-5023D431FC44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484814038</c:v>
                </c:pt>
                <c:pt idx="1">
                  <c:v>453334092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12-404B-92F0-5023D431FC44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420954101</c:v>
                </c:pt>
                <c:pt idx="1">
                  <c:v>588334035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412-404B-92F0-5023D431FC44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113161507</c:v>
                </c:pt>
                <c:pt idx="1">
                  <c:v>130439491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12-404B-92F0-5023D431FC44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457822924</c:v>
                </c:pt>
                <c:pt idx="1">
                  <c:v>1140704660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412-404B-92F0-5023D431FC44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583140295</c:v>
                </c:pt>
                <c:pt idx="1">
                  <c:v>404219546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412-404B-92F0-5023D431FC44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842</c:v>
                </c:pt>
                <c:pt idx="1">
                  <c:v>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412-404B-92F0-5023D431FC44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12826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412-404B-92F0-5023D431FC44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1085228</c:v>
                </c:pt>
                <c:pt idx="1">
                  <c:v>1811146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412-404B-92F0-5023D431FC44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109704692</c:v>
                </c:pt>
                <c:pt idx="1">
                  <c:v>183026321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412-404B-92F0-5023D431FC44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12-404B-92F0-5023D431F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255801446</c:v>
                </c:pt>
                <c:pt idx="1">
                  <c:v>637858645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412-404B-92F0-5023D431FC44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30810928</c:v>
                </c:pt>
                <c:pt idx="1">
                  <c:v>57829800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412-404B-92F0-5023D431FC44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246015214</c:v>
                </c:pt>
                <c:pt idx="1">
                  <c:v>342207134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412-404B-92F0-5023D431FC44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204591</c:v>
                </c:pt>
                <c:pt idx="1">
                  <c:v>77828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412-404B-92F0-5023D431F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771584"/>
        <c:axId val="449236928"/>
      </c:barChart>
      <c:catAx>
        <c:axId val="4807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6928"/>
        <c:crosses val="autoZero"/>
        <c:auto val="1"/>
        <c:lblAlgn val="ctr"/>
        <c:lblOffset val="100"/>
        <c:noMultiLvlLbl val="0"/>
      </c:catAx>
      <c:valAx>
        <c:axId val="449236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7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412166955</c:v>
                </c:pt>
                <c:pt idx="1">
                  <c:v>432318213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3-4168-AB93-B4EAD3C48C9F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3143763664</c:v>
                </c:pt>
                <c:pt idx="1">
                  <c:v>2026893741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3-4168-AB93-B4EAD3C48C9F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241924161</c:v>
                </c:pt>
                <c:pt idx="1">
                  <c:v>389781870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73-4168-AB93-B4EAD3C48C9F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1338473564</c:v>
                </c:pt>
                <c:pt idx="1">
                  <c:v>1633146368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3-4168-AB93-B4EAD3C48C9F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332726518</c:v>
                </c:pt>
                <c:pt idx="1">
                  <c:v>705901789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3-4168-AB93-B4EAD3C48C9F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850510845</c:v>
                </c:pt>
                <c:pt idx="1">
                  <c:v>1492926137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73-4168-AB93-B4EAD3C48C9F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699196775</c:v>
                </c:pt>
                <c:pt idx="1">
                  <c:v>1114733847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73-4168-AB93-B4EAD3C48C9F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49061560</c:v>
                </c:pt>
                <c:pt idx="1">
                  <c:v>99225386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73-4168-AB93-B4EAD3C48C9F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4002191631</c:v>
                </c:pt>
                <c:pt idx="1">
                  <c:v>4849067421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73-4168-AB93-B4EAD3C48C9F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1559346927</c:v>
                </c:pt>
                <c:pt idx="1">
                  <c:v>1436009613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73-4168-AB93-B4EAD3C48C9F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1406637599</c:v>
                </c:pt>
                <c:pt idx="1">
                  <c:v>1876672012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73-4168-AB93-B4EAD3C48C9F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396685717</c:v>
                </c:pt>
                <c:pt idx="1">
                  <c:v>572803438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73-4168-AB93-B4EAD3C48C9F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1485474008</c:v>
                </c:pt>
                <c:pt idx="1">
                  <c:v>4005863920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73-4168-AB93-B4EAD3C48C9F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1609833973</c:v>
                </c:pt>
                <c:pt idx="1">
                  <c:v>1254622824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73-4168-AB93-B4EAD3C48C9F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13839</c:v>
                </c:pt>
                <c:pt idx="1">
                  <c:v>35333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73-4168-AB93-B4EAD3C48C9F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1902</c:v>
                </c:pt>
                <c:pt idx="1">
                  <c:v>17682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73-4168-AB93-B4EAD3C48C9F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5801424</c:v>
                </c:pt>
                <c:pt idx="1">
                  <c:v>8867420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73-4168-AB93-B4EAD3C48C9F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337771474</c:v>
                </c:pt>
                <c:pt idx="1">
                  <c:v>573689366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73-4168-AB93-B4EAD3C48C9F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73-4168-AB93-B4EAD3C48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879316123</c:v>
                </c:pt>
                <c:pt idx="1">
                  <c:v>2050878091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73-4168-AB93-B4EAD3C48C9F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68540399</c:v>
                </c:pt>
                <c:pt idx="1">
                  <c:v>158611734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73-4168-AB93-B4EAD3C48C9F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700142919</c:v>
                </c:pt>
                <c:pt idx="1">
                  <c:v>830821489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73-4168-AB93-B4EAD3C48C9F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849503</c:v>
                </c:pt>
                <c:pt idx="1">
                  <c:v>980736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73-4168-AB93-B4EAD3C4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433984"/>
        <c:axId val="449239808"/>
      </c:barChart>
      <c:catAx>
        <c:axId val="48343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49239808"/>
        <c:crosses val="autoZero"/>
        <c:auto val="1"/>
        <c:lblAlgn val="ctr"/>
        <c:lblOffset val="100"/>
        <c:noMultiLvlLbl val="0"/>
      </c:catAx>
      <c:valAx>
        <c:axId val="449239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4339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87145313</c:v>
                </c:pt>
                <c:pt idx="1">
                  <c:v>97083467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2-4148-96E8-62BEABC024C7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672556569</c:v>
                </c:pt>
                <c:pt idx="1">
                  <c:v>474974599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32-4148-96E8-62BEABC024C7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72336466</c:v>
                </c:pt>
                <c:pt idx="1">
                  <c:v>64494783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32-4148-96E8-62BEABC024C7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252867374</c:v>
                </c:pt>
                <c:pt idx="1">
                  <c:v>338256141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32-4148-96E8-62BEABC024C7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132404507</c:v>
                </c:pt>
                <c:pt idx="1">
                  <c:v>247163245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32-4148-96E8-62BEABC024C7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210121009</c:v>
                </c:pt>
                <c:pt idx="1">
                  <c:v>373381608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32-4148-96E8-62BEABC024C7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164920938</c:v>
                </c:pt>
                <c:pt idx="1">
                  <c:v>223909973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B32-4148-96E8-62BEABC024C7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9187731</c:v>
                </c:pt>
                <c:pt idx="1">
                  <c:v>19024658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32-4148-96E8-62BEABC024C7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926923585</c:v>
                </c:pt>
                <c:pt idx="1">
                  <c:v>1006367268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B32-4148-96E8-62BEABC024C7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414723431</c:v>
                </c:pt>
                <c:pt idx="1">
                  <c:v>289075504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32-4148-96E8-62BEABC024C7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304514325</c:v>
                </c:pt>
                <c:pt idx="1">
                  <c:v>423823094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32-4148-96E8-62BEABC024C7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57730045</c:v>
                </c:pt>
                <c:pt idx="1">
                  <c:v>80463335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32-4148-96E8-62BEABC024C7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442421914</c:v>
                </c:pt>
                <c:pt idx="1">
                  <c:v>941332811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32-4148-96E8-62BEABC024C7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369698675</c:v>
                </c:pt>
                <c:pt idx="1">
                  <c:v>241441430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32-4148-96E8-62BEABC024C7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1286</c:v>
                </c:pt>
                <c:pt idx="1">
                  <c:v>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32-4148-96E8-62BEABC024C7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2122</c:v>
                </c:pt>
                <c:pt idx="1">
                  <c:v>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B32-4148-96E8-62BEABC024C7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632074</c:v>
                </c:pt>
                <c:pt idx="1">
                  <c:v>3141499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B32-4148-96E8-62BEABC024C7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71901744</c:v>
                </c:pt>
                <c:pt idx="1">
                  <c:v>92806901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B32-4148-96E8-62BEABC024C7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32-4148-96E8-62BEABC024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201505610</c:v>
                </c:pt>
                <c:pt idx="1">
                  <c:v>491959230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B32-4148-96E8-62BEABC024C7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24064557</c:v>
                </c:pt>
                <c:pt idx="1">
                  <c:v>30824646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32-4148-96E8-62BEABC024C7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135122542</c:v>
                </c:pt>
                <c:pt idx="1">
                  <c:v>204876458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B32-4148-96E8-62BEABC024C7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57833</c:v>
                </c:pt>
                <c:pt idx="1">
                  <c:v>252780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B32-4148-96E8-62BEABC0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71680"/>
        <c:axId val="452831488"/>
      </c:barChart>
      <c:catAx>
        <c:axId val="4848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1488"/>
        <c:crosses val="autoZero"/>
        <c:auto val="1"/>
        <c:lblAlgn val="ctr"/>
        <c:lblOffset val="100"/>
        <c:noMultiLvlLbl val="0"/>
      </c:catAx>
      <c:valAx>
        <c:axId val="45283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72059571</c:v>
                </c:pt>
                <c:pt idx="1">
                  <c:v>73240805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E-4141-B46F-6408953EC35D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505810021</c:v>
                </c:pt>
                <c:pt idx="1">
                  <c:v>430469217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7E-4141-B46F-6408953EC35D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54484155</c:v>
                </c:pt>
                <c:pt idx="1">
                  <c:v>78916967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7E-4141-B46F-6408953EC35D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219090447</c:v>
                </c:pt>
                <c:pt idx="1">
                  <c:v>300871165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7E-4141-B46F-6408953EC35D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FC911F2-FF05-4EA7-9107-051B7AE88C5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55223412</c:v>
                </c:pt>
                <c:pt idx="1">
                  <c:v>112015588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7E-4141-B46F-6408953EC35D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127700963</c:v>
                </c:pt>
                <c:pt idx="1">
                  <c:v>230303289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7E-4141-B46F-6408953EC35D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111986401</c:v>
                </c:pt>
                <c:pt idx="1">
                  <c:v>171124653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7E-4141-B46F-6408953EC35D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8242757</c:v>
                </c:pt>
                <c:pt idx="1">
                  <c:v>21350127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7E-4141-B46F-6408953EC35D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637464825</c:v>
                </c:pt>
                <c:pt idx="1">
                  <c:v>851850712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7E-4141-B46F-6408953EC35D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278802338</c:v>
                </c:pt>
                <c:pt idx="1">
                  <c:v>260971803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7E-4141-B46F-6408953EC35D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239015984</c:v>
                </c:pt>
                <c:pt idx="1">
                  <c:v>320530714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7E-4141-B46F-6408953EC35D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51403253</c:v>
                </c:pt>
                <c:pt idx="1">
                  <c:v>66599605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27E-4141-B46F-6408953EC35D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304144722</c:v>
                </c:pt>
                <c:pt idx="1">
                  <c:v>871473909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27E-4141-B46F-6408953EC35D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379588653</c:v>
                </c:pt>
                <c:pt idx="1">
                  <c:v>238734777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27E-4141-B46F-6408953EC35D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27E-4141-B46F-6408953EC35D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7E-4141-B46F-6408953EC35D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1459745</c:v>
                </c:pt>
                <c:pt idx="1">
                  <c:v>1881691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27E-4141-B46F-6408953EC35D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77429117</c:v>
                </c:pt>
                <c:pt idx="1">
                  <c:v>109320221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7E-4141-B46F-6408953EC35D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E-4141-B46F-6408953E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146362685</c:v>
                </c:pt>
                <c:pt idx="1">
                  <c:v>362671237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27E-4141-B46F-6408953EC35D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18009947</c:v>
                </c:pt>
                <c:pt idx="1">
                  <c:v>27872232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27E-4141-B46F-6408953EC35D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124374040</c:v>
                </c:pt>
                <c:pt idx="1">
                  <c:v>199062787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27E-4141-B46F-6408953EC35D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302564</c:v>
                </c:pt>
                <c:pt idx="1">
                  <c:v>889109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27E-4141-B46F-6408953E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326208"/>
        <c:axId val="651167424"/>
      </c:barChart>
      <c:catAx>
        <c:axId val="5532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67424"/>
        <c:crosses val="autoZero"/>
        <c:auto val="1"/>
        <c:lblAlgn val="ctr"/>
        <c:lblOffset val="100"/>
        <c:noMultiLvlLbl val="0"/>
      </c:catAx>
      <c:valAx>
        <c:axId val="651167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32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384560385</c:v>
                </c:pt>
                <c:pt idx="1">
                  <c:v>482859006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7-4CC7-82EA-6C75D099D12B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3607839606</c:v>
                </c:pt>
                <c:pt idx="1">
                  <c:v>2674043218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67-4CC7-82EA-6C75D099D12B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322075176</c:v>
                </c:pt>
                <c:pt idx="1">
                  <c:v>367763709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67-4CC7-82EA-6C75D099D12B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1593926232</c:v>
                </c:pt>
                <c:pt idx="1">
                  <c:v>1920020134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67-4CC7-82EA-6C75D099D12B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486514934</c:v>
                </c:pt>
                <c:pt idx="1">
                  <c:v>947170257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67-4CC7-82EA-6C75D099D12B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1261498661</c:v>
                </c:pt>
                <c:pt idx="1">
                  <c:v>1852521629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67-4CC7-82EA-6C75D099D12B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941032879</c:v>
                </c:pt>
                <c:pt idx="1">
                  <c:v>1342935258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67-4CC7-82EA-6C75D099D12B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51059989</c:v>
                </c:pt>
                <c:pt idx="1">
                  <c:v>98919231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67-4CC7-82EA-6C75D099D12B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4257185744</c:v>
                </c:pt>
                <c:pt idx="1">
                  <c:v>5112403719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67-4CC7-82EA-6C75D099D12B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1828305939</c:v>
                </c:pt>
                <c:pt idx="1">
                  <c:v>1537964747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67-4CC7-82EA-6C75D099D12B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1717279785</c:v>
                </c:pt>
                <c:pt idx="1">
                  <c:v>2110327120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67-4CC7-82EA-6C75D099D12B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382143995</c:v>
                </c:pt>
                <c:pt idx="1">
                  <c:v>477571944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67-4CC7-82EA-6C75D099D12B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1843964819</c:v>
                </c:pt>
                <c:pt idx="1">
                  <c:v>4281987668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67-4CC7-82EA-6C75D099D12B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1918170194</c:v>
                </c:pt>
                <c:pt idx="1">
                  <c:v>1373906322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67-4CC7-82EA-6C75D099D12B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76667</c:v>
                </c:pt>
                <c:pt idx="1">
                  <c:v>85705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67-4CC7-82EA-6C75D099D12B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4707</c:v>
                </c:pt>
                <c:pt idx="1">
                  <c:v>16408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67-4CC7-82EA-6C75D099D12B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16035845</c:v>
                </c:pt>
                <c:pt idx="1">
                  <c:v>8531541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67-4CC7-82EA-6C75D099D12B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383461100</c:v>
                </c:pt>
                <c:pt idx="1">
                  <c:v>515756658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67-4CC7-82EA-6C75D099D12B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67-4CC7-82EA-6C75D099D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1079902815</c:v>
                </c:pt>
                <c:pt idx="1">
                  <c:v>2215401238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67-4CC7-82EA-6C75D099D12B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104988169</c:v>
                </c:pt>
                <c:pt idx="1">
                  <c:v>177834105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67-4CC7-82EA-6C75D099D12B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893841992</c:v>
                </c:pt>
                <c:pt idx="1">
                  <c:v>1064642502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67-4CC7-82EA-6C75D099D12B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996327</c:v>
                </c:pt>
                <c:pt idx="1">
                  <c:v>968861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67-4CC7-82EA-6C75D099D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909440"/>
        <c:axId val="452833792"/>
      </c:barChart>
      <c:catAx>
        <c:axId val="48690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3792"/>
        <c:crosses val="autoZero"/>
        <c:auto val="1"/>
        <c:lblAlgn val="ctr"/>
        <c:lblOffset val="100"/>
        <c:noMultiLvlLbl val="0"/>
      </c:catAx>
      <c:valAx>
        <c:axId val="4528337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90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98086253</c:v>
                </c:pt>
                <c:pt idx="1">
                  <c:v>73167889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3-44FF-9B96-D50E726A7CA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746631521</c:v>
                </c:pt>
                <c:pt idx="1">
                  <c:v>443285819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43-44FF-9B96-D50E726A7CA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70362615</c:v>
                </c:pt>
                <c:pt idx="1">
                  <c:v>61815067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43-44FF-9B96-D50E726A7CA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328297893</c:v>
                </c:pt>
                <c:pt idx="1">
                  <c:v>377597118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43-44FF-9B96-D50E726A7CA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308560805</c:v>
                </c:pt>
                <c:pt idx="1">
                  <c:v>473550691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43-44FF-9B96-D50E726A7CA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339111381</c:v>
                </c:pt>
                <c:pt idx="1">
                  <c:v>722182341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43-44FF-9B96-D50E726A7CA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157856633</c:v>
                </c:pt>
                <c:pt idx="1">
                  <c:v>231976952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43-44FF-9B96-D50E726A7CA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15188668</c:v>
                </c:pt>
                <c:pt idx="1">
                  <c:v>18777778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43-44FF-9B96-D50E726A7CA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1028735948</c:v>
                </c:pt>
                <c:pt idx="1">
                  <c:v>1199174801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B43-44FF-9B96-D50E726A7CA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389804584</c:v>
                </c:pt>
                <c:pt idx="1">
                  <c:v>324159133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B43-44FF-9B96-D50E726A7CA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349752538</c:v>
                </c:pt>
                <c:pt idx="1">
                  <c:v>452967880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43-44FF-9B96-D50E726A7CA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57825455</c:v>
                </c:pt>
                <c:pt idx="1">
                  <c:v>79678956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43-44FF-9B96-D50E726A7CA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527827860</c:v>
                </c:pt>
                <c:pt idx="1">
                  <c:v>1209392601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B43-44FF-9B96-D50E726A7CA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447411622</c:v>
                </c:pt>
                <c:pt idx="1">
                  <c:v>331633334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B43-44FF-9B96-D50E726A7CA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2128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43-44FF-9B96-D50E726A7CA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6160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43-44FF-9B96-D50E726A7CA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322079</c:v>
                </c:pt>
                <c:pt idx="1">
                  <c:v>833040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B43-44FF-9B96-D50E726A7CA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83769195</c:v>
                </c:pt>
                <c:pt idx="1">
                  <c:v>117919566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43-44FF-9B96-D50E726A7CA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43-44FF-9B96-D50E726A7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237716274</c:v>
                </c:pt>
                <c:pt idx="1">
                  <c:v>585098241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B43-44FF-9B96-D50E726A7CA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15495673</c:v>
                </c:pt>
                <c:pt idx="1">
                  <c:v>37314013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43-44FF-9B96-D50E726A7CA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190122077</c:v>
                </c:pt>
                <c:pt idx="1">
                  <c:v>260981418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B43-44FF-9B96-D50E726A7CA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45688</c:v>
                </c:pt>
                <c:pt idx="1">
                  <c:v>57572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B43-44FF-9B96-D50E726A7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73120"/>
        <c:axId val="452836672"/>
      </c:barChart>
      <c:catAx>
        <c:axId val="488773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836672"/>
        <c:crosses val="autoZero"/>
        <c:auto val="1"/>
        <c:lblAlgn val="ctr"/>
        <c:lblOffset val="100"/>
        <c:noMultiLvlLbl val="0"/>
      </c:catAx>
      <c:valAx>
        <c:axId val="45283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731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137070472</c:v>
                </c:pt>
                <c:pt idx="1">
                  <c:v>182527017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45-4FC2-A8C2-28F2C44F361D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1496194093</c:v>
                </c:pt>
                <c:pt idx="1">
                  <c:v>1044226186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45-4FC2-A8C2-28F2C44F361D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122724059</c:v>
                </c:pt>
                <c:pt idx="1">
                  <c:v>186683046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45-4FC2-A8C2-28F2C44F361D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604329532</c:v>
                </c:pt>
                <c:pt idx="1">
                  <c:v>805110196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45-4FC2-A8C2-28F2C44F361D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148609922</c:v>
                </c:pt>
                <c:pt idx="1">
                  <c:v>266268898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45-4FC2-A8C2-28F2C44F361D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348040308</c:v>
                </c:pt>
                <c:pt idx="1">
                  <c:v>600542508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45-4FC2-A8C2-28F2C44F361D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307216440</c:v>
                </c:pt>
                <c:pt idx="1">
                  <c:v>511954053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45-4FC2-A8C2-28F2C44F361D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19135136</c:v>
                </c:pt>
                <c:pt idx="1">
                  <c:v>34533083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745-4FC2-A8C2-28F2C44F361D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1633524897</c:v>
                </c:pt>
                <c:pt idx="1">
                  <c:v>2269601136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745-4FC2-A8C2-28F2C44F361D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731037702</c:v>
                </c:pt>
                <c:pt idx="1">
                  <c:v>646352927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745-4FC2-A8C2-28F2C44F361D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628057759</c:v>
                </c:pt>
                <c:pt idx="1">
                  <c:v>887925302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45-4FC2-A8C2-28F2C44F361D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156903413</c:v>
                </c:pt>
                <c:pt idx="1">
                  <c:v>208855121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45-4FC2-A8C2-28F2C44F361D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775011850</c:v>
                </c:pt>
                <c:pt idx="1">
                  <c:v>1893624290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745-4FC2-A8C2-28F2C44F361D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958804877</c:v>
                </c:pt>
                <c:pt idx="1">
                  <c:v>711084569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45-4FC2-A8C2-28F2C44F361D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23823</c:v>
                </c:pt>
                <c:pt idx="1">
                  <c:v>17124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45-4FC2-A8C2-28F2C44F361D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216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745-4FC2-A8C2-28F2C44F361D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3710373</c:v>
                </c:pt>
                <c:pt idx="1">
                  <c:v>1967053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745-4FC2-A8C2-28F2C44F361D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162898484</c:v>
                </c:pt>
                <c:pt idx="1">
                  <c:v>223434794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745-4FC2-A8C2-28F2C44F361D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45-4FC2-A8C2-28F2C44F36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437923384</c:v>
                </c:pt>
                <c:pt idx="1">
                  <c:v>865011092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745-4FC2-A8C2-28F2C44F361D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29695465</c:v>
                </c:pt>
                <c:pt idx="1">
                  <c:v>76488874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745-4FC2-A8C2-28F2C44F361D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322085150</c:v>
                </c:pt>
                <c:pt idx="1">
                  <c:v>404445790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745-4FC2-A8C2-28F2C44F361D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58675</c:v>
                </c:pt>
                <c:pt idx="1">
                  <c:v>634721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745-4FC2-A8C2-28F2C44F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71680"/>
        <c:axId val="452454656"/>
      </c:barChart>
      <c:catAx>
        <c:axId val="491271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4656"/>
        <c:crosses val="autoZero"/>
        <c:auto val="1"/>
        <c:lblAlgn val="ctr"/>
        <c:lblOffset val="100"/>
        <c:noMultiLvlLbl val="0"/>
      </c:catAx>
      <c:valAx>
        <c:axId val="4524546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71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379830156</c:v>
                </c:pt>
                <c:pt idx="1">
                  <c:v>403634153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B-444D-BF06-F89FAAA1C9A5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3988098029</c:v>
                </c:pt>
                <c:pt idx="1">
                  <c:v>2456879532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B-444D-BF06-F89FAAA1C9A5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252234351</c:v>
                </c:pt>
                <c:pt idx="1">
                  <c:v>260757564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6B-444D-BF06-F89FAAA1C9A5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1600725626</c:v>
                </c:pt>
                <c:pt idx="1">
                  <c:v>1838264952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6B-444D-BF06-F89FAAA1C9A5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348335553</c:v>
                </c:pt>
                <c:pt idx="1">
                  <c:v>677426563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6B-444D-BF06-F89FAAA1C9A5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1038037788</c:v>
                </c:pt>
                <c:pt idx="1">
                  <c:v>1631006995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6B-444D-BF06-F89FAAA1C9A5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885822255</c:v>
                </c:pt>
                <c:pt idx="1">
                  <c:v>1194097376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6B-444D-BF06-F89FAAA1C9A5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65153875</c:v>
                </c:pt>
                <c:pt idx="1">
                  <c:v>105829486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6B-444D-BF06-F89FAAA1C9A5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4517786346</c:v>
                </c:pt>
                <c:pt idx="1">
                  <c:v>5170700563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6B-444D-BF06-F89FAAA1C9A5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1882640286</c:v>
                </c:pt>
                <c:pt idx="1">
                  <c:v>1447801534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6B-444D-BF06-F89FAAA1C9A5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1785008215</c:v>
                </c:pt>
                <c:pt idx="1">
                  <c:v>2168308946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6B-444D-BF06-F89FAAA1C9A5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409414123</c:v>
                </c:pt>
                <c:pt idx="1">
                  <c:v>495844906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6B-444D-BF06-F89FAAA1C9A5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2107674958</c:v>
                </c:pt>
                <c:pt idx="1">
                  <c:v>5080088673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6B-444D-BF06-F89FAAA1C9A5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2262058673</c:v>
                </c:pt>
                <c:pt idx="1">
                  <c:v>1580723275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6B-444D-BF06-F89FAAA1C9A5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11062</c:v>
                </c:pt>
                <c:pt idx="1">
                  <c:v>64607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6B-444D-BF06-F89FAAA1C9A5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3207</c:v>
                </c:pt>
                <c:pt idx="1">
                  <c:v>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6B-444D-BF06-F89FAAA1C9A5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7176671</c:v>
                </c:pt>
                <c:pt idx="1">
                  <c:v>9663110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6B-444D-BF06-F89FAAA1C9A5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408291659</c:v>
                </c:pt>
                <c:pt idx="1">
                  <c:v>521294258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6B-444D-BF06-F89FAAA1C9A5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6B-444D-BF06-F89FAAA1C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1049554215</c:v>
                </c:pt>
                <c:pt idx="1">
                  <c:v>2290001720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6B-444D-BF06-F89FAAA1C9A5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113932930</c:v>
                </c:pt>
                <c:pt idx="1">
                  <c:v>238852951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6B-444D-BF06-F89FAAA1C9A5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606389747</c:v>
                </c:pt>
                <c:pt idx="1">
                  <c:v>760360805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6B-444D-BF06-F89FAAA1C9A5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1219045</c:v>
                </c:pt>
                <c:pt idx="1">
                  <c:v>1960063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6B-444D-BF06-F89FAAA1C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951616"/>
        <c:axId val="452458112"/>
      </c:barChart>
      <c:catAx>
        <c:axId val="491951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112"/>
        <c:crosses val="autoZero"/>
        <c:auto val="1"/>
        <c:lblAlgn val="ctr"/>
        <c:lblOffset val="100"/>
        <c:noMultiLvlLbl val="0"/>
      </c:catAx>
      <c:valAx>
        <c:axId val="452458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9516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332791221</c:v>
                </c:pt>
                <c:pt idx="1">
                  <c:v>386308798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6-40E3-BF6F-9AF97DEB78F8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2542674255</c:v>
                </c:pt>
                <c:pt idx="1">
                  <c:v>1587509294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6-40E3-BF6F-9AF97DEB78F8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293381302</c:v>
                </c:pt>
                <c:pt idx="1">
                  <c:v>246746574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16-40E3-BF6F-9AF97DEB78F8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1091863334</c:v>
                </c:pt>
                <c:pt idx="1">
                  <c:v>1252002367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516-40E3-BF6F-9AF97DEB78F8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310480837</c:v>
                </c:pt>
                <c:pt idx="1">
                  <c:v>630668098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16-40E3-BF6F-9AF97DEB78F8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787382476</c:v>
                </c:pt>
                <c:pt idx="1">
                  <c:v>1272077803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16-40E3-BF6F-9AF97DEB78F8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553267361</c:v>
                </c:pt>
                <c:pt idx="1">
                  <c:v>755197762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16-40E3-BF6F-9AF97DEB78F8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34838120</c:v>
                </c:pt>
                <c:pt idx="1">
                  <c:v>60114647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516-40E3-BF6F-9AF97DEB78F8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2829304296</c:v>
                </c:pt>
                <c:pt idx="1">
                  <c:v>3186956946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16-40E3-BF6F-9AF97DEB78F8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1178950408</c:v>
                </c:pt>
                <c:pt idx="1">
                  <c:v>1130001105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516-40E3-BF6F-9AF97DEB78F8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1019422638</c:v>
                </c:pt>
                <c:pt idx="1">
                  <c:v>1421501637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516-40E3-BF6F-9AF97DEB78F8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254344537</c:v>
                </c:pt>
                <c:pt idx="1">
                  <c:v>372147162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16-40E3-BF6F-9AF97DEB78F8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1148709193</c:v>
                </c:pt>
                <c:pt idx="1">
                  <c:v>2923420100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516-40E3-BF6F-9AF97DEB78F8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1357204452</c:v>
                </c:pt>
                <c:pt idx="1">
                  <c:v>922447530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16-40E3-BF6F-9AF97DEB78F8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37269</c:v>
                </c:pt>
                <c:pt idx="1">
                  <c:v>37873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516-40E3-BF6F-9AF97DEB78F8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16-40E3-BF6F-9AF97DEB78F8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3717992</c:v>
                </c:pt>
                <c:pt idx="1">
                  <c:v>4000898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516-40E3-BF6F-9AF97DEB78F8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268108450</c:v>
                </c:pt>
                <c:pt idx="1">
                  <c:v>428829925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516-40E3-BF6F-9AF97DEB78F8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16-40E3-BF6F-9AF97DEB7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717861123</c:v>
                </c:pt>
                <c:pt idx="1">
                  <c:v>1547172108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516-40E3-BF6F-9AF97DEB78F8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70457351</c:v>
                </c:pt>
                <c:pt idx="1">
                  <c:v>145957464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516-40E3-BF6F-9AF97DEB78F8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559043221</c:v>
                </c:pt>
                <c:pt idx="1">
                  <c:v>704928820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516-40E3-BF6F-9AF97DEB78F8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1798994</c:v>
                </c:pt>
                <c:pt idx="1">
                  <c:v>371862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516-40E3-BF6F-9AF97DEB7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443136"/>
        <c:axId val="452458688"/>
      </c:barChart>
      <c:catAx>
        <c:axId val="49244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458688"/>
        <c:crosses val="autoZero"/>
        <c:auto val="1"/>
        <c:lblAlgn val="ctr"/>
        <c:lblOffset val="100"/>
        <c:noMultiLvlLbl val="0"/>
      </c:catAx>
      <c:valAx>
        <c:axId val="45245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44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260943343</c:v>
                </c:pt>
                <c:pt idx="1">
                  <c:v>320828469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0-498E-9FCC-9D766D6D4828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2289833354</c:v>
                </c:pt>
                <c:pt idx="1">
                  <c:v>1685099848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0-498E-9FCC-9D766D6D4828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184781815</c:v>
                </c:pt>
                <c:pt idx="1">
                  <c:v>241916107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0-498E-9FCC-9D766D6D4828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1043286665</c:v>
                </c:pt>
                <c:pt idx="1">
                  <c:v>1310500115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0-498E-9FCC-9D766D6D4828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228769913</c:v>
                </c:pt>
                <c:pt idx="1">
                  <c:v>501822363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10-498E-9FCC-9D766D6D4828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723931524</c:v>
                </c:pt>
                <c:pt idx="1">
                  <c:v>1154886514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10-498E-9FCC-9D766D6D4828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597583438</c:v>
                </c:pt>
                <c:pt idx="1">
                  <c:v>858740971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10-498E-9FCC-9D766D6D4828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44251003</c:v>
                </c:pt>
                <c:pt idx="1">
                  <c:v>79274290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10-498E-9FCC-9D766D6D4828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3199096286</c:v>
                </c:pt>
                <c:pt idx="1">
                  <c:v>3604540456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10-498E-9FCC-9D766D6D4828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1228673138</c:v>
                </c:pt>
                <c:pt idx="1">
                  <c:v>1048775908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10-498E-9FCC-9D766D6D4828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1117757794</c:v>
                </c:pt>
                <c:pt idx="1">
                  <c:v>1551753511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10-498E-9FCC-9D766D6D4828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235313564</c:v>
                </c:pt>
                <c:pt idx="1">
                  <c:v>324194632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10-498E-9FCC-9D766D6D4828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1207459332</c:v>
                </c:pt>
                <c:pt idx="1">
                  <c:v>2985064075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10-498E-9FCC-9D766D6D4828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1446579389</c:v>
                </c:pt>
                <c:pt idx="1">
                  <c:v>1130544354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10-498E-9FCC-9D766D6D4828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7114</c:v>
                </c:pt>
                <c:pt idx="1">
                  <c:v>36395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10-498E-9FCC-9D766D6D4828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4570</c:v>
                </c:pt>
                <c:pt idx="1">
                  <c:v>19705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10-498E-9FCC-9D766D6D4828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9473385</c:v>
                </c:pt>
                <c:pt idx="1">
                  <c:v>5133900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10-498E-9FCC-9D766D6D4828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278831604</c:v>
                </c:pt>
                <c:pt idx="1">
                  <c:v>418344908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10-498E-9FCC-9D766D6D4828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0-498E-9FCC-9D766D6D48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675273222</c:v>
                </c:pt>
                <c:pt idx="1">
                  <c:v>1511488113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10-498E-9FCC-9D766D6D4828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54568995</c:v>
                </c:pt>
                <c:pt idx="1">
                  <c:v>100977769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10-498E-9FCC-9D766D6D4828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874291693</c:v>
                </c:pt>
                <c:pt idx="1">
                  <c:v>1049307974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10-498E-9FCC-9D766D6D4828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447819</c:v>
                </c:pt>
                <c:pt idx="1">
                  <c:v>2628153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10-498E-9FCC-9D766D6D4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2943360"/>
        <c:axId val="452127552"/>
      </c:barChart>
      <c:catAx>
        <c:axId val="49294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27552"/>
        <c:crosses val="autoZero"/>
        <c:auto val="1"/>
        <c:lblAlgn val="ctr"/>
        <c:lblOffset val="100"/>
        <c:noMultiLvlLbl val="0"/>
      </c:catAx>
      <c:valAx>
        <c:axId val="452127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2943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100741715</c:v>
                </c:pt>
                <c:pt idx="1">
                  <c:v>102414667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F-4F79-8CFF-8B3B5E14603E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777964523</c:v>
                </c:pt>
                <c:pt idx="1">
                  <c:v>506855239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F-4F79-8CFF-8B3B5E14603E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62806231</c:v>
                </c:pt>
                <c:pt idx="1">
                  <c:v>97807254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F-4F79-8CFF-8B3B5E14603E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344540099</c:v>
                </c:pt>
                <c:pt idx="1">
                  <c:v>489999485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F-4F79-8CFF-8B3B5E14603E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184001770</c:v>
                </c:pt>
                <c:pt idx="1">
                  <c:v>421808451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3F-4F79-8CFF-8B3B5E14603E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342941161</c:v>
                </c:pt>
                <c:pt idx="1">
                  <c:v>624761228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3F-4F79-8CFF-8B3B5E14603E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198713551</c:v>
                </c:pt>
                <c:pt idx="1">
                  <c:v>285557620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3F-4F79-8CFF-8B3B5E14603E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16089540</c:v>
                </c:pt>
                <c:pt idx="1">
                  <c:v>24864451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3F-4F79-8CFF-8B3B5E14603E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1143504564</c:v>
                </c:pt>
                <c:pt idx="1">
                  <c:v>1387496890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3F-4F79-8CFF-8B3B5E14603E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448260269</c:v>
                </c:pt>
                <c:pt idx="1">
                  <c:v>416397909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3F-4F79-8CFF-8B3B5E14603E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380929440</c:v>
                </c:pt>
                <c:pt idx="1">
                  <c:v>526975236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3F-4F79-8CFF-8B3B5E14603E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94166012</c:v>
                </c:pt>
                <c:pt idx="1">
                  <c:v>104645248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3F-4F79-8CFF-8B3B5E14603E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645249510</c:v>
                </c:pt>
                <c:pt idx="1">
                  <c:v>1539670462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3F-4F79-8CFF-8B3B5E14603E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562865874</c:v>
                </c:pt>
                <c:pt idx="1">
                  <c:v>433878552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3F-4F79-8CFF-8B3B5E14603E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14512</c:v>
                </c:pt>
                <c:pt idx="1">
                  <c:v>34227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3F-4F79-8CFF-8B3B5E14603E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3F-4F79-8CFF-8B3B5E14603E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777053</c:v>
                </c:pt>
                <c:pt idx="1">
                  <c:v>1314455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3F-4F79-8CFF-8B3B5E14603E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95497495</c:v>
                </c:pt>
                <c:pt idx="1">
                  <c:v>155331340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3F-4F79-8CFF-8B3B5E14603E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3F-4F79-8CFF-8B3B5E14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274702462</c:v>
                </c:pt>
                <c:pt idx="1">
                  <c:v>603092353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3F-4F79-8CFF-8B3B5E14603E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17290148</c:v>
                </c:pt>
                <c:pt idx="1">
                  <c:v>26614911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3F-4F79-8CFF-8B3B5E14603E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200778552</c:v>
                </c:pt>
                <c:pt idx="1">
                  <c:v>283266900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3F-4F79-8CFF-8B3B5E14603E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68369</c:v>
                </c:pt>
                <c:pt idx="1">
                  <c:v>136482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3F-4F79-8CFF-8B3B5E146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6829952"/>
        <c:axId val="452130432"/>
      </c:barChart>
      <c:catAx>
        <c:axId val="496829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130432"/>
        <c:crosses val="autoZero"/>
        <c:auto val="1"/>
        <c:lblAlgn val="ctr"/>
        <c:lblOffset val="100"/>
        <c:noMultiLvlLbl val="0"/>
      </c:catAx>
      <c:valAx>
        <c:axId val="4521304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6829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122260390</c:v>
                </c:pt>
                <c:pt idx="1">
                  <c:v>160934303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5-47D9-A57A-FBFB7BDE7BE5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1160719903</c:v>
                </c:pt>
                <c:pt idx="1">
                  <c:v>820463783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5-47D9-A57A-FBFB7BDE7BE5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121416524</c:v>
                </c:pt>
                <c:pt idx="1">
                  <c:v>115814168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5-47D9-A57A-FBFB7BDE7BE5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463494256</c:v>
                </c:pt>
                <c:pt idx="1">
                  <c:v>550868134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A5-47D9-A57A-FBFB7BDE7BE5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180982223</c:v>
                </c:pt>
                <c:pt idx="1">
                  <c:v>350658305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A5-47D9-A57A-FBFB7BDE7BE5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338958228</c:v>
                </c:pt>
                <c:pt idx="1">
                  <c:v>572948986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A5-47D9-A57A-FBFB7BDE7BE5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240592249</c:v>
                </c:pt>
                <c:pt idx="1">
                  <c:v>371947477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A5-47D9-A57A-FBFB7BDE7BE5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16299493</c:v>
                </c:pt>
                <c:pt idx="1">
                  <c:v>24031487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A5-47D9-A57A-FBFB7BDE7BE5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1328210335</c:v>
                </c:pt>
                <c:pt idx="1">
                  <c:v>1601234405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A5-47D9-A57A-FBFB7BDE7BE5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567804800</c:v>
                </c:pt>
                <c:pt idx="1">
                  <c:v>539814041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A5-47D9-A57A-FBFB7BDE7BE5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502843961</c:v>
                </c:pt>
                <c:pt idx="1">
                  <c:v>667811344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A5-47D9-A57A-FBFB7BDE7BE5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121778048</c:v>
                </c:pt>
                <c:pt idx="1">
                  <c:v>147314129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A5-47D9-A57A-FBFB7BDE7BE5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498547427</c:v>
                </c:pt>
                <c:pt idx="1">
                  <c:v>1429368571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DA5-47D9-A57A-FBFB7BDE7BE5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778792286</c:v>
                </c:pt>
                <c:pt idx="1">
                  <c:v>491152821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DA5-47D9-A57A-FBFB7BDE7BE5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426</c:v>
                </c:pt>
                <c:pt idx="1">
                  <c:v>22924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DA5-47D9-A57A-FBFB7BDE7BE5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4509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DA5-47D9-A57A-FBFB7BDE7BE5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4985264</c:v>
                </c:pt>
                <c:pt idx="1">
                  <c:v>2734240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DA5-47D9-A57A-FBFB7BDE7BE5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131797090</c:v>
                </c:pt>
                <c:pt idx="1">
                  <c:v>197418068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DA5-47D9-A57A-FBFB7BDE7BE5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A5-47D9-A57A-FBFB7BDE7B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321405250</c:v>
                </c:pt>
                <c:pt idx="1">
                  <c:v>722978804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DA5-47D9-A57A-FBFB7BDE7BE5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21476875</c:v>
                </c:pt>
                <c:pt idx="1">
                  <c:v>48556804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DA5-47D9-A57A-FBFB7BDE7BE5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256782215</c:v>
                </c:pt>
                <c:pt idx="1">
                  <c:v>303067863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A5-47D9-A57A-FBFB7BDE7BE5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813208</c:v>
                </c:pt>
                <c:pt idx="1">
                  <c:v>1541263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DA5-47D9-A57A-FBFB7BDE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8773888"/>
        <c:axId val="455050368"/>
      </c:barChart>
      <c:catAx>
        <c:axId val="508773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0368"/>
        <c:crosses val="autoZero"/>
        <c:auto val="1"/>
        <c:lblAlgn val="ctr"/>
        <c:lblOffset val="100"/>
        <c:noMultiLvlLbl val="0"/>
      </c:catAx>
      <c:valAx>
        <c:axId val="45505036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8773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255842601</c:v>
                </c:pt>
                <c:pt idx="1">
                  <c:v>299185366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F5-415A-A773-5B56B1BFDA6B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2522151995</c:v>
                </c:pt>
                <c:pt idx="1">
                  <c:v>1702949303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F5-415A-A773-5B56B1BFDA6B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249834485</c:v>
                </c:pt>
                <c:pt idx="1">
                  <c:v>222356153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F5-415A-A773-5B56B1BFDA6B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987185196</c:v>
                </c:pt>
                <c:pt idx="1">
                  <c:v>1218100183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F5-415A-A773-5B56B1BFDA6B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202301900</c:v>
                </c:pt>
                <c:pt idx="1">
                  <c:v>434788652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F5-415A-A773-5B56B1BFDA6B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539724780</c:v>
                </c:pt>
                <c:pt idx="1">
                  <c:v>933015162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F5-415A-A773-5B56B1BFDA6B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493082443</c:v>
                </c:pt>
                <c:pt idx="1">
                  <c:v>750099815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F5-415A-A773-5B56B1BFDA6B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40584638</c:v>
                </c:pt>
                <c:pt idx="1">
                  <c:v>86682096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F5-415A-A773-5B56B1BFDA6B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2689750624</c:v>
                </c:pt>
                <c:pt idx="1">
                  <c:v>3249902622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F5-415A-A773-5B56B1BFDA6B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1278253147</c:v>
                </c:pt>
                <c:pt idx="1">
                  <c:v>1032281390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F5-415A-A773-5B56B1BFDA6B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1047450697</c:v>
                </c:pt>
                <c:pt idx="1">
                  <c:v>1413577738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F5-415A-A773-5B56B1BFDA6B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241873810</c:v>
                </c:pt>
                <c:pt idx="1">
                  <c:v>342802179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F5-415A-A773-5B56B1BFDA6B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1164126272</c:v>
                </c:pt>
                <c:pt idx="1">
                  <c:v>2717162839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EF5-415A-A773-5B56B1BFDA6B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1517268694</c:v>
                </c:pt>
                <c:pt idx="1">
                  <c:v>1086962574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EF5-415A-A773-5B56B1BFDA6B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1454</c:v>
                </c:pt>
                <c:pt idx="1">
                  <c:v>35747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F5-415A-A773-5B56B1BFDA6B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1142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EF5-415A-A773-5B56B1BFDA6B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3462225</c:v>
                </c:pt>
                <c:pt idx="1">
                  <c:v>4063884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EF5-415A-A773-5B56B1BFDA6B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237178108</c:v>
                </c:pt>
                <c:pt idx="1">
                  <c:v>338277370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EF5-415A-A773-5B56B1BFDA6B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F5-415A-A773-5B56B1BFD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578242743</c:v>
                </c:pt>
                <c:pt idx="1">
                  <c:v>1323422508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EF5-415A-A773-5B56B1BFDA6B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60953632</c:v>
                </c:pt>
                <c:pt idx="1">
                  <c:v>99193485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F5-415A-A773-5B56B1BFDA6B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567703659</c:v>
                </c:pt>
                <c:pt idx="1">
                  <c:v>692636191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EF5-415A-A773-5B56B1BFDA6B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701295</c:v>
                </c:pt>
                <c:pt idx="1">
                  <c:v>521883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EF5-415A-A773-5B56B1BF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50784"/>
        <c:axId val="455052672"/>
      </c:barChart>
      <c:catAx>
        <c:axId val="509750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2672"/>
        <c:crosses val="autoZero"/>
        <c:auto val="1"/>
        <c:lblAlgn val="ctr"/>
        <c:lblOffset val="100"/>
        <c:noMultiLvlLbl val="0"/>
      </c:catAx>
      <c:valAx>
        <c:axId val="455052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50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136688411</c:v>
                </c:pt>
                <c:pt idx="1">
                  <c:v>170380202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4-41C5-A38C-BD892981BED3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1478664676</c:v>
                </c:pt>
                <c:pt idx="1">
                  <c:v>969888441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4-41C5-A38C-BD892981BED3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109840194</c:v>
                </c:pt>
                <c:pt idx="1">
                  <c:v>129436806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4-41C5-A38C-BD892981BED3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518424074</c:v>
                </c:pt>
                <c:pt idx="1">
                  <c:v>616413252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4-41C5-A38C-BD892981BED3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159170653</c:v>
                </c:pt>
                <c:pt idx="1">
                  <c:v>331205589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4-41C5-A38C-BD892981BED3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364630053</c:v>
                </c:pt>
                <c:pt idx="1">
                  <c:v>621796061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74-41C5-A38C-BD892981BED3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425944069</c:v>
                </c:pt>
                <c:pt idx="1">
                  <c:v>522695324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74-41C5-A38C-BD892981BED3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20358831</c:v>
                </c:pt>
                <c:pt idx="1">
                  <c:v>30338970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74-41C5-A38C-BD892981BED3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1470428100</c:v>
                </c:pt>
                <c:pt idx="1">
                  <c:v>1711440718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74-41C5-A38C-BD892981BED3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607949616</c:v>
                </c:pt>
                <c:pt idx="1">
                  <c:v>519423885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74-41C5-A38C-BD892981BED3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573357399</c:v>
                </c:pt>
                <c:pt idx="1">
                  <c:v>670719493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74-41C5-A38C-BD892981BED3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126843699</c:v>
                </c:pt>
                <c:pt idx="1">
                  <c:v>137827502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74-41C5-A38C-BD892981BED3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595574757</c:v>
                </c:pt>
                <c:pt idx="1">
                  <c:v>1495037128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74-41C5-A38C-BD892981BED3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746226943</c:v>
                </c:pt>
                <c:pt idx="1">
                  <c:v>473603990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74-41C5-A38C-BD892981BED3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74-41C5-A38C-BD892981BED3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80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74-41C5-A38C-BD892981BED3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4897569</c:v>
                </c:pt>
                <c:pt idx="1">
                  <c:v>2163216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74-41C5-A38C-BD892981BED3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133980665</c:v>
                </c:pt>
                <c:pt idx="1">
                  <c:v>182223532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74-41C5-A38C-BD892981BED3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74-41C5-A38C-BD892981B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292066711</c:v>
                </c:pt>
                <c:pt idx="1">
                  <c:v>651302943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74-41C5-A38C-BD892981BED3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32138301</c:v>
                </c:pt>
                <c:pt idx="1">
                  <c:v>58751395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74-41C5-A38C-BD892981BED3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256124398</c:v>
                </c:pt>
                <c:pt idx="1">
                  <c:v>368687360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74-41C5-A38C-BD892981BED3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511111</c:v>
                </c:pt>
                <c:pt idx="1">
                  <c:v>704114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74-41C5-A38C-BD892981B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09775360"/>
        <c:axId val="455055552"/>
      </c:barChart>
      <c:catAx>
        <c:axId val="509775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055552"/>
        <c:crosses val="autoZero"/>
        <c:auto val="1"/>
        <c:lblAlgn val="ctr"/>
        <c:lblOffset val="100"/>
        <c:noMultiLvlLbl val="0"/>
      </c:catAx>
      <c:valAx>
        <c:axId val="4550555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09775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93467123</c:v>
                </c:pt>
                <c:pt idx="1">
                  <c:v>93498966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24-4544-BD36-0345F18B07A7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578224132</c:v>
                </c:pt>
                <c:pt idx="1">
                  <c:v>412623206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24-4544-BD36-0345F18B07A7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63401658</c:v>
                </c:pt>
                <c:pt idx="1">
                  <c:v>94280425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24-4544-BD36-0345F18B07A7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244406128</c:v>
                </c:pt>
                <c:pt idx="1">
                  <c:v>340699863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24-4544-BD36-0345F18B07A7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FE68D2E7-2301-4520-946E-129E8F8422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38210117</c:v>
                </c:pt>
                <c:pt idx="1">
                  <c:v>130536521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24-4544-BD36-0345F18B07A7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4D476B-AB08-4D67-A8DA-E86A012A49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153043733</c:v>
                </c:pt>
                <c:pt idx="1">
                  <c:v>280744898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24-4544-BD36-0345F18B07A7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109864449</c:v>
                </c:pt>
                <c:pt idx="1">
                  <c:v>167785196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4-4544-BD36-0345F18B07A7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11687804</c:v>
                </c:pt>
                <c:pt idx="1">
                  <c:v>26317639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24-4544-BD36-0345F18B07A7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778151660</c:v>
                </c:pt>
                <c:pt idx="1">
                  <c:v>1108695330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24-4544-BD36-0345F18B07A7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308886250</c:v>
                </c:pt>
                <c:pt idx="1">
                  <c:v>331050025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24-4544-BD36-0345F18B07A7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253922168</c:v>
                </c:pt>
                <c:pt idx="1">
                  <c:v>370519838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24-4544-BD36-0345F18B07A7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57294738</c:v>
                </c:pt>
                <c:pt idx="1">
                  <c:v>97981273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24-4544-BD36-0345F18B07A7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335162956</c:v>
                </c:pt>
                <c:pt idx="1">
                  <c:v>1001105174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124-4544-BD36-0345F18B07A7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352073709</c:v>
                </c:pt>
                <c:pt idx="1">
                  <c:v>286580003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124-4544-BD36-0345F18B07A7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124-4544-BD36-0345F18B07A7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14296</c:v>
                </c:pt>
                <c:pt idx="1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124-4544-BD36-0345F18B07A7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398946</c:v>
                </c:pt>
                <c:pt idx="1">
                  <c:v>858736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124-4544-BD36-0345F18B07A7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59503839</c:v>
                </c:pt>
                <c:pt idx="1">
                  <c:v>87475253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124-4544-BD36-0345F18B07A7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24-4544-BD36-0345F18B0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223730273</c:v>
                </c:pt>
                <c:pt idx="1">
                  <c:v>513298930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124-4544-BD36-0345F18B07A7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13366121</c:v>
                </c:pt>
                <c:pt idx="1">
                  <c:v>37445880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124-4544-BD36-0345F18B07A7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95254115</c:v>
                </c:pt>
                <c:pt idx="1">
                  <c:v>159847504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124-4544-BD36-0345F18B07A7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159785</c:v>
                </c:pt>
                <c:pt idx="1">
                  <c:v>682711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124-4544-BD36-0345F18B0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058816"/>
        <c:axId val="651172032"/>
      </c:barChart>
      <c:catAx>
        <c:axId val="570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651172032"/>
        <c:crosses val="autoZero"/>
        <c:auto val="1"/>
        <c:lblAlgn val="ctr"/>
        <c:lblOffset val="100"/>
        <c:noMultiLvlLbl val="0"/>
      </c:catAx>
      <c:valAx>
        <c:axId val="651172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0588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26470592496016226"/>
          <c:y val="8.9117647058823524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182477306</c:v>
                </c:pt>
                <c:pt idx="1">
                  <c:v>191465610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1-4048-99E9-4EDFCDEFD36C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1172097969</c:v>
                </c:pt>
                <c:pt idx="1">
                  <c:v>861702062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01-4048-99E9-4EDFCDEFD36C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75317788</c:v>
                </c:pt>
                <c:pt idx="1">
                  <c:v>127322385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01-4048-99E9-4EDFCDEFD36C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483585735</c:v>
                </c:pt>
                <c:pt idx="1">
                  <c:v>673974881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01-4048-99E9-4EDFCDEFD36C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150669297</c:v>
                </c:pt>
                <c:pt idx="1">
                  <c:v>311062112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01-4048-99E9-4EDFCDEFD36C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333549689</c:v>
                </c:pt>
                <c:pt idx="1">
                  <c:v>572611832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01-4048-99E9-4EDFCDEFD36C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315275570</c:v>
                </c:pt>
                <c:pt idx="1">
                  <c:v>448678263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01-4048-99E9-4EDFCDEFD36C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17411566</c:v>
                </c:pt>
                <c:pt idx="1">
                  <c:v>33498177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101-4048-99E9-4EDFCDEFD36C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1312170896</c:v>
                </c:pt>
                <c:pt idx="1">
                  <c:v>1580067618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101-4048-99E9-4EDFCDEFD36C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631362502</c:v>
                </c:pt>
                <c:pt idx="1">
                  <c:v>545109292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101-4048-99E9-4EDFCDEFD36C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563789807</c:v>
                </c:pt>
                <c:pt idx="1">
                  <c:v>768818431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101-4048-99E9-4EDFCDEFD36C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137199703</c:v>
                </c:pt>
                <c:pt idx="1">
                  <c:v>196050234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01-4048-99E9-4EDFCDEFD36C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648646400</c:v>
                </c:pt>
                <c:pt idx="1">
                  <c:v>1579719317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01-4048-99E9-4EDFCDEFD36C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703764410</c:v>
                </c:pt>
                <c:pt idx="1">
                  <c:v>530971429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01-4048-99E9-4EDFCDEFD36C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6171</c:v>
                </c:pt>
                <c:pt idx="1">
                  <c:v>13936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101-4048-99E9-4EDFCDEFD36C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1180</c:v>
                </c:pt>
                <c:pt idx="1">
                  <c:v>2476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101-4048-99E9-4EDFCDEFD36C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1547203</c:v>
                </c:pt>
                <c:pt idx="1">
                  <c:v>4018608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101-4048-99E9-4EDFCDEFD36C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107539420</c:v>
                </c:pt>
                <c:pt idx="1">
                  <c:v>187103189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101-4048-99E9-4EDFCDEFD36C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01-4048-99E9-4EDFCDEFD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310371112</c:v>
                </c:pt>
                <c:pt idx="1">
                  <c:v>707321096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101-4048-99E9-4EDFCDEFD36C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32566122</c:v>
                </c:pt>
                <c:pt idx="1">
                  <c:v>49593260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101-4048-99E9-4EDFCDEFD36C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234015352</c:v>
                </c:pt>
                <c:pt idx="1">
                  <c:v>308720978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101-4048-99E9-4EDFCDEFD36C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306102</c:v>
                </c:pt>
                <c:pt idx="1">
                  <c:v>216464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101-4048-99E9-4EDFCDEF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0529024"/>
        <c:axId val="455509120"/>
      </c:barChart>
      <c:catAx>
        <c:axId val="51052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09120"/>
        <c:crosses val="autoZero"/>
        <c:auto val="1"/>
        <c:lblAlgn val="ctr"/>
        <c:lblOffset val="100"/>
        <c:noMultiLvlLbl val="0"/>
      </c:catAx>
      <c:valAx>
        <c:axId val="4555091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05290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134784750</c:v>
                </c:pt>
                <c:pt idx="1">
                  <c:v>135022538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3-4B11-9FD9-06AA4968672E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1111570411</c:v>
                </c:pt>
                <c:pt idx="1">
                  <c:v>695844843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3-4B11-9FD9-06AA4968672E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112177637</c:v>
                </c:pt>
                <c:pt idx="1">
                  <c:v>129685471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3-4B11-9FD9-06AA4968672E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502456363</c:v>
                </c:pt>
                <c:pt idx="1">
                  <c:v>585871100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443-4B11-9FD9-06AA4968672E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129044436</c:v>
                </c:pt>
                <c:pt idx="1">
                  <c:v>243796258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43-4B11-9FD9-06AA4968672E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275959773</c:v>
                </c:pt>
                <c:pt idx="1">
                  <c:v>406433402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443-4B11-9FD9-06AA4968672E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287095945</c:v>
                </c:pt>
                <c:pt idx="1">
                  <c:v>436979761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43-4B11-9FD9-06AA4968672E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15593176</c:v>
                </c:pt>
                <c:pt idx="1">
                  <c:v>29001587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43-4B11-9FD9-06AA4968672E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1504450223</c:v>
                </c:pt>
                <c:pt idx="1">
                  <c:v>1585809822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43-4B11-9FD9-06AA4968672E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600109682</c:v>
                </c:pt>
                <c:pt idx="1">
                  <c:v>477033422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43-4B11-9FD9-06AA4968672E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462236581</c:v>
                </c:pt>
                <c:pt idx="1">
                  <c:v>591710826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443-4B11-9FD9-06AA4968672E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98332057</c:v>
                </c:pt>
                <c:pt idx="1">
                  <c:v>138474470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43-4B11-9FD9-06AA4968672E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623679013</c:v>
                </c:pt>
                <c:pt idx="1">
                  <c:v>1373381766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43-4B11-9FD9-06AA4968672E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745647007</c:v>
                </c:pt>
                <c:pt idx="1">
                  <c:v>517935171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443-4B11-9FD9-06AA4968672E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443-4B11-9FD9-06AA4968672E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443-4B11-9FD9-06AA4968672E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4336740</c:v>
                </c:pt>
                <c:pt idx="1">
                  <c:v>3041617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443-4B11-9FD9-06AA4968672E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115586096</c:v>
                </c:pt>
                <c:pt idx="1">
                  <c:v>136659080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443-4B11-9FD9-06AA4968672E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43-4B11-9FD9-06AA496867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286127659</c:v>
                </c:pt>
                <c:pt idx="1">
                  <c:v>585686044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443-4B11-9FD9-06AA4968672E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36099715</c:v>
                </c:pt>
                <c:pt idx="1">
                  <c:v>55839754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443-4B11-9FD9-06AA4968672E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369668262</c:v>
                </c:pt>
                <c:pt idx="1">
                  <c:v>385228650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443-4B11-9FD9-06AA4968672E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202714</c:v>
                </c:pt>
                <c:pt idx="1">
                  <c:v>218194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443-4B11-9FD9-06AA4968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1434240"/>
        <c:axId val="455512576"/>
      </c:barChart>
      <c:catAx>
        <c:axId val="511434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2576"/>
        <c:crosses val="autoZero"/>
        <c:auto val="1"/>
        <c:lblAlgn val="ctr"/>
        <c:lblOffset val="100"/>
        <c:noMultiLvlLbl val="0"/>
      </c:catAx>
      <c:valAx>
        <c:axId val="4555125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14342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151517140</c:v>
                </c:pt>
                <c:pt idx="1">
                  <c:v>208270282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5-498F-A873-544A2CB99C3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1719589124</c:v>
                </c:pt>
                <c:pt idx="1">
                  <c:v>1089420450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75-498F-A873-544A2CB99C3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308609172</c:v>
                </c:pt>
                <c:pt idx="1">
                  <c:v>123350189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75-498F-A873-544A2CB99C3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590543557</c:v>
                </c:pt>
                <c:pt idx="1">
                  <c:v>708624302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5-498F-A873-544A2CB99C3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331111975</c:v>
                </c:pt>
                <c:pt idx="1">
                  <c:v>569192266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75-498F-A873-544A2CB99C3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500169403</c:v>
                </c:pt>
                <c:pt idx="1">
                  <c:v>900203608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75-498F-A873-544A2CB99C3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356998499</c:v>
                </c:pt>
                <c:pt idx="1">
                  <c:v>443639029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75-498F-A873-544A2CB99C3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22788814</c:v>
                </c:pt>
                <c:pt idx="1">
                  <c:v>32822305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75-498F-A873-544A2CB99C3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1953722097</c:v>
                </c:pt>
                <c:pt idx="1">
                  <c:v>2419209569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75-498F-A873-544A2CB99C3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748196086</c:v>
                </c:pt>
                <c:pt idx="1">
                  <c:v>676705079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75-498F-A873-544A2CB99C3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644622851</c:v>
                </c:pt>
                <c:pt idx="1">
                  <c:v>817124516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75-498F-A873-544A2CB99C3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144976774</c:v>
                </c:pt>
                <c:pt idx="1">
                  <c:v>196644489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75-498F-A873-544A2CB99C3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846366691</c:v>
                </c:pt>
                <c:pt idx="1">
                  <c:v>2086844435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75-498F-A873-544A2CB99C3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850543139</c:v>
                </c:pt>
                <c:pt idx="1">
                  <c:v>679772145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75-498F-A873-544A2CB99C3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13641</c:v>
                </c:pt>
                <c:pt idx="1">
                  <c:v>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175-498F-A873-544A2CB99C3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2730</c:v>
                </c:pt>
                <c:pt idx="1">
                  <c:v>16365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175-498F-A873-544A2CB99C3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1418858</c:v>
                </c:pt>
                <c:pt idx="1">
                  <c:v>2664705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175-498F-A873-544A2CB99C3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133320662</c:v>
                </c:pt>
                <c:pt idx="1">
                  <c:v>207364323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75-498F-A873-544A2CB99C3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75-498F-A873-544A2CB99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427336618</c:v>
                </c:pt>
                <c:pt idx="1">
                  <c:v>1068224534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75-498F-A873-544A2CB99C3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47139201</c:v>
                </c:pt>
                <c:pt idx="1">
                  <c:v>91011534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175-498F-A873-544A2CB99C3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354028506</c:v>
                </c:pt>
                <c:pt idx="1">
                  <c:v>427503384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75-498F-A873-544A2CB99C3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253642</c:v>
                </c:pt>
                <c:pt idx="1">
                  <c:v>370733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175-498F-A873-544A2CB99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6513280"/>
        <c:axId val="455514880"/>
      </c:barChart>
      <c:catAx>
        <c:axId val="516513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514880"/>
        <c:crosses val="autoZero"/>
        <c:auto val="1"/>
        <c:lblAlgn val="ctr"/>
        <c:lblOffset val="100"/>
        <c:noMultiLvlLbl val="0"/>
      </c:catAx>
      <c:valAx>
        <c:axId val="4555148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6513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143163839</c:v>
                </c:pt>
                <c:pt idx="1">
                  <c:v>167129963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0-43BA-82CF-099343E74841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1522009747</c:v>
                </c:pt>
                <c:pt idx="1">
                  <c:v>906182731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10-43BA-82CF-099343E74841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95580253</c:v>
                </c:pt>
                <c:pt idx="1">
                  <c:v>123192182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10-43BA-82CF-099343E74841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554728132</c:v>
                </c:pt>
                <c:pt idx="1">
                  <c:v>586360122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10-43BA-82CF-099343E74841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169846863</c:v>
                </c:pt>
                <c:pt idx="1">
                  <c:v>302908154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10-43BA-82CF-099343E74841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381582738</c:v>
                </c:pt>
                <c:pt idx="1">
                  <c:v>596664485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10-43BA-82CF-099343E74841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302782251</c:v>
                </c:pt>
                <c:pt idx="1">
                  <c:v>394940814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10-43BA-82CF-099343E74841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23587285</c:v>
                </c:pt>
                <c:pt idx="1">
                  <c:v>34674772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10-43BA-82CF-099343E74841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1503549027</c:v>
                </c:pt>
                <c:pt idx="1">
                  <c:v>1866235646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10-43BA-82CF-099343E74841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655188877</c:v>
                </c:pt>
                <c:pt idx="1">
                  <c:v>534407113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10-43BA-82CF-099343E74841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531811666</c:v>
                </c:pt>
                <c:pt idx="1">
                  <c:v>673944855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10-43BA-82CF-099343E74841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133135303</c:v>
                </c:pt>
                <c:pt idx="1">
                  <c:v>149138811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610-43BA-82CF-099343E74841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565480592</c:v>
                </c:pt>
                <c:pt idx="1">
                  <c:v>1395956860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610-43BA-82CF-099343E74841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626990603</c:v>
                </c:pt>
                <c:pt idx="1">
                  <c:v>402222636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610-43BA-82CF-099343E74841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1675</c:v>
                </c:pt>
                <c:pt idx="1">
                  <c:v>20486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610-43BA-82CF-099343E74841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610-43BA-82CF-099343E74841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2043502</c:v>
                </c:pt>
                <c:pt idx="1">
                  <c:v>4967362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610-43BA-82CF-099343E74841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127087638</c:v>
                </c:pt>
                <c:pt idx="1">
                  <c:v>232316093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610-43BA-82CF-099343E74841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10-43BA-82CF-099343E74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326615608</c:v>
                </c:pt>
                <c:pt idx="1">
                  <c:v>793387414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610-43BA-82CF-099343E74841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28625414</c:v>
                </c:pt>
                <c:pt idx="1">
                  <c:v>43499165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610-43BA-82CF-099343E74841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322325279</c:v>
                </c:pt>
                <c:pt idx="1">
                  <c:v>462417706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610-43BA-82CF-099343E74841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157938</c:v>
                </c:pt>
                <c:pt idx="1">
                  <c:v>154734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610-43BA-82CF-099343E74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7754368"/>
        <c:axId val="454690496"/>
      </c:barChart>
      <c:catAx>
        <c:axId val="517754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0496"/>
        <c:crosses val="autoZero"/>
        <c:auto val="1"/>
        <c:lblAlgn val="ctr"/>
        <c:lblOffset val="100"/>
        <c:noMultiLvlLbl val="0"/>
      </c:catAx>
      <c:valAx>
        <c:axId val="454690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77543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79785999</c:v>
                </c:pt>
                <c:pt idx="1">
                  <c:v>79835939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3-44CD-82A9-53EE6B80C883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843503321</c:v>
                </c:pt>
                <c:pt idx="1">
                  <c:v>464076001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3-44CD-82A9-53EE6B80C883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49228841</c:v>
                </c:pt>
                <c:pt idx="1">
                  <c:v>59993141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3-44CD-82A9-53EE6B80C883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272393270</c:v>
                </c:pt>
                <c:pt idx="1">
                  <c:v>339660848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F3-44CD-82A9-53EE6B80C883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52216090</c:v>
                </c:pt>
                <c:pt idx="1">
                  <c:v>157701280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F3-44CD-82A9-53EE6B80C883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176655748</c:v>
                </c:pt>
                <c:pt idx="1">
                  <c:v>282320467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F3-44CD-82A9-53EE6B80C883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161571104</c:v>
                </c:pt>
                <c:pt idx="1">
                  <c:v>240214686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F3-44CD-82A9-53EE6B80C883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11297021</c:v>
                </c:pt>
                <c:pt idx="1">
                  <c:v>19247417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F3-44CD-82A9-53EE6B80C883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769510540</c:v>
                </c:pt>
                <c:pt idx="1">
                  <c:v>918939078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F3-44CD-82A9-53EE6B80C883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339268036</c:v>
                </c:pt>
                <c:pt idx="1">
                  <c:v>277852634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F3-44CD-82A9-53EE6B80C883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304646917</c:v>
                </c:pt>
                <c:pt idx="1">
                  <c:v>415610363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F3-44CD-82A9-53EE6B80C883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65188812</c:v>
                </c:pt>
                <c:pt idx="1">
                  <c:v>87414028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7F3-44CD-82A9-53EE6B80C883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333076744</c:v>
                </c:pt>
                <c:pt idx="1">
                  <c:v>797445122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7F3-44CD-82A9-53EE6B80C883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411130038</c:v>
                </c:pt>
                <c:pt idx="1">
                  <c:v>234530830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7F3-44CD-82A9-53EE6B80C883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7F3-44CD-82A9-53EE6B80C883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7F3-44CD-82A9-53EE6B80C883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3829956</c:v>
                </c:pt>
                <c:pt idx="1">
                  <c:v>430910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7F3-44CD-82A9-53EE6B80C883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68995346</c:v>
                </c:pt>
                <c:pt idx="1">
                  <c:v>101874760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F3-44CD-82A9-53EE6B80C883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F3-44CD-82A9-53EE6B80C8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141982186</c:v>
                </c:pt>
                <c:pt idx="1">
                  <c:v>385976115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7F3-44CD-82A9-53EE6B80C883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18426528</c:v>
                </c:pt>
                <c:pt idx="1">
                  <c:v>26450687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7F3-44CD-82A9-53EE6B80C883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142062358</c:v>
                </c:pt>
                <c:pt idx="1">
                  <c:v>181174578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7F3-44CD-82A9-53EE6B80C883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60365</c:v>
                </c:pt>
                <c:pt idx="1">
                  <c:v>73548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7F3-44CD-82A9-53EE6B80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8520320"/>
        <c:axId val="454693376"/>
      </c:barChart>
      <c:catAx>
        <c:axId val="518520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693376"/>
        <c:crosses val="autoZero"/>
        <c:auto val="1"/>
        <c:lblAlgn val="ctr"/>
        <c:lblOffset val="100"/>
        <c:noMultiLvlLbl val="0"/>
      </c:catAx>
      <c:valAx>
        <c:axId val="45469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8520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115935050</c:v>
                </c:pt>
                <c:pt idx="1">
                  <c:v>144345886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88-4790-BBDC-EA12CC64DDDF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1157769845</c:v>
                </c:pt>
                <c:pt idx="1">
                  <c:v>866255754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88-4790-BBDC-EA12CC64DDDF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105617304</c:v>
                </c:pt>
                <c:pt idx="1">
                  <c:v>139495176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88-4790-BBDC-EA12CC64DDDF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489965185</c:v>
                </c:pt>
                <c:pt idx="1">
                  <c:v>552234775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88-4790-BBDC-EA12CC64DDDF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9.2360680821849638E-3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88-4790-BBDC-EA12CC64DDD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125648014</c:v>
                </c:pt>
                <c:pt idx="1">
                  <c:v>252259518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88-4790-BBDC-EA12CC64DDDF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306293400</c:v>
                </c:pt>
                <c:pt idx="1">
                  <c:v>524218162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88-4790-BBDC-EA12CC64DDDF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295429720</c:v>
                </c:pt>
                <c:pt idx="1">
                  <c:v>420709288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88-4790-BBDC-EA12CC64DDDF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16366609</c:v>
                </c:pt>
                <c:pt idx="1">
                  <c:v>20407811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88-4790-BBDC-EA12CC64DDDF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1286771611</c:v>
                </c:pt>
                <c:pt idx="1">
                  <c:v>1579472212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088-4790-BBDC-EA12CC64DDDF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584598584</c:v>
                </c:pt>
                <c:pt idx="1">
                  <c:v>535006750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088-4790-BBDC-EA12CC64DDDF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547464821</c:v>
                </c:pt>
                <c:pt idx="1">
                  <c:v>694534600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088-4790-BBDC-EA12CC64DDDF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118577844</c:v>
                </c:pt>
                <c:pt idx="1">
                  <c:v>176069020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088-4790-BBDC-EA12CC64DDDF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601071907</c:v>
                </c:pt>
                <c:pt idx="1">
                  <c:v>1419316161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088-4790-BBDC-EA12CC64DDDF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609044314</c:v>
                </c:pt>
                <c:pt idx="1">
                  <c:v>499277373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088-4790-BBDC-EA12CC64DDDF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6018</c:v>
                </c:pt>
                <c:pt idx="1">
                  <c:v>123086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088-4790-BBDC-EA12CC64DDDF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1206</c:v>
                </c:pt>
                <c:pt idx="1">
                  <c:v>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088-4790-BBDC-EA12CC64DDDF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2349808</c:v>
                </c:pt>
                <c:pt idx="1">
                  <c:v>6436885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088-4790-BBDC-EA12CC64DDDF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139437875</c:v>
                </c:pt>
                <c:pt idx="1">
                  <c:v>171507913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088-4790-BBDC-EA12CC64DDDF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5B4A79-9525-4915-930C-0FCC3A4C6A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9088-4790-BBDC-EA12CC64DD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261321460</c:v>
                </c:pt>
                <c:pt idx="1">
                  <c:v>692001129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088-4790-BBDC-EA12CC64DDDF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27739799</c:v>
                </c:pt>
                <c:pt idx="1">
                  <c:v>52606961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088-4790-BBDC-EA12CC64DDDF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205131632</c:v>
                </c:pt>
                <c:pt idx="1">
                  <c:v>252350795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088-4790-BBDC-EA12CC64DDDF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680974</c:v>
                </c:pt>
                <c:pt idx="1">
                  <c:v>689644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9088-4790-BBDC-EA12CC64D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19425536"/>
        <c:axId val="455229440"/>
      </c:barChart>
      <c:catAx>
        <c:axId val="519425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29440"/>
        <c:crosses val="autoZero"/>
        <c:auto val="1"/>
        <c:lblAlgn val="ctr"/>
        <c:lblOffset val="100"/>
        <c:noMultiLvlLbl val="0"/>
      </c:catAx>
      <c:valAx>
        <c:axId val="455229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194255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134381975</c:v>
                </c:pt>
                <c:pt idx="1">
                  <c:v>184892189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7-4FCA-B7F2-4BDDC3F936FC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1151911166</c:v>
                </c:pt>
                <c:pt idx="1">
                  <c:v>864740157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7-4FCA-B7F2-4BDDC3F936FC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120388394</c:v>
                </c:pt>
                <c:pt idx="1">
                  <c:v>117925004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97-4FCA-B7F2-4BDDC3F936FC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516922972</c:v>
                </c:pt>
                <c:pt idx="1">
                  <c:v>634008125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97-4FCA-B7F2-4BDDC3F936FC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91498095</c:v>
                </c:pt>
                <c:pt idx="1">
                  <c:v>230017882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497-4FCA-B7F2-4BDDC3F936FC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291595641</c:v>
                </c:pt>
                <c:pt idx="1">
                  <c:v>492570480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497-4FCA-B7F2-4BDDC3F936FC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255574440</c:v>
                </c:pt>
                <c:pt idx="1">
                  <c:v>432187989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497-4FCA-B7F2-4BDDC3F936FC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18555107</c:v>
                </c:pt>
                <c:pt idx="1">
                  <c:v>35079848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497-4FCA-B7F2-4BDDC3F936FC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1363605427</c:v>
                </c:pt>
                <c:pt idx="1">
                  <c:v>1724216258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497-4FCA-B7F2-4BDDC3F936FC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579363204</c:v>
                </c:pt>
                <c:pt idx="1">
                  <c:v>518285928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497-4FCA-B7F2-4BDDC3F936FC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508183743</c:v>
                </c:pt>
                <c:pt idx="1">
                  <c:v>695226701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497-4FCA-B7F2-4BDDC3F936FC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123508949</c:v>
                </c:pt>
                <c:pt idx="1">
                  <c:v>201619796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97-4FCA-B7F2-4BDDC3F936FC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526751992</c:v>
                </c:pt>
                <c:pt idx="1">
                  <c:v>1558224604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497-4FCA-B7F2-4BDDC3F936FC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811413233</c:v>
                </c:pt>
                <c:pt idx="1">
                  <c:v>668567172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97-4FCA-B7F2-4BDDC3F936FC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8860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497-4FCA-B7F2-4BDDC3F936FC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1268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497-4FCA-B7F2-4BDDC3F936FC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2464660</c:v>
                </c:pt>
                <c:pt idx="1">
                  <c:v>2710378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497-4FCA-B7F2-4BDDC3F936FC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116172411</c:v>
                </c:pt>
                <c:pt idx="1">
                  <c:v>166179319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497-4FCA-B7F2-4BDDC3F936FC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97-4FCA-B7F2-4BDDC3F936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282820976</c:v>
                </c:pt>
                <c:pt idx="1">
                  <c:v>627048347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497-4FCA-B7F2-4BDDC3F936FC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34976562</c:v>
                </c:pt>
                <c:pt idx="1">
                  <c:v>52190386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497-4FCA-B7F2-4BDDC3F936FC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211207253</c:v>
                </c:pt>
                <c:pt idx="1">
                  <c:v>282569345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497-4FCA-B7F2-4BDDC3F936FC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489732</c:v>
                </c:pt>
                <c:pt idx="1">
                  <c:v>251852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497-4FCA-B7F2-4BDDC3F93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124544"/>
        <c:axId val="455231744"/>
      </c:barChart>
      <c:catAx>
        <c:axId val="52612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1744"/>
        <c:crosses val="autoZero"/>
        <c:auto val="1"/>
        <c:lblAlgn val="ctr"/>
        <c:lblOffset val="100"/>
        <c:noMultiLvlLbl val="0"/>
      </c:catAx>
      <c:valAx>
        <c:axId val="455231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124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110276677</c:v>
                </c:pt>
                <c:pt idx="1">
                  <c:v>99053320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5-4296-AE42-5AE8E13B065F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813685934</c:v>
                </c:pt>
                <c:pt idx="1">
                  <c:v>514732723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5-4296-AE42-5AE8E13B065F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60923928</c:v>
                </c:pt>
                <c:pt idx="1">
                  <c:v>117572294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5-4296-AE42-5AE8E13B065F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369697390</c:v>
                </c:pt>
                <c:pt idx="1">
                  <c:v>432959334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5-4296-AE42-5AE8E13B065F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5-4296-AE42-5AE8E13B065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95811540</c:v>
                </c:pt>
                <c:pt idx="1">
                  <c:v>156213806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45-4296-AE42-5AE8E13B065F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198895667</c:v>
                </c:pt>
                <c:pt idx="1">
                  <c:v>318014300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5-4296-AE42-5AE8E13B065F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170932922</c:v>
                </c:pt>
                <c:pt idx="1">
                  <c:v>241024911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5-4296-AE42-5AE8E13B065F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13332788</c:v>
                </c:pt>
                <c:pt idx="1">
                  <c:v>20460412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45-4296-AE42-5AE8E13B065F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987882659</c:v>
                </c:pt>
                <c:pt idx="1">
                  <c:v>1100058175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45-4296-AE42-5AE8E13B065F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364466377</c:v>
                </c:pt>
                <c:pt idx="1">
                  <c:v>308876441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45-4296-AE42-5AE8E13B065F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351806023</c:v>
                </c:pt>
                <c:pt idx="1">
                  <c:v>435267630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5-4296-AE42-5AE8E13B065F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92915315</c:v>
                </c:pt>
                <c:pt idx="1">
                  <c:v>122449246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945-4296-AE42-5AE8E13B065F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376979071</c:v>
                </c:pt>
                <c:pt idx="1">
                  <c:v>971444410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945-4296-AE42-5AE8E13B065F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470982483</c:v>
                </c:pt>
                <c:pt idx="1">
                  <c:v>400159481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5-4296-AE42-5AE8E13B065F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11474</c:v>
                </c:pt>
                <c:pt idx="1">
                  <c:v>11007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5-4296-AE42-5AE8E13B065F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5-4296-AE42-5AE8E13B065F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7284269</c:v>
                </c:pt>
                <c:pt idx="1">
                  <c:v>5397682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5-4296-AE42-5AE8E13B065F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86932882</c:v>
                </c:pt>
                <c:pt idx="1">
                  <c:v>104253116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945-4296-AE42-5AE8E13B065F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5-4296-AE42-5AE8E13B0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204474299</c:v>
                </c:pt>
                <c:pt idx="1">
                  <c:v>438419198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5-4296-AE42-5AE8E13B065F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17496114</c:v>
                </c:pt>
                <c:pt idx="1">
                  <c:v>39522480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5-4296-AE42-5AE8E13B065F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154691220</c:v>
                </c:pt>
                <c:pt idx="1">
                  <c:v>185332694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5-4296-AE42-5AE8E13B065F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391948</c:v>
                </c:pt>
                <c:pt idx="1">
                  <c:v>197263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945-4296-AE42-5AE8E13B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6996992"/>
        <c:axId val="455234624"/>
      </c:barChart>
      <c:catAx>
        <c:axId val="526996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5234624"/>
        <c:crosses val="autoZero"/>
        <c:auto val="1"/>
        <c:lblAlgn val="ctr"/>
        <c:lblOffset val="100"/>
        <c:noMultiLvlLbl val="0"/>
      </c:catAx>
      <c:valAx>
        <c:axId val="455234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69969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61625941</c:v>
                </c:pt>
                <c:pt idx="1">
                  <c:v>81067914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8-420D-B0B1-65A76E009A8B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561041458</c:v>
                </c:pt>
                <c:pt idx="1">
                  <c:v>380668470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8-420D-B0B1-65A76E009A8B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80892799</c:v>
                </c:pt>
                <c:pt idx="1">
                  <c:v>41102433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8-420D-B0B1-65A76E009A8B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202694833</c:v>
                </c:pt>
                <c:pt idx="1">
                  <c:v>265837842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8-420D-B0B1-65A76E009A8B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150334509</c:v>
                </c:pt>
                <c:pt idx="1">
                  <c:v>354501150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8-420D-B0B1-65A76E009A8B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199261633</c:v>
                </c:pt>
                <c:pt idx="1">
                  <c:v>328840827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8-420D-B0B1-65A76E009A8B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93082076</c:v>
                </c:pt>
                <c:pt idx="1">
                  <c:v>169440733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8-420D-B0B1-65A76E009A8B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9382229</c:v>
                </c:pt>
                <c:pt idx="1">
                  <c:v>15559232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8-420D-B0B1-65A76E009A8B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728388480</c:v>
                </c:pt>
                <c:pt idx="1">
                  <c:v>877823306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8-420D-B0B1-65A76E009A8B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316367666</c:v>
                </c:pt>
                <c:pt idx="1">
                  <c:v>237248391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8-420D-B0B1-65A76E009A8B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242785220</c:v>
                </c:pt>
                <c:pt idx="1">
                  <c:v>344482885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8-420D-B0B1-65A76E009A8B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47606203</c:v>
                </c:pt>
                <c:pt idx="1">
                  <c:v>78694229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8-420D-B0B1-65A76E009A8B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373163936</c:v>
                </c:pt>
                <c:pt idx="1">
                  <c:v>834614230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8-420D-B0B1-65A76E009A8B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321323200</c:v>
                </c:pt>
                <c:pt idx="1">
                  <c:v>196597700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8-420D-B0B1-65A76E009A8B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29471</c:v>
                </c:pt>
                <c:pt idx="1">
                  <c:v>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8-420D-B0B1-65A76E009A8B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0</c:v>
                </c:pt>
                <c:pt idx="1">
                  <c:v>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8-420D-B0B1-65A76E009A8B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1196024</c:v>
                </c:pt>
                <c:pt idx="1">
                  <c:v>738753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8-420D-B0B1-65A76E009A8B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62213848</c:v>
                </c:pt>
                <c:pt idx="1">
                  <c:v>83758781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8-420D-B0B1-65A76E009A8B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8-420D-B0B1-65A76E00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139606747</c:v>
                </c:pt>
                <c:pt idx="1">
                  <c:v>404968261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8-420D-B0B1-65A76E009A8B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23325457</c:v>
                </c:pt>
                <c:pt idx="1">
                  <c:v>34851915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8-420D-B0B1-65A76E009A8B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111329144</c:v>
                </c:pt>
                <c:pt idx="1">
                  <c:v>183663735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8-420D-B0B1-65A76E009A8B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76616</c:v>
                </c:pt>
                <c:pt idx="1">
                  <c:v>32218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8-420D-B0B1-65A76E00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8172544"/>
        <c:axId val="389752512"/>
      </c:barChart>
      <c:catAx>
        <c:axId val="52817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89752512"/>
        <c:crosses val="autoZero"/>
        <c:auto val="1"/>
        <c:lblAlgn val="ctr"/>
        <c:lblOffset val="100"/>
        <c:noMultiLvlLbl val="0"/>
      </c:catAx>
      <c:valAx>
        <c:axId val="38975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81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92468971</c:v>
                </c:pt>
                <c:pt idx="1">
                  <c:v>69669807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C-497F-887D-DB349006EC77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678326933</c:v>
                </c:pt>
                <c:pt idx="1">
                  <c:v>516988230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3C-497F-887D-DB349006EC77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55075466</c:v>
                </c:pt>
                <c:pt idx="1">
                  <c:v>63984022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3C-497F-887D-DB349006EC77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275888606</c:v>
                </c:pt>
                <c:pt idx="1">
                  <c:v>320058534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3C-497F-887D-DB349006EC77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2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C-497F-887D-DB349006EC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53485961</c:v>
                </c:pt>
                <c:pt idx="1">
                  <c:v>139754912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3C-497F-887D-DB349006EC77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208958178</c:v>
                </c:pt>
                <c:pt idx="1">
                  <c:v>317148730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3C-497F-887D-DB349006EC77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147769095</c:v>
                </c:pt>
                <c:pt idx="1">
                  <c:v>221509623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3C-497F-887D-DB349006EC77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7650837</c:v>
                </c:pt>
                <c:pt idx="1">
                  <c:v>11579333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3C-497F-887D-DB349006EC77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743972414</c:v>
                </c:pt>
                <c:pt idx="1">
                  <c:v>905390785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3C-497F-887D-DB349006EC77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332704290</c:v>
                </c:pt>
                <c:pt idx="1">
                  <c:v>306579503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3C-497F-887D-DB349006EC77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282044767</c:v>
                </c:pt>
                <c:pt idx="1">
                  <c:v>368836496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3C-497F-887D-DB349006EC77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72416059</c:v>
                </c:pt>
                <c:pt idx="1">
                  <c:v>97229938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3C-497F-887D-DB349006EC77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278673027</c:v>
                </c:pt>
                <c:pt idx="1">
                  <c:v>737076692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3C-497F-887D-DB349006EC77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403926554</c:v>
                </c:pt>
                <c:pt idx="1">
                  <c:v>292056078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3C-497F-887D-DB349006EC77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9943</c:v>
                </c:pt>
                <c:pt idx="1">
                  <c:v>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3C-497F-887D-DB349006EC77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3C-497F-887D-DB349006EC77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451509</c:v>
                </c:pt>
                <c:pt idx="1">
                  <c:v>3926113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3C-497F-887D-DB349006EC77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67127947</c:v>
                </c:pt>
                <c:pt idx="1">
                  <c:v>107142786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83C-497F-887D-DB349006EC77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64B265-740F-477C-A3D6-11817E9D7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B83C-497F-887D-DB349006EC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141222023</c:v>
                </c:pt>
                <c:pt idx="1">
                  <c:v>342977519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3C-497F-887D-DB349006EC77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13097964</c:v>
                </c:pt>
                <c:pt idx="1">
                  <c:v>26712786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3C-497F-887D-DB349006EC77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107836933</c:v>
                </c:pt>
                <c:pt idx="1">
                  <c:v>162356935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3C-497F-887D-DB349006EC77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127873</c:v>
                </c:pt>
                <c:pt idx="1">
                  <c:v>102595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83C-497F-887D-DB349006E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29192448"/>
        <c:axId val="456328896"/>
      </c:barChart>
      <c:catAx>
        <c:axId val="52919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28896"/>
        <c:crosses val="autoZero"/>
        <c:auto val="1"/>
        <c:lblAlgn val="ctr"/>
        <c:lblOffset val="100"/>
        <c:noMultiLvlLbl val="0"/>
      </c:catAx>
      <c:valAx>
        <c:axId val="456328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291924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45957586</c:v>
                </c:pt>
                <c:pt idx="1">
                  <c:v>75134267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D-441F-A98F-BEDD1AD14F79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453392634</c:v>
                </c:pt>
                <c:pt idx="1">
                  <c:v>389791376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D-441F-A98F-BEDD1AD14F79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23750109</c:v>
                </c:pt>
                <c:pt idx="1">
                  <c:v>95126054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D-441F-A98F-BEDD1AD14F79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206561330</c:v>
                </c:pt>
                <c:pt idx="1">
                  <c:v>283674006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3D-441F-A98F-BEDD1AD14F79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B16E8793-9663-43DF-A159-4406A73445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54410345</c:v>
                </c:pt>
                <c:pt idx="1">
                  <c:v>101925410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3D-441F-A98F-BEDD1AD14F79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66BEC3-5ACC-4685-925E-B702FB9997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145419162</c:v>
                </c:pt>
                <c:pt idx="1">
                  <c:v>210843535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3D-441F-A98F-BEDD1AD14F79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113878832</c:v>
                </c:pt>
                <c:pt idx="1">
                  <c:v>184060988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3D-441F-A98F-BEDD1AD14F79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8610653</c:v>
                </c:pt>
                <c:pt idx="1">
                  <c:v>22381284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3D-441F-A98F-BEDD1AD14F79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582561525</c:v>
                </c:pt>
                <c:pt idx="1">
                  <c:v>751004277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3D-441F-A98F-BEDD1AD14F79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195489301</c:v>
                </c:pt>
                <c:pt idx="1">
                  <c:v>214689481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3D-441F-A98F-BEDD1AD14F79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984193-DF6E-4EAD-826B-90708D4BA02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185719565</c:v>
                </c:pt>
                <c:pt idx="1">
                  <c:v>285555521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53D-441F-A98F-BEDD1AD14F79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37075467</c:v>
                </c:pt>
                <c:pt idx="1">
                  <c:v>64980224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53D-441F-A98F-BEDD1AD14F79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218916531</c:v>
                </c:pt>
                <c:pt idx="1">
                  <c:v>659866676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53D-441F-A98F-BEDD1AD14F79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287297928</c:v>
                </c:pt>
                <c:pt idx="1">
                  <c:v>259036075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53D-441F-A98F-BEDD1AD14F79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99734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53D-441F-A98F-BEDD1AD14F79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3D-441F-A98F-BEDD1AD14F79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859317</c:v>
                </c:pt>
                <c:pt idx="1">
                  <c:v>1595048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53D-441F-A98F-BEDD1AD14F79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50064933</c:v>
                </c:pt>
                <c:pt idx="1">
                  <c:v>69613135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53D-441F-A98F-BEDD1AD14F79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CCD7BA-DEFD-4C75-8465-DE884B38FB1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53D-441F-A98F-BEDD1AD14F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134541681</c:v>
                </c:pt>
                <c:pt idx="1">
                  <c:v>288580946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53D-441F-A98F-BEDD1AD14F79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13156442</c:v>
                </c:pt>
                <c:pt idx="1">
                  <c:v>17246955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53D-441F-A98F-BEDD1AD14F79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98719502</c:v>
                </c:pt>
                <c:pt idx="1">
                  <c:v>142770431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53D-441F-A98F-BEDD1AD14F79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464597</c:v>
                </c:pt>
                <c:pt idx="1">
                  <c:v>165677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53D-441F-A98F-BEDD1AD14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88320"/>
        <c:axId val="53012736"/>
      </c:barChart>
      <c:catAx>
        <c:axId val="5848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2736"/>
        <c:crosses val="autoZero"/>
        <c:auto val="1"/>
        <c:lblAlgn val="ctr"/>
        <c:lblOffset val="100"/>
        <c:noMultiLvlLbl val="0"/>
      </c:catAx>
      <c:valAx>
        <c:axId val="530127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8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486580169</c:v>
                </c:pt>
                <c:pt idx="1">
                  <c:v>564888378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60-4722-8A52-1CC74797B6EB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4380026755</c:v>
                </c:pt>
                <c:pt idx="1">
                  <c:v>3016781131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60-4722-8A52-1CC74797B6EB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347541063</c:v>
                </c:pt>
                <c:pt idx="1">
                  <c:v>492138393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60-4722-8A52-1CC74797B6EB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1949079322</c:v>
                </c:pt>
                <c:pt idx="1">
                  <c:v>2473786737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60-4722-8A52-1CC74797B6EB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60-4722-8A52-1CC74797B6E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544528235</c:v>
                </c:pt>
                <c:pt idx="1">
                  <c:v>914217672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60-4722-8A52-1CC74797B6EB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1302413633</c:v>
                </c:pt>
                <c:pt idx="1">
                  <c:v>2070196044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60-4722-8A52-1CC74797B6EB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1037228095</c:v>
                </c:pt>
                <c:pt idx="1">
                  <c:v>1669894624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960-4722-8A52-1CC74797B6EB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78404386</c:v>
                </c:pt>
                <c:pt idx="1">
                  <c:v>129174349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0-4722-8A52-1CC74797B6EB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5769162706</c:v>
                </c:pt>
                <c:pt idx="1">
                  <c:v>6803853602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960-4722-8A52-1CC74797B6EB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2391225928</c:v>
                </c:pt>
                <c:pt idx="1">
                  <c:v>2085711006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960-4722-8A52-1CC74797B6EB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2048477441</c:v>
                </c:pt>
                <c:pt idx="1">
                  <c:v>2900784914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960-4722-8A52-1CC74797B6EB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462824151</c:v>
                </c:pt>
                <c:pt idx="1">
                  <c:v>645827443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960-4722-8A52-1CC74797B6EB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2519471438</c:v>
                </c:pt>
                <c:pt idx="1">
                  <c:v>6264649142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960-4722-8A52-1CC74797B6EB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2598656377</c:v>
                </c:pt>
                <c:pt idx="1">
                  <c:v>2030744027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960-4722-8A52-1CC74797B6EB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6390</c:v>
                </c:pt>
                <c:pt idx="1">
                  <c:v>18312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960-4722-8A52-1CC74797B6EB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151806</c:v>
                </c:pt>
                <c:pt idx="1">
                  <c:v>9259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960-4722-8A52-1CC74797B6EB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8299148</c:v>
                </c:pt>
                <c:pt idx="1">
                  <c:v>8440570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960-4722-8A52-1CC74797B6EB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552970686</c:v>
                </c:pt>
                <c:pt idx="1">
                  <c:v>750056070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960-4722-8A52-1CC74797B6EB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60-4722-8A52-1CC74797B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1148480837</c:v>
                </c:pt>
                <c:pt idx="1">
                  <c:v>2714796458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960-4722-8A52-1CC74797B6EB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143348420</c:v>
                </c:pt>
                <c:pt idx="1">
                  <c:v>213492875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960-4722-8A52-1CC74797B6EB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1036182534</c:v>
                </c:pt>
                <c:pt idx="1">
                  <c:v>1276200056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960-4722-8A52-1CC74797B6EB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1237740</c:v>
                </c:pt>
                <c:pt idx="1">
                  <c:v>1367888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960-4722-8A52-1CC74797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2592128"/>
        <c:axId val="456331776"/>
      </c:barChart>
      <c:catAx>
        <c:axId val="5325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331776"/>
        <c:crosses val="autoZero"/>
        <c:auto val="1"/>
        <c:lblAlgn val="ctr"/>
        <c:lblOffset val="100"/>
        <c:noMultiLvlLbl val="0"/>
      </c:catAx>
      <c:valAx>
        <c:axId val="456331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25921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75902999</c:v>
                </c:pt>
                <c:pt idx="1">
                  <c:v>81205885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B-408C-9818-47EC78925D9F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505498926</c:v>
                </c:pt>
                <c:pt idx="1">
                  <c:v>324765189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B-408C-9818-47EC78925D9F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52530516</c:v>
                </c:pt>
                <c:pt idx="1">
                  <c:v>42433824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B-408C-9818-47EC78925D9F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243330826</c:v>
                </c:pt>
                <c:pt idx="1">
                  <c:v>257429351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6B-408C-9818-47EC78925D9F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101570748</c:v>
                </c:pt>
                <c:pt idx="1">
                  <c:v>223934485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6B-408C-9818-47EC78925D9F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237570148</c:v>
                </c:pt>
                <c:pt idx="1">
                  <c:v>470320107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6B-408C-9818-47EC78925D9F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128790201</c:v>
                </c:pt>
                <c:pt idx="1">
                  <c:v>150389051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6B-408C-9818-47EC78925D9F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9052469</c:v>
                </c:pt>
                <c:pt idx="1">
                  <c:v>16399567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6B-408C-9818-47EC78925D9F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843912824</c:v>
                </c:pt>
                <c:pt idx="1">
                  <c:v>856158275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6B-408C-9818-47EC78925D9F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246926360</c:v>
                </c:pt>
                <c:pt idx="1">
                  <c:v>208385472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6B-408C-9818-47EC78925D9F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263966003</c:v>
                </c:pt>
                <c:pt idx="1">
                  <c:v>316232545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6B-408C-9818-47EC78925D9F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62906686</c:v>
                </c:pt>
                <c:pt idx="1">
                  <c:v>97378182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6B-408C-9818-47EC78925D9F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314366062</c:v>
                </c:pt>
                <c:pt idx="1">
                  <c:v>846028213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6B-408C-9818-47EC78925D9F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433645129</c:v>
                </c:pt>
                <c:pt idx="1">
                  <c:v>255105898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6B-408C-9818-47EC78925D9F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7567</c:v>
                </c:pt>
                <c:pt idx="1">
                  <c:v>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6B-408C-9818-47EC78925D9F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3400</c:v>
                </c:pt>
                <c:pt idx="1">
                  <c:v>9938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6B-408C-9818-47EC78925D9F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728893</c:v>
                </c:pt>
                <c:pt idx="1">
                  <c:v>571996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6B-408C-9818-47EC78925D9F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65267584</c:v>
                </c:pt>
                <c:pt idx="1">
                  <c:v>94201201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6B-408C-9818-47EC78925D9F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6B-408C-9818-47EC78925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182276601</c:v>
                </c:pt>
                <c:pt idx="1">
                  <c:v>379427389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26B-408C-9818-47EC78925D9F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16527070</c:v>
                </c:pt>
                <c:pt idx="1">
                  <c:v>30120208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26B-408C-9818-47EC78925D9F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137627328</c:v>
                </c:pt>
                <c:pt idx="1">
                  <c:v>202446710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26B-408C-9818-47EC78925D9F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359670</c:v>
                </c:pt>
                <c:pt idx="1">
                  <c:v>1150166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26B-408C-9818-47EC7892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4332928"/>
        <c:axId val="456589312"/>
      </c:barChart>
      <c:catAx>
        <c:axId val="53433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89312"/>
        <c:crosses val="autoZero"/>
        <c:auto val="1"/>
        <c:lblAlgn val="ctr"/>
        <c:lblOffset val="100"/>
        <c:noMultiLvlLbl val="0"/>
      </c:catAx>
      <c:valAx>
        <c:axId val="4565893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4332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71134946</c:v>
                </c:pt>
                <c:pt idx="1">
                  <c:v>48813132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9F-466F-BDC8-A0D447D39A6A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577661664</c:v>
                </c:pt>
                <c:pt idx="1">
                  <c:v>356710431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9F-466F-BDC8-A0D447D39A6A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40930322</c:v>
                </c:pt>
                <c:pt idx="1">
                  <c:v>39910029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9F-466F-BDC8-A0D447D39A6A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228223428</c:v>
                </c:pt>
                <c:pt idx="1">
                  <c:v>256322842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9F-466F-BDC8-A0D447D39A6A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63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F-466F-BDC8-A0D447D39A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69584370</c:v>
                </c:pt>
                <c:pt idx="1">
                  <c:v>125845944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9F-466F-BDC8-A0D447D39A6A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123961182</c:v>
                </c:pt>
                <c:pt idx="1">
                  <c:v>245213910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9F-466F-BDC8-A0D447D39A6A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158661589</c:v>
                </c:pt>
                <c:pt idx="1">
                  <c:v>248296846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9F-466F-BDC8-A0D447D39A6A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9366983</c:v>
                </c:pt>
                <c:pt idx="1">
                  <c:v>17130877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9F-466F-BDC8-A0D447D39A6A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669011973</c:v>
                </c:pt>
                <c:pt idx="1">
                  <c:v>737625108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89F-466F-BDC8-A0D447D39A6A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307653544</c:v>
                </c:pt>
                <c:pt idx="1">
                  <c:v>232507617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89F-466F-BDC8-A0D447D39A6A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233524006</c:v>
                </c:pt>
                <c:pt idx="1">
                  <c:v>298926763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F-466F-BDC8-A0D447D39A6A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52022687</c:v>
                </c:pt>
                <c:pt idx="1">
                  <c:v>57513846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89F-466F-BDC8-A0D447D39A6A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265192362</c:v>
                </c:pt>
                <c:pt idx="1">
                  <c:v>625510311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89F-466F-BDC8-A0D447D39A6A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337234626</c:v>
                </c:pt>
                <c:pt idx="1">
                  <c:v>256138187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89F-466F-BDC8-A0D447D39A6A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665</c:v>
                </c:pt>
                <c:pt idx="1">
                  <c:v>4366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89F-466F-BDC8-A0D447D39A6A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89F-466F-BDC8-A0D447D39A6A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687148</c:v>
                </c:pt>
                <c:pt idx="1">
                  <c:v>783379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9F-466F-BDC8-A0D447D39A6A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46316550</c:v>
                </c:pt>
                <c:pt idx="1">
                  <c:v>73736950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89F-466F-BDC8-A0D447D39A6A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9F-466F-BDC8-A0D447D3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110717785</c:v>
                </c:pt>
                <c:pt idx="1">
                  <c:v>358167541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89F-466F-BDC8-A0D447D39A6A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15707051</c:v>
                </c:pt>
                <c:pt idx="1">
                  <c:v>19734702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89F-466F-BDC8-A0D447D39A6A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147108634</c:v>
                </c:pt>
                <c:pt idx="1">
                  <c:v>184184482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89F-466F-BDC8-A0D447D39A6A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102685</c:v>
                </c:pt>
                <c:pt idx="1">
                  <c:v>1202197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89F-466F-BDC8-A0D447D39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35635456"/>
        <c:axId val="456591616"/>
      </c:barChart>
      <c:catAx>
        <c:axId val="53563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1616"/>
        <c:crosses val="autoZero"/>
        <c:auto val="1"/>
        <c:lblAlgn val="ctr"/>
        <c:lblOffset val="100"/>
        <c:noMultiLvlLbl val="0"/>
      </c:catAx>
      <c:valAx>
        <c:axId val="456591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5635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85442460</c:v>
                </c:pt>
                <c:pt idx="1">
                  <c:v>85439078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8-4A2C-B51A-A8487D5E5415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926993827</c:v>
                </c:pt>
                <c:pt idx="1">
                  <c:v>488937406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C8-4A2C-B51A-A8487D5E5415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61100371</c:v>
                </c:pt>
                <c:pt idx="1">
                  <c:v>41692017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C8-4A2C-B51A-A8487D5E5415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318249187</c:v>
                </c:pt>
                <c:pt idx="1">
                  <c:v>358200501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C8-4A2C-B51A-A8487D5E5415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8-4A2C-B51A-A8487D5E54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63347117</c:v>
                </c:pt>
                <c:pt idx="1">
                  <c:v>135460394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C8-4A2C-B51A-A8487D5E5415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195399835</c:v>
                </c:pt>
                <c:pt idx="1">
                  <c:v>316943797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C8-4A2C-B51A-A8487D5E5415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188846381</c:v>
                </c:pt>
                <c:pt idx="1">
                  <c:v>245880335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C8-4A2C-B51A-A8487D5E5415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9988715</c:v>
                </c:pt>
                <c:pt idx="1">
                  <c:v>18871187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C8-4A2C-B51A-A8487D5E5415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860325217</c:v>
                </c:pt>
                <c:pt idx="1">
                  <c:v>962585415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C8-4A2C-B51A-A8487D5E5415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371414316</c:v>
                </c:pt>
                <c:pt idx="1">
                  <c:v>299240997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C8-4A2C-B51A-A8487D5E5415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331411997</c:v>
                </c:pt>
                <c:pt idx="1">
                  <c:v>411626964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C8-4A2C-B51A-A8487D5E5415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91519893</c:v>
                </c:pt>
                <c:pt idx="1">
                  <c:v>113566669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C8-4A2C-B51A-A8487D5E5415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393619855</c:v>
                </c:pt>
                <c:pt idx="1">
                  <c:v>797194721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C8-4A2C-B51A-A8487D5E5415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479137581</c:v>
                </c:pt>
                <c:pt idx="1">
                  <c:v>315497655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C8-4A2C-B51A-A8487D5E5415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C8-4A2C-B51A-A8487D5E5415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C8-4A2C-B51A-A8487D5E5415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962166</c:v>
                </c:pt>
                <c:pt idx="1">
                  <c:v>1125191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C8-4A2C-B51A-A8487D5E5415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67405212</c:v>
                </c:pt>
                <c:pt idx="1">
                  <c:v>91688687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0C8-4A2C-B51A-A8487D5E5415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C8-4A2C-B51A-A8487D5E5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205984176</c:v>
                </c:pt>
                <c:pt idx="1">
                  <c:v>428967691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C8-4A2C-B51A-A8487D5E5415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26414045</c:v>
                </c:pt>
                <c:pt idx="1">
                  <c:v>43587404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C8-4A2C-B51A-A8487D5E5415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150726443</c:v>
                </c:pt>
                <c:pt idx="1">
                  <c:v>160308855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C8-4A2C-B51A-A8487D5E5415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100446</c:v>
                </c:pt>
                <c:pt idx="1">
                  <c:v>120008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C8-4A2C-B51A-A8487D5E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45879552"/>
        <c:axId val="456594496"/>
      </c:barChart>
      <c:catAx>
        <c:axId val="5458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594496"/>
        <c:crosses val="autoZero"/>
        <c:auto val="1"/>
        <c:lblAlgn val="ctr"/>
        <c:lblOffset val="100"/>
        <c:noMultiLvlLbl val="0"/>
      </c:catAx>
      <c:valAx>
        <c:axId val="4565944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5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57453941</c:v>
                </c:pt>
                <c:pt idx="1">
                  <c:v>65294904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10F-B4F1-C7B3D8CA8635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532960978</c:v>
                </c:pt>
                <c:pt idx="1">
                  <c:v>419434462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4-410F-B4F1-C7B3D8CA8635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50198899</c:v>
                </c:pt>
                <c:pt idx="1">
                  <c:v>49611594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4-410F-B4F1-C7B3D8CA8635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228533173</c:v>
                </c:pt>
                <c:pt idx="1">
                  <c:v>264885561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94-410F-B4F1-C7B3D8CA8635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76487678</c:v>
                </c:pt>
                <c:pt idx="1">
                  <c:v>146570261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94-410F-B4F1-C7B3D8CA8635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143280004</c:v>
                </c:pt>
                <c:pt idx="1">
                  <c:v>286100549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94-410F-B4F1-C7B3D8CA8635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132922232</c:v>
                </c:pt>
                <c:pt idx="1">
                  <c:v>200896327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94-410F-B4F1-C7B3D8CA8635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9949805</c:v>
                </c:pt>
                <c:pt idx="1">
                  <c:v>14405382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94-410F-B4F1-C7B3D8CA8635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677147406</c:v>
                </c:pt>
                <c:pt idx="1">
                  <c:v>779041604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094-410F-B4F1-C7B3D8CA8635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286203451</c:v>
                </c:pt>
                <c:pt idx="1">
                  <c:v>238522026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094-410F-B4F1-C7B3D8CA8635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249414574</c:v>
                </c:pt>
                <c:pt idx="1">
                  <c:v>299772907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094-410F-B4F1-C7B3D8CA8635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56546558</c:v>
                </c:pt>
                <c:pt idx="1">
                  <c:v>75256297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094-410F-B4F1-C7B3D8CA8635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4-410F-B4F1-C7B3D8CA8635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268643759</c:v>
                </c:pt>
                <c:pt idx="1">
                  <c:v>695810594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094-410F-B4F1-C7B3D8CA8635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316441111</c:v>
                </c:pt>
                <c:pt idx="1">
                  <c:v>219467475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094-410F-B4F1-C7B3D8CA8635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717</c:v>
                </c:pt>
                <c:pt idx="1">
                  <c:v>1607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094-410F-B4F1-C7B3D8CA8635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094-410F-B4F1-C7B3D8CA8635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4392428</c:v>
                </c:pt>
                <c:pt idx="1">
                  <c:v>2773489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94-410F-B4F1-C7B3D8CA8635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67408261</c:v>
                </c:pt>
                <c:pt idx="1">
                  <c:v>121439090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094-410F-B4F1-C7B3D8CA8635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4-410F-B4F1-C7B3D8CA8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124834285</c:v>
                </c:pt>
                <c:pt idx="1">
                  <c:v>345358090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094-410F-B4F1-C7B3D8CA8635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11144294</c:v>
                </c:pt>
                <c:pt idx="1">
                  <c:v>39528075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094-410F-B4F1-C7B3D8CA8635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128064188</c:v>
                </c:pt>
                <c:pt idx="1">
                  <c:v>166183612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094-410F-B4F1-C7B3D8CA8635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3270168</c:v>
                </c:pt>
                <c:pt idx="1">
                  <c:v>355734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094-410F-B4F1-C7B3D8CA8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2032"/>
        <c:axId val="457990144"/>
      </c:barChart>
      <c:catAx>
        <c:axId val="556332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0144"/>
        <c:crosses val="autoZero"/>
        <c:auto val="1"/>
        <c:lblAlgn val="ctr"/>
        <c:lblOffset val="100"/>
        <c:noMultiLvlLbl val="0"/>
      </c:catAx>
      <c:valAx>
        <c:axId val="457990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2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68763496</c:v>
                </c:pt>
                <c:pt idx="1">
                  <c:v>72817342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A-47DC-95F7-828D3EA234DA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627937955</c:v>
                </c:pt>
                <c:pt idx="1">
                  <c:v>413618234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1A-47DC-95F7-828D3EA234DA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40648463</c:v>
                </c:pt>
                <c:pt idx="1">
                  <c:v>47822235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1A-47DC-95F7-828D3EA234DA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252074786</c:v>
                </c:pt>
                <c:pt idx="1">
                  <c:v>278830706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1A-47DC-95F7-828D3EA234DA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108510845</c:v>
                </c:pt>
                <c:pt idx="1">
                  <c:v>228995655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1A-47DC-95F7-828D3EA234DA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237077098</c:v>
                </c:pt>
                <c:pt idx="1">
                  <c:v>373453503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1A-47DC-95F7-828D3EA234DA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149191180</c:v>
                </c:pt>
                <c:pt idx="1">
                  <c:v>166516090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1A-47DC-95F7-828D3EA234DA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10680633</c:v>
                </c:pt>
                <c:pt idx="1">
                  <c:v>18508533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1A-47DC-95F7-828D3EA234DA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796422245</c:v>
                </c:pt>
                <c:pt idx="1">
                  <c:v>804378409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1A-47DC-95F7-828D3EA234DA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259862269</c:v>
                </c:pt>
                <c:pt idx="1">
                  <c:v>246484651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1A-47DC-95F7-828D3EA234DA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301411786</c:v>
                </c:pt>
                <c:pt idx="1">
                  <c:v>337041748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1A-47DC-95F7-828D3EA234DA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61973332</c:v>
                </c:pt>
                <c:pt idx="1">
                  <c:v>92427711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E1A-47DC-95F7-828D3EA234DA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361125878</c:v>
                </c:pt>
                <c:pt idx="1">
                  <c:v>871924573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E1A-47DC-95F7-828D3EA234DA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413729060</c:v>
                </c:pt>
                <c:pt idx="1">
                  <c:v>231541475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1A-47DC-95F7-828D3EA234DA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3153</c:v>
                </c:pt>
                <c:pt idx="1">
                  <c:v>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1A-47DC-95F7-828D3EA234DA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E1A-47DC-95F7-828D3EA234DA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649888</c:v>
                </c:pt>
                <c:pt idx="1">
                  <c:v>602275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1A-47DC-95F7-828D3EA234DA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54734512</c:v>
                </c:pt>
                <c:pt idx="1">
                  <c:v>76915782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E1A-47DC-95F7-828D3EA234DA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1A-47DC-95F7-828D3EA23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180340905</c:v>
                </c:pt>
                <c:pt idx="1">
                  <c:v>378388014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E1A-47DC-95F7-828D3EA234DA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20233790</c:v>
                </c:pt>
                <c:pt idx="1">
                  <c:v>48129163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E1A-47DC-95F7-828D3EA234DA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152218771</c:v>
                </c:pt>
                <c:pt idx="1">
                  <c:v>206153147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E1A-47DC-95F7-828D3EA234DA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268835</c:v>
                </c:pt>
                <c:pt idx="1">
                  <c:v>229742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E1A-47DC-95F7-828D3EA2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56334592"/>
        <c:axId val="457993600"/>
      </c:barChart>
      <c:catAx>
        <c:axId val="556334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3600"/>
        <c:crosses val="autoZero"/>
        <c:auto val="1"/>
        <c:lblAlgn val="ctr"/>
        <c:lblOffset val="100"/>
        <c:noMultiLvlLbl val="0"/>
      </c:catAx>
      <c:valAx>
        <c:axId val="457993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563345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45363417</c:v>
                </c:pt>
                <c:pt idx="1">
                  <c:v>41860080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2D-44B6-B3C9-88C18B24401E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333099299</c:v>
                </c:pt>
                <c:pt idx="1">
                  <c:v>221256933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2D-44B6-B3C9-88C18B24401E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22181353</c:v>
                </c:pt>
                <c:pt idx="1">
                  <c:v>21023679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2D-44B6-B3C9-88C18B24401E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112995308</c:v>
                </c:pt>
                <c:pt idx="1">
                  <c:v>123570205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2D-44B6-B3C9-88C18B24401E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28101588</c:v>
                </c:pt>
                <c:pt idx="1">
                  <c:v>77462198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2D-44B6-B3C9-88C18B24401E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89901940</c:v>
                </c:pt>
                <c:pt idx="1">
                  <c:v>134047985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2D-44B6-B3C9-88C18B24401E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64709422</c:v>
                </c:pt>
                <c:pt idx="1">
                  <c:v>91959226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2D-44B6-B3C9-88C18B24401E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5228903</c:v>
                </c:pt>
                <c:pt idx="1">
                  <c:v>7641411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2D-44B6-B3C9-88C18B24401E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317282179</c:v>
                </c:pt>
                <c:pt idx="1">
                  <c:v>401659472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A2D-44B6-B3C9-88C18B24401E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134643508</c:v>
                </c:pt>
                <c:pt idx="1">
                  <c:v>128991013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A2D-44B6-B3C9-88C18B24401E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130816225</c:v>
                </c:pt>
                <c:pt idx="1">
                  <c:v>171648700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A2D-44B6-B3C9-88C18B24401E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32446119</c:v>
                </c:pt>
                <c:pt idx="1">
                  <c:v>34780109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A2D-44B6-B3C9-88C18B24401E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162683550</c:v>
                </c:pt>
                <c:pt idx="1">
                  <c:v>460335330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A2D-44B6-B3C9-88C18B24401E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168349261</c:v>
                </c:pt>
                <c:pt idx="1">
                  <c:v>125268168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2D-44B6-B3C9-88C18B24401E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2004</c:v>
                </c:pt>
                <c:pt idx="1">
                  <c:v>10357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2D-44B6-B3C9-88C18B24401E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A2D-44B6-B3C9-88C18B24401E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103734</c:v>
                </c:pt>
                <c:pt idx="1">
                  <c:v>305480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A2D-44B6-B3C9-88C18B24401E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32764311</c:v>
                </c:pt>
                <c:pt idx="1">
                  <c:v>37048308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2D-44B6-B3C9-88C18B24401E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2D-44B6-B3C9-88C18B2440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95298789</c:v>
                </c:pt>
                <c:pt idx="1">
                  <c:v>213615239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A2D-44B6-B3C9-88C18B24401E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13844699</c:v>
                </c:pt>
                <c:pt idx="1">
                  <c:v>9638091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A2D-44B6-B3C9-88C18B24401E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83277565</c:v>
                </c:pt>
                <c:pt idx="1">
                  <c:v>77938427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A2D-44B6-B3C9-88C18B24401E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337376</c:v>
                </c:pt>
                <c:pt idx="1">
                  <c:v>132909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A2D-44B6-B3C9-88C18B244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78706944"/>
        <c:axId val="457995904"/>
      </c:barChart>
      <c:catAx>
        <c:axId val="578706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995904"/>
        <c:crosses val="autoZero"/>
        <c:auto val="1"/>
        <c:lblAlgn val="ctr"/>
        <c:lblOffset val="100"/>
        <c:noMultiLvlLbl val="0"/>
      </c:catAx>
      <c:valAx>
        <c:axId val="457995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78706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35690719</c:v>
                </c:pt>
                <c:pt idx="1">
                  <c:v>39754618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A-4519-9BE5-6CA281B83B7E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326649656</c:v>
                </c:pt>
                <c:pt idx="1">
                  <c:v>208055563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A-4519-9BE5-6CA281B83B7E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17716416</c:v>
                </c:pt>
                <c:pt idx="1">
                  <c:v>20675086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A-4519-9BE5-6CA281B83B7E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152070197</c:v>
                </c:pt>
                <c:pt idx="1">
                  <c:v>149711688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A-4519-9BE5-6CA281B83B7E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A-4519-9BE5-6CA281B83B7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49800537</c:v>
                </c:pt>
                <c:pt idx="1">
                  <c:v>54745486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9A-4519-9BE5-6CA281B83B7E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97518589</c:v>
                </c:pt>
                <c:pt idx="1">
                  <c:v>99631009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A-4519-9BE5-6CA281B83B7E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78219113</c:v>
                </c:pt>
                <c:pt idx="1">
                  <c:v>82041513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A-4519-9BE5-6CA281B83B7E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6030835</c:v>
                </c:pt>
                <c:pt idx="1">
                  <c:v>8716883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9A-4519-9BE5-6CA281B83B7E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411660073</c:v>
                </c:pt>
                <c:pt idx="1">
                  <c:v>390113861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9A-4519-9BE5-6CA281B83B7E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172659168</c:v>
                </c:pt>
                <c:pt idx="1">
                  <c:v>109728600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9A-4519-9BE5-6CA281B83B7E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128698336</c:v>
                </c:pt>
                <c:pt idx="1">
                  <c:v>159142595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A-4519-9BE5-6CA281B83B7E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29773457</c:v>
                </c:pt>
                <c:pt idx="1">
                  <c:v>33338212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49A-4519-9BE5-6CA281B83B7E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162070304</c:v>
                </c:pt>
                <c:pt idx="1">
                  <c:v>315853689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49A-4519-9BE5-6CA281B83B7E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137591315</c:v>
                </c:pt>
                <c:pt idx="1">
                  <c:v>91841717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A-4519-9BE5-6CA281B83B7E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A-4519-9BE5-6CA281B83B7E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A-4519-9BE5-6CA281B83B7E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354031</c:v>
                </c:pt>
                <c:pt idx="1">
                  <c:v>744876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A-4519-9BE5-6CA281B83B7E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33806774</c:v>
                </c:pt>
                <c:pt idx="1">
                  <c:v>39931755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9A-4519-9BE5-6CA281B83B7E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9A-4519-9BE5-6CA281B83B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85228907</c:v>
                </c:pt>
                <c:pt idx="1">
                  <c:v>184589184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A-4519-9BE5-6CA281B83B7E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5613960</c:v>
                </c:pt>
                <c:pt idx="1">
                  <c:v>14226859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A-4519-9BE5-6CA281B83B7E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80056586</c:v>
                </c:pt>
                <c:pt idx="1">
                  <c:v>109971648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A-4519-9BE5-6CA281B83B7E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114507</c:v>
                </c:pt>
                <c:pt idx="1">
                  <c:v>52138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49A-4519-9BE5-6CA281B83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0083200"/>
        <c:axId val="456876608"/>
      </c:barChart>
      <c:catAx>
        <c:axId val="58008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6608"/>
        <c:crosses val="autoZero"/>
        <c:auto val="1"/>
        <c:lblAlgn val="ctr"/>
        <c:lblOffset val="100"/>
        <c:noMultiLvlLbl val="0"/>
      </c:catAx>
      <c:valAx>
        <c:axId val="456876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0083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16823327</c:v>
                </c:pt>
                <c:pt idx="1">
                  <c:v>13880105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1-4365-BC94-A67BD011E552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105380655</c:v>
                </c:pt>
                <c:pt idx="1">
                  <c:v>89604746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F1-4365-BC94-A67BD011E552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11556407</c:v>
                </c:pt>
                <c:pt idx="1">
                  <c:v>15006371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F1-4365-BC94-A67BD011E552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56009385</c:v>
                </c:pt>
                <c:pt idx="1">
                  <c:v>85202942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F1-4365-BC94-A67BD011E552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12839135</c:v>
                </c:pt>
                <c:pt idx="1">
                  <c:v>32717299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F1-4365-BC94-A67BD011E552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44035005</c:v>
                </c:pt>
                <c:pt idx="1">
                  <c:v>56276349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EF1-4365-BC94-A67BD011E552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22928616</c:v>
                </c:pt>
                <c:pt idx="1">
                  <c:v>25109977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F1-4365-BC94-A67BD011E552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835252</c:v>
                </c:pt>
                <c:pt idx="1">
                  <c:v>2385714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F1-4365-BC94-A67BD011E552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186664432</c:v>
                </c:pt>
                <c:pt idx="1">
                  <c:v>182600201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EF1-4365-BC94-A67BD011E552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56554271</c:v>
                </c:pt>
                <c:pt idx="1">
                  <c:v>51198055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EF1-4365-BC94-A67BD011E552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59584079</c:v>
                </c:pt>
                <c:pt idx="1">
                  <c:v>69783688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EF1-4365-BC94-A67BD011E552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14702160</c:v>
                </c:pt>
                <c:pt idx="1">
                  <c:v>16681390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EF1-4365-BC94-A67BD011E552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68262506</c:v>
                </c:pt>
                <c:pt idx="1">
                  <c:v>166812907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EF1-4365-BC94-A67BD011E552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84838597</c:v>
                </c:pt>
                <c:pt idx="1">
                  <c:v>70498667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EF1-4365-BC94-A67BD011E552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EF1-4365-BC94-A67BD011E552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EF1-4365-BC94-A67BD011E552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81318</c:v>
                </c:pt>
                <c:pt idx="1">
                  <c:v>2307120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EF1-4365-BC94-A67BD011E552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23327287</c:v>
                </c:pt>
                <c:pt idx="1">
                  <c:v>25671249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F1-4365-BC94-A67BD011E552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F1-4365-BC94-A67BD011E5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48550616</c:v>
                </c:pt>
                <c:pt idx="1">
                  <c:v>96797208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EF1-4365-BC94-A67BD011E552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2214001</c:v>
                </c:pt>
                <c:pt idx="1">
                  <c:v>2851351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EF1-4365-BC94-A67BD011E552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26397451</c:v>
                </c:pt>
                <c:pt idx="1">
                  <c:v>38156071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EF1-4365-BC94-A67BD011E552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51050</c:v>
                </c:pt>
                <c:pt idx="1">
                  <c:v>79205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EF1-4365-BC94-A67BD011E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033472"/>
        <c:axId val="456879488"/>
      </c:barChart>
      <c:catAx>
        <c:axId val="58103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79488"/>
        <c:crosses val="autoZero"/>
        <c:auto val="1"/>
        <c:lblAlgn val="ctr"/>
        <c:lblOffset val="100"/>
        <c:noMultiLvlLbl val="0"/>
      </c:catAx>
      <c:valAx>
        <c:axId val="456879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0334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27150560</c:v>
                </c:pt>
                <c:pt idx="1">
                  <c:v>33343997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CE-445B-AFC1-FD3487BE8E80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177188745</c:v>
                </c:pt>
                <c:pt idx="1">
                  <c:v>102347298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CE-445B-AFC1-FD3487BE8E80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25004968</c:v>
                </c:pt>
                <c:pt idx="1">
                  <c:v>43571627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CE-445B-AFC1-FD3487BE8E80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58344231</c:v>
                </c:pt>
                <c:pt idx="1">
                  <c:v>88564436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CE-445B-AFC1-FD3487BE8E80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18765525</c:v>
                </c:pt>
                <c:pt idx="1">
                  <c:v>87787213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CE-445B-AFC1-FD3487BE8E80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65190560</c:v>
                </c:pt>
                <c:pt idx="1">
                  <c:v>101865300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CE-445B-AFC1-FD3487BE8E80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34073418</c:v>
                </c:pt>
                <c:pt idx="1">
                  <c:v>55775146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CE-445B-AFC1-FD3487BE8E80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2976958</c:v>
                </c:pt>
                <c:pt idx="1">
                  <c:v>5607769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CE-445B-AFC1-FD3487BE8E80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237326131</c:v>
                </c:pt>
                <c:pt idx="1">
                  <c:v>310171640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CE-445B-AFC1-FD3487BE8E80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107905791</c:v>
                </c:pt>
                <c:pt idx="1">
                  <c:v>91013587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CE-445B-AFC1-FD3487BE8E80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67311768</c:v>
                </c:pt>
                <c:pt idx="1">
                  <c:v>112373267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CE-445B-AFC1-FD3487BE8E80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15017618</c:v>
                </c:pt>
                <c:pt idx="1">
                  <c:v>30866614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CE-445B-AFC1-FD3487BE8E80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109728499</c:v>
                </c:pt>
                <c:pt idx="1">
                  <c:v>322348937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CE-445B-AFC1-FD3487BE8E80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23314896930333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CE-445B-AFC1-FD3487BE8E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94916558</c:v>
                </c:pt>
                <c:pt idx="1">
                  <c:v>107967450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CE-445B-AFC1-FD3487BE8E80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CE-445B-AFC1-FD3487BE8E80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CE-445B-AFC1-FD3487BE8E80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68141</c:v>
                </c:pt>
                <c:pt idx="1">
                  <c:v>87202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CE-445B-AFC1-FD3487BE8E80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19476995</c:v>
                </c:pt>
                <c:pt idx="1">
                  <c:v>29141545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4CE-445B-AFC1-FD3487BE8E80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CE-445B-AFC1-FD3487BE8E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44546296</c:v>
                </c:pt>
                <c:pt idx="1">
                  <c:v>134196757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CE-445B-AFC1-FD3487BE8E80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5795444</c:v>
                </c:pt>
                <c:pt idx="1">
                  <c:v>10877494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CE-445B-AFC1-FD3487BE8E80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45430074</c:v>
                </c:pt>
                <c:pt idx="1">
                  <c:v>68326020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CE-445B-AFC1-FD3487BE8E80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0</c:v>
                </c:pt>
                <c:pt idx="1">
                  <c:v>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A4CE-445B-AFC1-FD3487BE8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1791232"/>
        <c:axId val="456882944"/>
      </c:barChart>
      <c:catAx>
        <c:axId val="58179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882944"/>
        <c:crosses val="autoZero"/>
        <c:auto val="1"/>
        <c:lblAlgn val="ctr"/>
        <c:lblOffset val="100"/>
        <c:noMultiLvlLbl val="0"/>
      </c:catAx>
      <c:valAx>
        <c:axId val="456882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17912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89540089</c:v>
                </c:pt>
                <c:pt idx="1">
                  <c:v>106429152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BA-484F-8F55-BFF3E5F18C7F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701983049</c:v>
                </c:pt>
                <c:pt idx="1">
                  <c:v>543999740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BA-484F-8F55-BFF3E5F18C7F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52093800</c:v>
                </c:pt>
                <c:pt idx="1">
                  <c:v>152884539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BA-484F-8F55-BFF3E5F18C7F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306348827</c:v>
                </c:pt>
                <c:pt idx="1">
                  <c:v>428861818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BA-484F-8F55-BFF3E5F18C7F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845F0182-A7E1-49B8-80F9-C1A0BFD1B8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59917670</c:v>
                </c:pt>
                <c:pt idx="1">
                  <c:v>149328178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BA-484F-8F55-BFF3E5F18C7F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D8D29B-A76B-4391-AC36-C96E408CB8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180206006</c:v>
                </c:pt>
                <c:pt idx="1">
                  <c:v>313432864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BA-484F-8F55-BFF3E5F18C7F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155612988</c:v>
                </c:pt>
                <c:pt idx="1">
                  <c:v>227961860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BA-484F-8F55-BFF3E5F18C7F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13136884</c:v>
                </c:pt>
                <c:pt idx="1">
                  <c:v>23102172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BA-484F-8F55-BFF3E5F18C7F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12034A2-A484-48F7-8A92-B95D60C62D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904447919</c:v>
                </c:pt>
                <c:pt idx="1">
                  <c:v>1183852710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BA-484F-8F55-BFF3E5F18C7F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46EE13-8DFA-472F-92CD-90A135CB21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326442316</c:v>
                </c:pt>
                <c:pt idx="1">
                  <c:v>364294494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BA-484F-8F55-BFF3E5F18C7F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ED0B93-C24B-4EF0-99DB-2E84E26417D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337504246</c:v>
                </c:pt>
                <c:pt idx="1">
                  <c:v>466948389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BA-484F-8F55-BFF3E5F18C7F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88641208</c:v>
                </c:pt>
                <c:pt idx="1">
                  <c:v>90223638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CBA-484F-8F55-BFF3E5F18C7F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A92551-0851-4533-BF7C-4B2323E23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390655735</c:v>
                </c:pt>
                <c:pt idx="1">
                  <c:v>1029603742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CBA-484F-8F55-BFF3E5F18C7F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476187615</c:v>
                </c:pt>
                <c:pt idx="1">
                  <c:v>372614600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BA-484F-8F55-BFF3E5F18C7F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4986</c:v>
                </c:pt>
                <c:pt idx="1">
                  <c:v>20829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CBA-484F-8F55-BFF3E5F18C7F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CBA-484F-8F55-BFF3E5F18C7F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1370400</c:v>
                </c:pt>
                <c:pt idx="1">
                  <c:v>1060870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CBA-484F-8F55-BFF3E5F18C7F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76351244</c:v>
                </c:pt>
                <c:pt idx="1">
                  <c:v>114599105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CBA-484F-8F55-BFF3E5F18C7F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BA-484F-8F55-BFF3E5F18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212479395</c:v>
                </c:pt>
                <c:pt idx="1">
                  <c:v>459070228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CBA-484F-8F55-BFF3E5F18C7F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22657390</c:v>
                </c:pt>
                <c:pt idx="1">
                  <c:v>48674662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CBA-484F-8F55-BFF3E5F18C7F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139522505</c:v>
                </c:pt>
                <c:pt idx="1">
                  <c:v>206670623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CBA-484F-8F55-BFF3E5F18C7F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52878</c:v>
                </c:pt>
                <c:pt idx="1">
                  <c:v>52868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CBA-484F-8F55-BFF3E5F1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9508736"/>
        <c:axId val="53015616"/>
      </c:barChart>
      <c:catAx>
        <c:axId val="5950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3015616"/>
        <c:crosses val="autoZero"/>
        <c:auto val="1"/>
        <c:lblAlgn val="ctr"/>
        <c:lblOffset val="100"/>
        <c:noMultiLvlLbl val="0"/>
      </c:catAx>
      <c:valAx>
        <c:axId val="53015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9508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39503498</c:v>
                </c:pt>
                <c:pt idx="1">
                  <c:v>32264973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9-4977-B34E-7ADE9C09F89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393127047</c:v>
                </c:pt>
                <c:pt idx="1">
                  <c:v>284625831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9-4977-B34E-7ADE9C09F89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44372700</c:v>
                </c:pt>
                <c:pt idx="1">
                  <c:v>18841474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9-4977-B34E-7ADE9C09F89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185043291</c:v>
                </c:pt>
                <c:pt idx="1">
                  <c:v>235312562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9-4977-B34E-7ADE9C09F89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129906141</c:v>
                </c:pt>
                <c:pt idx="1">
                  <c:v>180622197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29-4977-B34E-7ADE9C09F89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157140005</c:v>
                </c:pt>
                <c:pt idx="1">
                  <c:v>233418662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9-4977-B34E-7ADE9C09F89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121298013</c:v>
                </c:pt>
                <c:pt idx="1">
                  <c:v>153292709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29-4977-B34E-7ADE9C09F89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6987281</c:v>
                </c:pt>
                <c:pt idx="1">
                  <c:v>12222822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29-4977-B34E-7ADE9C09F89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487224335</c:v>
                </c:pt>
                <c:pt idx="1">
                  <c:v>580419780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29-4977-B34E-7ADE9C09F89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190224541</c:v>
                </c:pt>
                <c:pt idx="1">
                  <c:v>155351697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29-4977-B34E-7ADE9C09F89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182453171</c:v>
                </c:pt>
                <c:pt idx="1">
                  <c:v>206999788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29-4977-B34E-7ADE9C09F89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38449106</c:v>
                </c:pt>
                <c:pt idx="1">
                  <c:v>40872573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29-4977-B34E-7ADE9C09F89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262053969</c:v>
                </c:pt>
                <c:pt idx="1">
                  <c:v>498643375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29-4977-B34E-7ADE9C09F89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234964764</c:v>
                </c:pt>
                <c:pt idx="1">
                  <c:v>180053358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29-4977-B34E-7ADE9C09F89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29-4977-B34E-7ADE9C09F89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2118</c:v>
                </c:pt>
                <c:pt idx="1">
                  <c:v>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29-4977-B34E-7ADE9C09F89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879701</c:v>
                </c:pt>
                <c:pt idx="1">
                  <c:v>3210399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29-4977-B34E-7ADE9C09F89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43295806</c:v>
                </c:pt>
                <c:pt idx="1">
                  <c:v>56125572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29-4977-B34E-7ADE9C09F89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9-4977-B34E-7ADE9C09F8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80749447</c:v>
                </c:pt>
                <c:pt idx="1">
                  <c:v>268269264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29-4977-B34E-7ADE9C09F89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7912238</c:v>
                </c:pt>
                <c:pt idx="1">
                  <c:v>14679386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29-4977-B34E-7ADE9C09F89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82664316</c:v>
                </c:pt>
                <c:pt idx="1">
                  <c:v>113001091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29-4977-B34E-7ADE9C09F89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31482</c:v>
                </c:pt>
                <c:pt idx="1">
                  <c:v>61863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29-4977-B34E-7ADE9C09F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2688256"/>
        <c:axId val="457286784"/>
      </c:barChart>
      <c:catAx>
        <c:axId val="58268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6784"/>
        <c:crosses val="autoZero"/>
        <c:auto val="1"/>
        <c:lblAlgn val="ctr"/>
        <c:lblOffset val="100"/>
        <c:noMultiLvlLbl val="0"/>
      </c:catAx>
      <c:valAx>
        <c:axId val="4572867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26882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6500004</c:v>
                </c:pt>
                <c:pt idx="1">
                  <c:v>6697634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E-40A1-8AFD-CBB0AF8052DC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107767670</c:v>
                </c:pt>
                <c:pt idx="1">
                  <c:v>46817211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E-40A1-8AFD-CBB0AF8052DC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2528285</c:v>
                </c:pt>
                <c:pt idx="1">
                  <c:v>11015863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E-40A1-8AFD-CBB0AF8052DC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31938665</c:v>
                </c:pt>
                <c:pt idx="1">
                  <c:v>37266504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4E-40A1-8AFD-CBB0AF8052DC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429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E-40A1-8AFD-CBB0AF8052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5496761</c:v>
                </c:pt>
                <c:pt idx="1">
                  <c:v>32628429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4E-40A1-8AFD-CBB0AF8052DC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22979009</c:v>
                </c:pt>
                <c:pt idx="1">
                  <c:v>40630375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4E-40A1-8AFD-CBB0AF8052DC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9826278</c:v>
                </c:pt>
                <c:pt idx="1">
                  <c:v>14535207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4E-40A1-8AFD-CBB0AF8052DC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696013</c:v>
                </c:pt>
                <c:pt idx="1">
                  <c:v>1973242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4E-40A1-8AFD-CBB0AF8052DC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82417577</c:v>
                </c:pt>
                <c:pt idx="1">
                  <c:v>101068672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4E-40A1-8AFD-CBB0AF8052DC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29452591</c:v>
                </c:pt>
                <c:pt idx="1">
                  <c:v>25952258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4E-40A1-8AFD-CBB0AF8052DC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28852434</c:v>
                </c:pt>
                <c:pt idx="1">
                  <c:v>53492278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4E-40A1-8AFD-CBB0AF8052DC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5251231</c:v>
                </c:pt>
                <c:pt idx="1">
                  <c:v>8815608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4E-40A1-8AFD-CBB0AF8052DC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33448003</c:v>
                </c:pt>
                <c:pt idx="1">
                  <c:v>123356025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4E-40A1-8AFD-CBB0AF8052DC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27647353</c:v>
                </c:pt>
                <c:pt idx="1">
                  <c:v>29951108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04E-40A1-8AFD-CBB0AF8052DC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1821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4E-40A1-8AFD-CBB0AF8052DC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04E-40A1-8AFD-CBB0AF8052DC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50131</c:v>
                </c:pt>
                <c:pt idx="1">
                  <c:v>115752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4E-40A1-8AFD-CBB0AF8052DC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5888330</c:v>
                </c:pt>
                <c:pt idx="1">
                  <c:v>9913131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04E-40A1-8AFD-CBB0AF8052DC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8D43A9-C667-4B73-9A7A-8825DF2572B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004E-40A1-8AFD-CBB0AF8052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20750714</c:v>
                </c:pt>
                <c:pt idx="1">
                  <c:v>60716438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04E-40A1-8AFD-CBB0AF8052DC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912953</c:v>
                </c:pt>
                <c:pt idx="1">
                  <c:v>3869694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04E-40A1-8AFD-CBB0AF8052DC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8141780</c:v>
                </c:pt>
                <c:pt idx="1">
                  <c:v>31826135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04E-40A1-8AFD-CBB0AF8052DC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11087</c:v>
                </c:pt>
                <c:pt idx="1">
                  <c:v>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04E-40A1-8AFD-CBB0AF80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4590848"/>
        <c:axId val="457289664"/>
      </c:barChart>
      <c:catAx>
        <c:axId val="58459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89664"/>
        <c:crosses val="autoZero"/>
        <c:auto val="1"/>
        <c:lblAlgn val="ctr"/>
        <c:lblOffset val="100"/>
        <c:noMultiLvlLbl val="0"/>
      </c:catAx>
      <c:valAx>
        <c:axId val="4572896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45908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27993614</c:v>
                </c:pt>
                <c:pt idx="1">
                  <c:v>24126517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2-411E-BB9A-EFC76EE3253C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234008212</c:v>
                </c:pt>
                <c:pt idx="1">
                  <c:v>153591642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A2-411E-BB9A-EFC76EE3253C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6202933</c:v>
                </c:pt>
                <c:pt idx="1">
                  <c:v>18034293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A2-411E-BB9A-EFC76EE3253C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78237948</c:v>
                </c:pt>
                <c:pt idx="1">
                  <c:v>104776689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A2-411E-BB9A-EFC76EE3253C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A2-411E-BB9A-EFC76EE325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49143265</c:v>
                </c:pt>
                <c:pt idx="1">
                  <c:v>110756575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A2-411E-BB9A-EFC76EE3253C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72457157</c:v>
                </c:pt>
                <c:pt idx="1">
                  <c:v>117916090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A2-411E-BB9A-EFC76EE3253C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49853305</c:v>
                </c:pt>
                <c:pt idx="1">
                  <c:v>63106746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A2-411E-BB9A-EFC76EE3253C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5855817</c:v>
                </c:pt>
                <c:pt idx="1">
                  <c:v>7201271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A2-411E-BB9A-EFC76EE3253C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251250749</c:v>
                </c:pt>
                <c:pt idx="1">
                  <c:v>332548403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A2-411E-BB9A-EFC76EE3253C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92999558</c:v>
                </c:pt>
                <c:pt idx="1">
                  <c:v>86005579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A2-411E-BB9A-EFC76EE3253C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95104534</c:v>
                </c:pt>
                <c:pt idx="1">
                  <c:v>138111022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1A2-411E-BB9A-EFC76EE3253C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21954450</c:v>
                </c:pt>
                <c:pt idx="1">
                  <c:v>35795556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1A2-411E-BB9A-EFC76EE3253C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149670821</c:v>
                </c:pt>
                <c:pt idx="1">
                  <c:v>370603611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1A2-411E-BB9A-EFC76EE3253C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97773300</c:v>
                </c:pt>
                <c:pt idx="1">
                  <c:v>95423842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1A2-411E-BB9A-EFC76EE3253C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577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1A2-411E-BB9A-EFC76EE3253C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1A2-411E-BB9A-EFC76EE3253C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134048</c:v>
                </c:pt>
                <c:pt idx="1">
                  <c:v>214630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1A2-411E-BB9A-EFC76EE3253C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29625201</c:v>
                </c:pt>
                <c:pt idx="1">
                  <c:v>45595264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1A2-411E-BB9A-EFC76EE3253C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A2-411E-BB9A-EFC76EE32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67454780</c:v>
                </c:pt>
                <c:pt idx="1">
                  <c:v>224730959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1A2-411E-BB9A-EFC76EE3253C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8463702</c:v>
                </c:pt>
                <c:pt idx="1">
                  <c:v>11545324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1A2-411E-BB9A-EFC76EE3253C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42396952</c:v>
                </c:pt>
                <c:pt idx="1">
                  <c:v>68363751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1A2-411E-BB9A-EFC76EE3253C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11747</c:v>
                </c:pt>
                <c:pt idx="1">
                  <c:v>2366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01A2-411E-BB9A-EFC76EE3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5786880"/>
        <c:axId val="457292544"/>
      </c:barChart>
      <c:catAx>
        <c:axId val="5857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92544"/>
        <c:crosses val="autoZero"/>
        <c:auto val="1"/>
        <c:lblAlgn val="ctr"/>
        <c:lblOffset val="100"/>
        <c:noMultiLvlLbl val="0"/>
      </c:catAx>
      <c:valAx>
        <c:axId val="4572925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578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17429095</c:v>
                </c:pt>
                <c:pt idx="1">
                  <c:v>30531338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1-4824-95CB-F4910B042BC4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132564505</c:v>
                </c:pt>
                <c:pt idx="1">
                  <c:v>58552874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1-4824-95CB-F4910B042BC4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13753078</c:v>
                </c:pt>
                <c:pt idx="1">
                  <c:v>14128766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1-4824-95CB-F4910B042BC4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47501966</c:v>
                </c:pt>
                <c:pt idx="1">
                  <c:v>52479745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1-4824-95CB-F4910B042BC4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12965844</c:v>
                </c:pt>
                <c:pt idx="1">
                  <c:v>25882455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11-4824-95CB-F4910B042BC4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33311775</c:v>
                </c:pt>
                <c:pt idx="1">
                  <c:v>55211205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B11-4824-95CB-F4910B042BC4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28956450</c:v>
                </c:pt>
                <c:pt idx="1">
                  <c:v>35455983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1-4824-95CB-F4910B042BC4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1719370</c:v>
                </c:pt>
                <c:pt idx="1">
                  <c:v>3070010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11-4824-95CB-F4910B042BC4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155442752</c:v>
                </c:pt>
                <c:pt idx="1">
                  <c:v>185679424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B11-4824-95CB-F4910B042BC4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59452276</c:v>
                </c:pt>
                <c:pt idx="1">
                  <c:v>72843241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B11-4824-95CB-F4910B042BC4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46493529</c:v>
                </c:pt>
                <c:pt idx="1">
                  <c:v>75578168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B11-4824-95CB-F4910B042BC4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10499481</c:v>
                </c:pt>
                <c:pt idx="1">
                  <c:v>20643359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11-4824-95CB-F4910B042BC4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74234137</c:v>
                </c:pt>
                <c:pt idx="1">
                  <c:v>160796942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B11-4824-95CB-F4910B042BC4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53987025</c:v>
                </c:pt>
                <c:pt idx="1">
                  <c:v>42959107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11-4824-95CB-F4910B042BC4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B11-4824-95CB-F4910B042BC4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11-4824-95CB-F4910B042BC4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218356</c:v>
                </c:pt>
                <c:pt idx="1">
                  <c:v>123135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B11-4824-95CB-F4910B042BC4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18159893</c:v>
                </c:pt>
                <c:pt idx="1">
                  <c:v>17056027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11-4824-95CB-F4910B042BC4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11-4824-95CB-F4910B042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31058186</c:v>
                </c:pt>
                <c:pt idx="1">
                  <c:v>97687216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B11-4824-95CB-F4910B042BC4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6108801</c:v>
                </c:pt>
                <c:pt idx="1">
                  <c:v>5745433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B11-4824-95CB-F4910B042BC4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26965449</c:v>
                </c:pt>
                <c:pt idx="1">
                  <c:v>26012770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B11-4824-95CB-F4910B042BC4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22792</c:v>
                </c:pt>
                <c:pt idx="1">
                  <c:v>15012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B11-4824-95CB-F4910B042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6909696"/>
        <c:axId val="458426624"/>
      </c:barChart>
      <c:catAx>
        <c:axId val="58690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6624"/>
        <c:crosses val="autoZero"/>
        <c:auto val="1"/>
        <c:lblAlgn val="ctr"/>
        <c:lblOffset val="100"/>
        <c:noMultiLvlLbl val="0"/>
      </c:catAx>
      <c:valAx>
        <c:axId val="458426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69096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17680539</c:v>
                </c:pt>
                <c:pt idx="1">
                  <c:v>21387456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4-4088-A203-A689723928CD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236838479</c:v>
                </c:pt>
                <c:pt idx="1">
                  <c:v>141484882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A4-4088-A203-A689723928CD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17720005</c:v>
                </c:pt>
                <c:pt idx="1">
                  <c:v>11683339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A4-4088-A203-A689723928CD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72202012</c:v>
                </c:pt>
                <c:pt idx="1">
                  <c:v>80783828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088-A203-A689723928CD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8.302806626489581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A4-4088-A203-A689723928C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6018473</c:v>
                </c:pt>
                <c:pt idx="1">
                  <c:v>33108582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A4-4088-A203-A689723928CD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30344726</c:v>
                </c:pt>
                <c:pt idx="1">
                  <c:v>84208279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A4-4088-A203-A689723928CD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41827940</c:v>
                </c:pt>
                <c:pt idx="1">
                  <c:v>46896061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088-A203-A689723928CD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1887100</c:v>
                </c:pt>
                <c:pt idx="1">
                  <c:v>3857273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A4-4088-A203-A689723928CD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183470317</c:v>
                </c:pt>
                <c:pt idx="1">
                  <c:v>220172923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A4-4088-A203-A689723928CD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88534885</c:v>
                </c:pt>
                <c:pt idx="1">
                  <c:v>64509826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A4-4088-A203-A689723928CD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72162179</c:v>
                </c:pt>
                <c:pt idx="1">
                  <c:v>94653536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A4-4088-A203-A689723928CD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13530604</c:v>
                </c:pt>
                <c:pt idx="1">
                  <c:v>22616815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BA4-4088-A203-A689723928CD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82920897</c:v>
                </c:pt>
                <c:pt idx="1">
                  <c:v>223921575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BA4-4088-A203-A689723928CD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117941497</c:v>
                </c:pt>
                <c:pt idx="1">
                  <c:v>80083683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088-A203-A689723928CD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BA4-4088-A203-A689723928CD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BA4-4088-A203-A689723928CD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96294</c:v>
                </c:pt>
                <c:pt idx="1">
                  <c:v>463660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BA4-4088-A203-A689723928CD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11820614</c:v>
                </c:pt>
                <c:pt idx="1">
                  <c:v>25890234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FBA4-4088-A203-A689723928CD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A4-4088-A203-A689723928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35488170</c:v>
                </c:pt>
                <c:pt idx="1">
                  <c:v>94523880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088-A203-A689723928CD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2629837</c:v>
                </c:pt>
                <c:pt idx="1">
                  <c:v>5427318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BA4-4088-A203-A689723928CD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39876184</c:v>
                </c:pt>
                <c:pt idx="1">
                  <c:v>39936192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BA4-4088-A203-A689723928CD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41698</c:v>
                </c:pt>
                <c:pt idx="1">
                  <c:v>69416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BA4-4088-A203-A68972392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7307008"/>
        <c:axId val="458428928"/>
      </c:barChart>
      <c:catAx>
        <c:axId val="587307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28928"/>
        <c:crosses val="autoZero"/>
        <c:auto val="1"/>
        <c:lblAlgn val="ctr"/>
        <c:lblOffset val="100"/>
        <c:noMultiLvlLbl val="0"/>
      </c:catAx>
      <c:valAx>
        <c:axId val="458428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7307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6947556</c:v>
                </c:pt>
                <c:pt idx="1">
                  <c:v>10511141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2-4E35-B25A-4BA5AAF4785B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82994943</c:v>
                </c:pt>
                <c:pt idx="1">
                  <c:v>57252758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2-4E35-B25A-4BA5AAF4785B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8181952</c:v>
                </c:pt>
                <c:pt idx="1">
                  <c:v>14543516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2-4E35-B25A-4BA5AAF4785B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2-4E35-B25A-4BA5AAF4785B}"/>
                </c:ext>
              </c:extLst>
            </c:dLbl>
            <c:dLbl>
              <c:idx val="1"/>
              <c:layout>
                <c:manualLayout>
                  <c:x val="8.4662979386066779E-17"/>
                  <c:y val="2.075701656622395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35791911</c:v>
                </c:pt>
                <c:pt idx="1">
                  <c:v>32697550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F2-4E35-B25A-4BA5AAF4785B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6.22710496986718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2-4E35-B25A-4BA5AAF478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6621549</c:v>
                </c:pt>
                <c:pt idx="1">
                  <c:v>15878286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F2-4E35-B25A-4BA5AAF4785B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15359668</c:v>
                </c:pt>
                <c:pt idx="1">
                  <c:v>28592151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F2-4E35-B25A-4BA5AAF4785B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23327448</c:v>
                </c:pt>
                <c:pt idx="1">
                  <c:v>31971994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2-4E35-B25A-4BA5AAF4785B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968143</c:v>
                </c:pt>
                <c:pt idx="1">
                  <c:v>2428646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F2-4E35-B25A-4BA5AAF4785B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115711980</c:v>
                </c:pt>
                <c:pt idx="1">
                  <c:v>108110063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F2-4E35-B25A-4BA5AAF4785B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46112156</c:v>
                </c:pt>
                <c:pt idx="1">
                  <c:v>34344614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F2-4E35-B25A-4BA5AAF4785B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35456805</c:v>
                </c:pt>
                <c:pt idx="1">
                  <c:v>46931518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F2-4E35-B25A-4BA5AAF4785B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7335949</c:v>
                </c:pt>
                <c:pt idx="1">
                  <c:v>12436394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F2-4E35-B25A-4BA5AAF4785B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39876038</c:v>
                </c:pt>
                <c:pt idx="1">
                  <c:v>107126961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F2-4E35-B25A-4BA5AAF4785B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64687724</c:v>
                </c:pt>
                <c:pt idx="1">
                  <c:v>35327368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F2-4E35-B25A-4BA5AAF4785B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F2-4E35-B25A-4BA5AAF4785B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F2-4E35-B25A-4BA5AAF4785B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75238</c:v>
                </c:pt>
                <c:pt idx="1">
                  <c:v>111141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65F2-4E35-B25A-4BA5AAF4785B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6100972</c:v>
                </c:pt>
                <c:pt idx="1">
                  <c:v>18525095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F2-4E35-B25A-4BA5AAF4785B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2-4E35-B25A-4BA5AAF47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33384222</c:v>
                </c:pt>
                <c:pt idx="1">
                  <c:v>51663381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F2-4E35-B25A-4BA5AAF4785B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1306876</c:v>
                </c:pt>
                <c:pt idx="1">
                  <c:v>2485708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F2-4E35-B25A-4BA5AAF4785B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16698675</c:v>
                </c:pt>
                <c:pt idx="1">
                  <c:v>25773910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65F2-4E35-B25A-4BA5AAF4785B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41735</c:v>
                </c:pt>
                <c:pt idx="1">
                  <c:v>23445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65F2-4E35-B25A-4BA5AAF47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588359680"/>
        <c:axId val="458431808"/>
      </c:barChart>
      <c:catAx>
        <c:axId val="58835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431808"/>
        <c:crosses val="autoZero"/>
        <c:auto val="1"/>
        <c:lblAlgn val="ctr"/>
        <c:lblOffset val="100"/>
        <c:noMultiLvlLbl val="0"/>
      </c:catAx>
      <c:valAx>
        <c:axId val="45843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88359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66343451</c:v>
                </c:pt>
                <c:pt idx="1">
                  <c:v>88212900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7-4B93-BD54-4C31ECA4FDAE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669888740</c:v>
                </c:pt>
                <c:pt idx="1">
                  <c:v>536927047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77-4B93-BD54-4C31ECA4FDAE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83769301</c:v>
                </c:pt>
                <c:pt idx="1">
                  <c:v>74708700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77-4B93-BD54-4C31ECA4FDAE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400710261</c:v>
                </c:pt>
                <c:pt idx="1">
                  <c:v>403663091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77-4B93-BD54-4C31ECA4FDAE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4.5665436445692697E-3"/>
                </c:manualLayout>
              </c:layout>
              <c:tx>
                <c:rich>
                  <a:bodyPr/>
                  <a:lstStyle/>
                  <a:p>
                    <a:fld id="{82728B1A-B311-48EB-A511-34DCF34F36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79929523</c:v>
                </c:pt>
                <c:pt idx="1">
                  <c:v>129521248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77-4B93-BD54-4C31ECA4FDAE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1E59093-E9C3-475A-9DFA-D3C7400E7B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170270528</c:v>
                </c:pt>
                <c:pt idx="1">
                  <c:v>288065932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77-4B93-BD54-4C31ECA4FDAE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126299335</c:v>
                </c:pt>
                <c:pt idx="1">
                  <c:v>198981373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77-4B93-BD54-4C31ECA4FDAE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11707793</c:v>
                </c:pt>
                <c:pt idx="1">
                  <c:v>23209641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77-4B93-BD54-4C31ECA4FDAE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855841198</c:v>
                </c:pt>
                <c:pt idx="1">
                  <c:v>1105213810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77-4B93-BD54-4C31ECA4FDAE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358971307</c:v>
                </c:pt>
                <c:pt idx="1">
                  <c:v>371758553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77-4B93-BD54-4C31ECA4FDAE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308657435</c:v>
                </c:pt>
                <c:pt idx="1">
                  <c:v>425903549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77-4B93-BD54-4C31ECA4FDAE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73861143</c:v>
                </c:pt>
                <c:pt idx="1">
                  <c:v>133897224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277-4B93-BD54-4C31ECA4FDAE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360867463</c:v>
                </c:pt>
                <c:pt idx="1">
                  <c:v>1027525106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277-4B93-BD54-4C31ECA4FDAE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421315510</c:v>
                </c:pt>
                <c:pt idx="1">
                  <c:v>406581426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277-4B93-BD54-4C31ECA4FDAE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277-4B93-BD54-4C31ECA4FDAE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4624</c:v>
                </c:pt>
                <c:pt idx="1">
                  <c:v>6145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277-4B93-BD54-4C31ECA4FDAE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1263191</c:v>
                </c:pt>
                <c:pt idx="1">
                  <c:v>1041671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277-4B93-BD54-4C31ECA4FDAE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54080698</c:v>
                </c:pt>
                <c:pt idx="1">
                  <c:v>81509124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77-4B93-BD54-4C31ECA4FDAE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77-4B93-BD54-4C31ECA4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168313734</c:v>
                </c:pt>
                <c:pt idx="1">
                  <c:v>484878170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277-4B93-BD54-4C31ECA4FDAE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21883014</c:v>
                </c:pt>
                <c:pt idx="1">
                  <c:v>44639974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277-4B93-BD54-4C31ECA4FDAE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128072039</c:v>
                </c:pt>
                <c:pt idx="1">
                  <c:v>206128110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277-4B93-BD54-4C31ECA4FDAE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120532</c:v>
                </c:pt>
                <c:pt idx="1">
                  <c:v>2530424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277-4B93-BD54-4C31ECA4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74235392"/>
        <c:axId val="54345728"/>
      </c:barChart>
      <c:catAx>
        <c:axId val="74235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5728"/>
        <c:crosses val="autoZero"/>
        <c:auto val="1"/>
        <c:lblAlgn val="ctr"/>
        <c:lblOffset val="100"/>
        <c:noMultiLvlLbl val="0"/>
      </c:catAx>
      <c:valAx>
        <c:axId val="543457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7423539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62713997</c:v>
                </c:pt>
                <c:pt idx="1">
                  <c:v>93494070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A-4512-8633-2ABEDD623D49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507667934</c:v>
                </c:pt>
                <c:pt idx="1">
                  <c:v>467024525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AA-4512-8633-2ABEDD623D49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31358587</c:v>
                </c:pt>
                <c:pt idx="1">
                  <c:v>42797499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AA-4512-8633-2ABEDD623D49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238102492</c:v>
                </c:pt>
                <c:pt idx="1">
                  <c:v>283322506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AA-4512-8633-2ABEDD623D49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4.6180340410925036E-3"/>
                  <c:y val="1.037850828311197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AA-4512-8633-2ABEDD623D4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33909997</c:v>
                </c:pt>
                <c:pt idx="1">
                  <c:v>87141122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AA-4512-8633-2ABEDD623D49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B2B1F8-DFC4-4F1A-96C0-4B5F06256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122496921</c:v>
                </c:pt>
                <c:pt idx="1">
                  <c:v>271133914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AA-4512-8633-2ABEDD623D49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112979135</c:v>
                </c:pt>
                <c:pt idx="1">
                  <c:v>174510501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AA-4512-8633-2ABEDD623D49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7754205</c:v>
                </c:pt>
                <c:pt idx="1">
                  <c:v>20616583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3AA-4512-8633-2ABEDD623D49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540389135</c:v>
                </c:pt>
                <c:pt idx="1">
                  <c:v>824180608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AA-4512-8633-2ABEDD623D49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212862786</c:v>
                </c:pt>
                <c:pt idx="1">
                  <c:v>266969448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3AA-4512-8633-2ABEDD623D49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212973044</c:v>
                </c:pt>
                <c:pt idx="1">
                  <c:v>327961970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3AA-4512-8633-2ABEDD623D49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53348828</c:v>
                </c:pt>
                <c:pt idx="1">
                  <c:v>78871912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3AA-4512-8633-2ABEDD623D49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240898742</c:v>
                </c:pt>
                <c:pt idx="1">
                  <c:v>735272661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3AA-4512-8633-2ABEDD623D49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314071341</c:v>
                </c:pt>
                <c:pt idx="1">
                  <c:v>202199566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AA-4512-8633-2ABEDD623D49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3AA-4512-8633-2ABEDD623D49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3AA-4512-8633-2ABEDD623D49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3210019</c:v>
                </c:pt>
                <c:pt idx="1">
                  <c:v>1003761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AA-4512-8633-2ABEDD623D49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47601643</c:v>
                </c:pt>
                <c:pt idx="1">
                  <c:v>94018679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3AA-4512-8633-2ABEDD623D49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AA-4512-8633-2ABEDD62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120749236</c:v>
                </c:pt>
                <c:pt idx="1">
                  <c:v>347988637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AA-4512-8633-2ABEDD623D49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7884241</c:v>
                </c:pt>
                <c:pt idx="1">
                  <c:v>18756736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3AA-4512-8633-2ABEDD623D49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85892079</c:v>
                </c:pt>
                <c:pt idx="1">
                  <c:v>168244591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3AA-4512-8633-2ABEDD623D49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男性</c:v>
                  </c:pt>
                  <c:pt idx="1">
                    <c:v>女性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69578</c:v>
                </c:pt>
                <c:pt idx="1">
                  <c:v>97431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73AA-4512-8633-2ABEDD62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113040896"/>
        <c:axId val="54349184"/>
      </c:barChart>
      <c:catAx>
        <c:axId val="11304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54349184"/>
        <c:crosses val="autoZero"/>
        <c:auto val="1"/>
        <c:lblAlgn val="ctr"/>
        <c:lblOffset val="100"/>
        <c:noMultiLvlLbl val="0"/>
      </c:catAx>
      <c:valAx>
        <c:axId val="54349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ja-JP" sz="800" b="1" i="0" baseline="0">
                    <a:effectLst/>
                  </a:rPr>
                  <a:t>医療費（円）</a:t>
                </a:r>
                <a:r>
                  <a:rPr lang="en-US" altLang="ja-JP" sz="800" b="1" i="0" baseline="0">
                    <a:effectLst/>
                  </a:rPr>
                  <a:t>※</a:t>
                </a:r>
                <a:endParaRPr lang="ja-JP" altLang="ja-JP" sz="800">
                  <a:effectLst/>
                </a:endParaRP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113040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260FA35B-D51C-4826-9468-EBF525243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525E0E1-988C-4513-8FC9-F7B72FA81E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6926151-6A47-44D3-9976-B2E4DF405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168982B-F5A5-4220-B150-D0F0340DB24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62902D4-9D52-4693-90A9-35831DEAA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1733550</xdr:colOff>
      <xdr:row>2</xdr:row>
      <xdr:rowOff>19050</xdr:rowOff>
    </xdr:from>
    <xdr:to>
      <xdr:col>3</xdr:col>
      <xdr:colOff>171225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1F72EC2-20D5-43C6-83DA-2460354B21E9}"/>
            </a:ext>
          </a:extLst>
        </xdr:cNvPr>
        <xdr:cNvSpPr>
          <a:spLocks/>
        </xdr:cNvSpPr>
      </xdr:nvSpPr>
      <xdr:spPr>
        <a:xfrm>
          <a:off x="20859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860EF13-D848-432B-A4D6-E9FE8B7A1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EF2F2AA-9F9C-4861-A1BA-8B79EF69A28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FBBA0B7-861B-4CBA-BAE0-AD77ACCD6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E8B67-9ACF-4B6E-9421-3206B6D4C68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A1177B7-62CA-498F-AB6C-C24A09A32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1A3D04A-78B2-4FE1-BEB5-75BB1761942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28FC6D9-441D-40E0-BD58-39717C548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A0E34E-AE56-4D98-85DD-B76471E6EE1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8577C5E-FDD3-40CA-957A-788EA772A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814E4B-6332-4F61-B340-ED82750C19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FA8A8C8-2690-4F6F-8579-11D7EF5BC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F3C3137-3F5F-42B8-A384-9DC1B69A989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F6354D82-C552-4B30-906A-DAC6F424D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650387-6ED6-4773-A844-09ADAD9E1E0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0B2065B-225F-4F1A-9811-A4C591A7B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D80AE7D-C2F9-4658-9AD1-B4522BBA787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A8070F-EAE9-49E7-9C5B-58207A61A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D3F2C7A-DC8F-4FC9-8D0F-8434C601BAD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4CBECA1-E0C6-47FF-AEAD-062C502EE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287035E-A784-41F6-8DF8-547B1899642B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3A1977F-5605-48D9-B07A-5F1749059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65D381E-6A0C-47BB-9557-1BB3234B7F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D44839F6-2D07-4664-92B4-8131845D7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16BB2E2-3573-425D-9004-53A51F87F4A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FE0284A-46A4-46DF-80D6-F5E96BE7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7461643-2EE8-48A5-A0E1-35BBE8CC8BA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E7C1FE-CBD5-42A9-9972-2D6AEE756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71000C8-B21F-4D2A-AD40-E51F87B140E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FC9CCB9-443D-4AE1-A099-21261E965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62F098E-E610-4046-A135-E0A984DAA37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DAC9929-E03B-43AD-9833-B1C2E5E14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03AC669-3951-4D3B-90B9-D92CAD583D4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42F18C-5847-4DA3-98D2-0BCDD09E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A2A7B6E-A047-4E04-A6CC-A1364985B2A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3B115FA-7214-465D-B4A4-D3EAE6086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AD1479-6EA4-4BBC-86C9-CC25574851E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BF71A04-392E-435E-AD9B-11ED97E99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0C32593-66E3-4644-8181-B6FDD4FD1E1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5" name="グラフ 7">
          <a:extLst>
            <a:ext uri="{FF2B5EF4-FFF2-40B4-BE49-F238E27FC236}">
              <a16:creationId xmlns:a16="http://schemas.microsoft.com/office/drawing/2014/main" id="{3F86F621-9519-4139-A732-B8CCD388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BE4FA2C-5720-489E-A37E-F2FA099F99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B93F444-1881-487F-8456-77153566A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F0B12F4-BFC9-4D6B-A256-6D99DD291FC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52F22A-C051-4D64-B1F3-F2B63D0DE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8E9FB-B1B6-4575-9D49-4F2DC2B6C20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72F852-D4EF-43D2-A274-BE0D2835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C88E163-C99B-446F-B0AA-8384CDE23E6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F87EFB9-C23A-4318-BA1C-246203CF2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0D911C-A4F7-4FE9-9492-8AD818FC5DE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507108-FD5A-44FB-8C9E-8C2EBC29B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6681EB-659A-49F2-B529-996BF81BA1E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C5E843C-3943-4E06-967C-D177169E4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EC809BB-36FE-4E71-9006-210FEE2B823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D6411CC-90F9-4B6D-9F88-0729366AC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D3DF9A-7886-4EBD-9DED-D7117C0AD10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5B85416-31B2-4FD9-B31F-702083931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3793BE9-3886-4A2B-80CA-7653A3689B6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EABA8D6-B855-4800-A036-D9E0A144D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A509ACD-AED9-4609-BB40-90FD6EFEBD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A43A29B-B425-4E5B-8B16-774EE0FDD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08A8E1D-E33F-47F0-B591-6592D4A285D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FEDA464-521A-425F-9374-229024858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3A051BB-A828-4C5E-8B24-5500AA425E6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5E76F98-65D8-4F82-A904-00B916E03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2EAE4A0A-2E36-4C6F-B3C0-84A6A42901D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533A42D-B96C-4481-96F5-0EF0D8183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3569594-1BAD-46F1-B648-5FDBC291572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2DBE7EF-AB4D-4C62-976C-21BC9810B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AD46CB60-B9E9-4BE1-A967-3E6EA779D78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2505664-F743-4F36-8F63-5F9C94535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7F120C3-7A7B-41C0-A383-DFACB85545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73B1F9B-8D8A-4D8C-920C-C1DB5AF8E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B9AC32E-1028-4EE0-A52C-1C0803E937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D9F7333-0508-42A8-AD8C-6BF30A626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CCD8F7B-404A-4993-8F45-FBFAC3EE33A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265BF1F-240C-4045-A1BE-7327701D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2FCCAD7-EC6F-4BEB-A36D-D7E23C96797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3A56881-31CE-4ADA-9495-FC3A37A9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C3A2F5A-A6C2-4638-8182-42D0632901A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46AB9B2-B415-4C88-9F3D-F7C78EA4F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ED95352-73C9-4CCF-B0E4-BF079F981049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F8072776-2154-405B-8576-F1BB6B59B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5345CC3-340C-4829-95B1-6E84EEFC126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F364BDB-AE57-4E97-B507-4DAA09E533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D851610-E302-4E62-A33C-7392388A373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02B7C9E-C3DC-401C-809F-BEE71E2AD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7EF15B12-E164-4D37-ABA8-064B6DFC192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B220B64-BF20-40A2-A498-554E5AD1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171BC88-6C38-4A05-B45F-098CAB221D6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6E58F0CA-E6FF-4616-B720-9283B705F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9E23140-0F93-407E-94A0-BD86957CB29D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21C9E7A-F259-48F7-BF58-13A7A0B32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D71ABB5-3803-437F-BD3C-BD5FD3A9B46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16567C4-DB16-4E32-8037-D8183CE8B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FDDBFD8-5ADF-449D-8B28-E3536710594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4A4C1D5-0451-44EA-8D1E-BD4B675A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FB16132-B72D-4757-82DA-C9EB158F482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AC0B5243-AAC8-4221-B00D-195E5D24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5793C06B-7FCB-4706-BA5B-92314AB21C1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873D422-9114-4BD1-AFCB-ADA5AA9C6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A069B2D-0BFB-4668-A123-15A261E6FD3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22D91932-A305-462A-879F-2664CA9A5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419F437-13CD-49B8-A70B-3506BCE56B9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966A31C-0EB0-4314-A5B6-1379E7CD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87921E4-0212-4206-8AFF-5AC29A7E399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76262D9-BE81-41A3-938C-657BCFCA9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4D3F698E-D664-441B-BD11-DB25C993CCA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35FE10F-1586-41E0-B32C-BF9AAD8EA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8E7140C-2D22-4F13-B8D9-66E533CA6B2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BCE9099-6A92-4B90-B47C-241D548EF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A08BE50-C1E7-4E64-A949-BA8E92A99B83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4EAF2FE-9C01-464A-A966-E9E38B9C9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08843035-0A04-496B-8375-407B2DBED252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3F2B026-C399-4E4B-A79B-89B7EE854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161FBC1A-733E-4EF7-9359-A99CA790652F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C4FD78F5-089B-4E14-9DC5-7C1AAB4D0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371C5CD6-7635-4070-9E32-B37CD678079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765E4E6-E397-463A-B131-ED94183F1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F78E08D-F204-4E02-AAC0-AA2266F1CE5C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701D30C6-4C82-40B8-81DC-D6267C70B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8796A64-41F5-4D82-94A5-BA65D7C865B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BDD26A9B-9D80-4702-A6FE-F41FDBA91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50894F3-6EF3-4CC8-B2D6-A4A32E293170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3D1AB87-9CD0-471D-9F23-6DD1FC8C3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B1E275AD-AED8-4529-8A03-63A18ED8260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57220AAD-9394-4082-A718-3B209869D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2FCA129-3DCC-40A9-BE1E-0CB78A5A5C87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051F9262-3BCA-418E-9C8E-AB4B460DF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CDA4F2D9-34D1-487E-BA79-7F97112A81F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66E7B44-E952-46C2-AFA0-261CD6AB8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69221517-8CD4-436D-8CE5-53B01CDF8CCE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4E7C0541-D05B-4622-974E-493546646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EE6F402A-79F2-4CDC-BA91-8A72CC259646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8C0271A5-8A7A-45E2-8CE0-1BCE4F6AE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51106A8-C616-4B82-9BE6-4826B9258C81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173CBEE0-9350-41AF-ACE0-1C2E6D1DA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8BEF250F-65FA-44DB-9ECA-0327FAE30E54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A5427211-2173-4222-AA9C-6C50AC490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D052AFB4-4E8F-45AF-86CB-B339FDC367C5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3C8B8A88-8F06-4406-B4D0-7CC92B8FF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97601A04-1E2F-4FF7-9CE3-DDFF44B83BBA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95D7FE1B-9E20-4113-B39A-A4838F5A4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1771650</xdr:colOff>
      <xdr:row>2</xdr:row>
      <xdr:rowOff>19050</xdr:rowOff>
    </xdr:from>
    <xdr:to>
      <xdr:col>3</xdr:col>
      <xdr:colOff>209325</xdr:colOff>
      <xdr:row>2</xdr:row>
      <xdr:rowOff>220650</xdr:rowOff>
    </xdr:to>
    <xdr:sp macro="" textlink="">
      <xdr:nvSpPr>
        <xdr:cNvPr id="2" name="正方形/長方形 4">
          <a:extLst>
            <a:ext uri="{FF2B5EF4-FFF2-40B4-BE49-F238E27FC236}">
              <a16:creationId xmlns:a16="http://schemas.microsoft.com/office/drawing/2014/main" id="{F09800F7-0354-4C1F-ABF2-1E0F899B86F8}"/>
            </a:ext>
          </a:extLst>
        </xdr:cNvPr>
        <xdr:cNvSpPr>
          <a:spLocks/>
        </xdr:cNvSpPr>
      </xdr:nvSpPr>
      <xdr:spPr>
        <a:xfrm>
          <a:off x="2124075" y="495300"/>
          <a:ext cx="885600" cy="201600"/>
        </a:xfrm>
        <a:prstGeom prst="rect">
          <a:avLst/>
        </a:prstGeom>
        <a:solidFill>
          <a:srgbClr val="FCD5B5"/>
        </a:solidFill>
        <a:ln w="9525" cmpd="sng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7">
          <a:extLst>
            <a:ext uri="{FF2B5EF4-FFF2-40B4-BE49-F238E27FC236}">
              <a16:creationId xmlns:a16="http://schemas.microsoft.com/office/drawing/2014/main" id="{EACF1186-912B-4CCC-AD76-08210B04F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5" t="s">
        <v>153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16.5" customHeight="1">
      <c r="B2" s="5" t="s">
        <v>38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8.75" customHeight="1">
      <c r="B3" s="19" t="s">
        <v>151</v>
      </c>
      <c r="C3" s="4"/>
      <c r="D3" s="4"/>
      <c r="E3" s="4"/>
      <c r="F3" s="4"/>
      <c r="G3" s="4"/>
      <c r="H3" s="4"/>
      <c r="I3" s="4"/>
      <c r="J3" s="3"/>
      <c r="K3" s="3"/>
      <c r="L3" s="3"/>
      <c r="M3" s="3"/>
      <c r="N3" s="3"/>
      <c r="O3" s="3"/>
      <c r="P3" s="3"/>
      <c r="Q3" s="3"/>
      <c r="R3" s="19" t="s">
        <v>138</v>
      </c>
      <c r="S3" s="5"/>
      <c r="T3" s="5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3"/>
      <c r="K4" s="3"/>
      <c r="L4" s="3"/>
      <c r="M4" s="3"/>
      <c r="N4" s="3"/>
      <c r="O4" s="3"/>
      <c r="P4" s="3"/>
      <c r="Q4" s="3"/>
      <c r="R4" s="65" t="s">
        <v>141</v>
      </c>
      <c r="S4" s="67" t="s">
        <v>144</v>
      </c>
      <c r="T4" s="68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3"/>
      <c r="K5" s="3"/>
      <c r="L5" s="3"/>
      <c r="M5" s="3"/>
      <c r="N5" s="3"/>
      <c r="O5" s="3"/>
      <c r="P5" s="3"/>
      <c r="Q5" s="3"/>
      <c r="R5" s="66"/>
      <c r="S5" s="17" t="s">
        <v>142</v>
      </c>
      <c r="T5" s="17" t="s">
        <v>143</v>
      </c>
    </row>
    <row r="6" spans="2:20" ht="18.75" customHeight="1">
      <c r="B6" s="11" t="s">
        <v>20</v>
      </c>
      <c r="C6" s="12"/>
      <c r="D6" s="20">
        <f>S6</f>
        <v>9163082716</v>
      </c>
      <c r="E6" s="21">
        <f>IFERROR(S6/$S$28,"-")</f>
        <v>1.809769935648314E-2</v>
      </c>
      <c r="F6" s="22">
        <f t="shared" ref="F6:F27" si="0">_xlfn.IFS(D6&gt;0,RANK(D6,$D$6:$D$27),D6=0,"-")</f>
        <v>13</v>
      </c>
      <c r="G6" s="23">
        <f>T6</f>
        <v>10573173950</v>
      </c>
      <c r="H6" s="24">
        <f>IFERROR(T6/$T$28,"-")</f>
        <v>1.6015524514166837E-2</v>
      </c>
      <c r="I6" s="25">
        <f t="shared" ref="I6:I27" si="1">_xlfn.IFS(G6&gt;0,RANK(G6,$G$6:$G$27),G6=0,"-")</f>
        <v>15</v>
      </c>
      <c r="J6" s="3"/>
      <c r="K6" s="3"/>
      <c r="L6" s="3"/>
      <c r="M6" s="3"/>
      <c r="N6" s="3"/>
      <c r="O6" s="3"/>
      <c r="P6" s="3"/>
      <c r="Q6" s="3"/>
      <c r="R6" s="26" t="str">
        <f>B6</f>
        <v>Ⅰ．感染症及び寄生虫症</v>
      </c>
      <c r="S6" s="27">
        <v>9163082716</v>
      </c>
      <c r="T6" s="27">
        <v>10573173950</v>
      </c>
    </row>
    <row r="7" spans="2:20" ht="18.75" customHeight="1">
      <c r="B7" s="13" t="s">
        <v>21</v>
      </c>
      <c r="C7" s="14"/>
      <c r="D7" s="20">
        <f>S7</f>
        <v>79816444644</v>
      </c>
      <c r="E7" s="21">
        <f>IFERROR(S7/$S$28,"-")</f>
        <v>0.15764280031524827</v>
      </c>
      <c r="F7" s="22">
        <f t="shared" si="0"/>
        <v>2</v>
      </c>
      <c r="G7" s="20">
        <f>T7</f>
        <v>56319369633</v>
      </c>
      <c r="H7" s="24">
        <f>IFERROR(T7/$T$28,"-")</f>
        <v>8.530874922186775E-2</v>
      </c>
      <c r="I7" s="25">
        <f t="shared" si="1"/>
        <v>3</v>
      </c>
      <c r="J7" s="3"/>
      <c r="K7" s="3"/>
      <c r="L7" s="3"/>
      <c r="M7" s="3"/>
      <c r="N7" s="3"/>
      <c r="O7" s="3"/>
      <c r="P7" s="3"/>
      <c r="Q7" s="3"/>
      <c r="R7" s="26" t="str">
        <f t="shared" ref="R7:R27" si="2">B7</f>
        <v>Ⅱ．新生物＜腫瘍＞</v>
      </c>
      <c r="S7" s="27">
        <v>79816444644</v>
      </c>
      <c r="T7" s="27">
        <v>56319369633</v>
      </c>
    </row>
    <row r="8" spans="2:20" ht="18.75" customHeight="1">
      <c r="B8" s="13" t="s">
        <v>22</v>
      </c>
      <c r="C8" s="14"/>
      <c r="D8" s="20">
        <f t="shared" ref="D8:D27" si="3">S8</f>
        <v>6878296392</v>
      </c>
      <c r="E8" s="21">
        <f t="shared" ref="E8:E27" si="4">IFERROR(S8/$S$28,"-")</f>
        <v>1.3585094017522857E-2</v>
      </c>
      <c r="F8" s="22">
        <f t="shared" si="0"/>
        <v>16</v>
      </c>
      <c r="G8" s="20">
        <f t="shared" ref="G8:G27" si="5">T8</f>
        <v>8139120319</v>
      </c>
      <c r="H8" s="24">
        <f t="shared" ref="H8:H27" si="6">IFERROR(T8/$T$28,"-")</f>
        <v>1.2328585683837908E-2</v>
      </c>
      <c r="I8" s="25">
        <f t="shared" si="1"/>
        <v>16</v>
      </c>
      <c r="J8" s="3"/>
      <c r="K8" s="3"/>
      <c r="L8" s="3"/>
      <c r="M8" s="3"/>
      <c r="N8" s="3"/>
      <c r="O8" s="3"/>
      <c r="P8" s="3"/>
      <c r="Q8" s="3"/>
      <c r="R8" s="26" t="str">
        <f t="shared" si="2"/>
        <v>Ⅲ．血液及び造血器の疾患並びに免疫機構の障害</v>
      </c>
      <c r="S8" s="27">
        <v>6878296392</v>
      </c>
      <c r="T8" s="27">
        <v>8139120319</v>
      </c>
    </row>
    <row r="9" spans="2:20" ht="18.75" customHeight="1">
      <c r="B9" s="13" t="s">
        <v>23</v>
      </c>
      <c r="C9" s="14"/>
      <c r="D9" s="20">
        <f t="shared" si="3"/>
        <v>34193282952</v>
      </c>
      <c r="E9" s="21">
        <f t="shared" si="4"/>
        <v>6.7534013830947093E-2</v>
      </c>
      <c r="F9" s="22">
        <f t="shared" si="0"/>
        <v>7</v>
      </c>
      <c r="G9" s="20">
        <f t="shared" si="5"/>
        <v>42362571465</v>
      </c>
      <c r="H9" s="24">
        <f t="shared" si="6"/>
        <v>6.4167940959758071E-2</v>
      </c>
      <c r="I9" s="25">
        <f t="shared" si="1"/>
        <v>6</v>
      </c>
      <c r="J9" s="3"/>
      <c r="K9" s="3"/>
      <c r="L9" s="3"/>
      <c r="M9" s="3"/>
      <c r="N9" s="3"/>
      <c r="O9" s="3"/>
      <c r="P9" s="3"/>
      <c r="Q9" s="3"/>
      <c r="R9" s="26" t="str">
        <f t="shared" si="2"/>
        <v>Ⅳ．内分泌，栄養及び代謝疾患</v>
      </c>
      <c r="S9" s="27">
        <v>34193282952</v>
      </c>
      <c r="T9" s="27">
        <v>42362571465</v>
      </c>
    </row>
    <row r="10" spans="2:20" ht="18.75" customHeight="1">
      <c r="B10" s="13" t="s">
        <v>24</v>
      </c>
      <c r="C10" s="14"/>
      <c r="D10" s="20">
        <f t="shared" si="3"/>
        <v>10074870887</v>
      </c>
      <c r="E10" s="21">
        <f t="shared" si="4"/>
        <v>1.9898541792047118E-2</v>
      </c>
      <c r="F10" s="22">
        <f t="shared" si="0"/>
        <v>12</v>
      </c>
      <c r="G10" s="20">
        <f t="shared" si="5"/>
        <v>20312628581</v>
      </c>
      <c r="H10" s="24">
        <f t="shared" si="6"/>
        <v>3.0768187729113397E-2</v>
      </c>
      <c r="I10" s="25">
        <f t="shared" si="1"/>
        <v>12</v>
      </c>
      <c r="J10" s="3"/>
      <c r="K10" s="3"/>
      <c r="L10" s="3"/>
      <c r="M10" s="3"/>
      <c r="N10" s="3"/>
      <c r="O10" s="3"/>
      <c r="P10" s="3"/>
      <c r="Q10" s="3"/>
      <c r="R10" s="26" t="str">
        <f t="shared" si="2"/>
        <v>Ⅴ．精神及び行動の障害</v>
      </c>
      <c r="S10" s="27">
        <v>10074870887</v>
      </c>
      <c r="T10" s="27">
        <v>20312628581</v>
      </c>
    </row>
    <row r="11" spans="2:20" ht="18.75" customHeight="1">
      <c r="B11" s="13" t="s">
        <v>25</v>
      </c>
      <c r="C11" s="14"/>
      <c r="D11" s="20">
        <f t="shared" si="3"/>
        <v>23027234153</v>
      </c>
      <c r="E11" s="21">
        <f t="shared" si="4"/>
        <v>4.5480322903191685E-2</v>
      </c>
      <c r="F11" s="22">
        <f t="shared" si="0"/>
        <v>8</v>
      </c>
      <c r="G11" s="20">
        <f t="shared" si="5"/>
        <v>39766563385</v>
      </c>
      <c r="H11" s="24">
        <f t="shared" si="6"/>
        <v>6.0235684549258442E-2</v>
      </c>
      <c r="I11" s="25">
        <f t="shared" si="1"/>
        <v>7</v>
      </c>
      <c r="J11" s="3"/>
      <c r="K11" s="3"/>
      <c r="L11" s="3"/>
      <c r="M11" s="3"/>
      <c r="N11" s="3"/>
      <c r="O11" s="3"/>
      <c r="P11" s="3"/>
      <c r="Q11" s="3"/>
      <c r="R11" s="26" t="str">
        <f t="shared" si="2"/>
        <v>Ⅵ．神経系の疾患</v>
      </c>
      <c r="S11" s="27">
        <v>23027234153</v>
      </c>
      <c r="T11" s="27">
        <v>39766563385</v>
      </c>
    </row>
    <row r="12" spans="2:20" ht="18.75" customHeight="1">
      <c r="B12" s="13" t="s">
        <v>26</v>
      </c>
      <c r="C12" s="14"/>
      <c r="D12" s="20">
        <f t="shared" si="3"/>
        <v>18320282779</v>
      </c>
      <c r="E12" s="21">
        <f t="shared" si="4"/>
        <v>3.6183780081037238E-2</v>
      </c>
      <c r="F12" s="22">
        <f t="shared" si="0"/>
        <v>10</v>
      </c>
      <c r="G12" s="20">
        <f t="shared" si="5"/>
        <v>27321410149</v>
      </c>
      <c r="H12" s="24">
        <f t="shared" si="6"/>
        <v>4.1384613179745906E-2</v>
      </c>
      <c r="I12" s="25">
        <f t="shared" si="1"/>
        <v>10</v>
      </c>
      <c r="J12" s="3"/>
      <c r="K12" s="3"/>
      <c r="L12" s="3"/>
      <c r="M12" s="3"/>
      <c r="N12" s="3"/>
      <c r="O12" s="3"/>
      <c r="P12" s="3"/>
      <c r="Q12" s="3"/>
      <c r="R12" s="26" t="str">
        <f t="shared" si="2"/>
        <v>Ⅶ．眼及び付属器の疾患</v>
      </c>
      <c r="S12" s="27">
        <v>18320282779</v>
      </c>
      <c r="T12" s="27">
        <v>27321410149</v>
      </c>
    </row>
    <row r="13" spans="2:20" ht="18.75" customHeight="1">
      <c r="B13" s="13" t="s">
        <v>27</v>
      </c>
      <c r="C13" s="14"/>
      <c r="D13" s="20">
        <f t="shared" si="3"/>
        <v>1256966390</v>
      </c>
      <c r="E13" s="21">
        <f t="shared" si="4"/>
        <v>2.4825924344983215E-3</v>
      </c>
      <c r="F13" s="22">
        <f t="shared" si="0"/>
        <v>18</v>
      </c>
      <c r="G13" s="20">
        <f t="shared" si="5"/>
        <v>2283433118</v>
      </c>
      <c r="H13" s="24">
        <f t="shared" si="6"/>
        <v>3.4587891252644541E-3</v>
      </c>
      <c r="I13" s="25">
        <f t="shared" si="1"/>
        <v>18</v>
      </c>
      <c r="J13" s="3"/>
      <c r="K13" s="3"/>
      <c r="L13" s="3"/>
      <c r="M13" s="3"/>
      <c r="N13" s="3"/>
      <c r="O13" s="3"/>
      <c r="P13" s="3"/>
      <c r="Q13" s="3"/>
      <c r="R13" s="26" t="str">
        <f t="shared" si="2"/>
        <v>Ⅷ．耳及び乳様突起の疾患</v>
      </c>
      <c r="S13" s="27">
        <v>1256966390</v>
      </c>
      <c r="T13" s="27">
        <v>2283433118</v>
      </c>
    </row>
    <row r="14" spans="2:20" ht="18.75" customHeight="1">
      <c r="B14" s="13" t="s">
        <v>28</v>
      </c>
      <c r="C14" s="14"/>
      <c r="D14" s="20">
        <f t="shared" si="3"/>
        <v>98760487840</v>
      </c>
      <c r="E14" s="21">
        <f t="shared" si="4"/>
        <v>0.19505854881207085</v>
      </c>
      <c r="F14" s="22">
        <f t="shared" si="0"/>
        <v>1</v>
      </c>
      <c r="G14" s="20">
        <f t="shared" si="5"/>
        <v>120469128787</v>
      </c>
      <c r="H14" s="24">
        <f t="shared" si="6"/>
        <v>0.18247843972041339</v>
      </c>
      <c r="I14" s="25">
        <f t="shared" si="1"/>
        <v>1</v>
      </c>
      <c r="J14" s="3"/>
      <c r="K14" s="3"/>
      <c r="L14" s="3"/>
      <c r="M14" s="3"/>
      <c r="N14" s="3"/>
      <c r="O14" s="3"/>
      <c r="P14" s="3"/>
      <c r="Q14" s="3"/>
      <c r="R14" s="26" t="str">
        <f t="shared" si="2"/>
        <v>Ⅸ．循環器系の疾患</v>
      </c>
      <c r="S14" s="27">
        <v>98760487840</v>
      </c>
      <c r="T14" s="27">
        <v>120469128787</v>
      </c>
    </row>
    <row r="15" spans="2:20" ht="18.75" customHeight="1">
      <c r="B15" s="13" t="s">
        <v>29</v>
      </c>
      <c r="C15" s="14"/>
      <c r="D15" s="20">
        <f t="shared" si="3"/>
        <v>39735133484</v>
      </c>
      <c r="E15" s="21">
        <f t="shared" si="4"/>
        <v>7.8479538161047677E-2</v>
      </c>
      <c r="F15" s="22">
        <f t="shared" si="0"/>
        <v>5</v>
      </c>
      <c r="G15" s="20">
        <f t="shared" si="5"/>
        <v>35574745999</v>
      </c>
      <c r="H15" s="24">
        <f t="shared" si="6"/>
        <v>5.3886204778863314E-2</v>
      </c>
      <c r="I15" s="25">
        <f t="shared" si="1"/>
        <v>9</v>
      </c>
      <c r="J15" s="3"/>
      <c r="K15" s="3"/>
      <c r="L15" s="3"/>
      <c r="M15" s="3"/>
      <c r="N15" s="3"/>
      <c r="O15" s="3"/>
      <c r="P15" s="3"/>
      <c r="Q15" s="3"/>
      <c r="R15" s="26" t="str">
        <f t="shared" si="2"/>
        <v>Ⅹ．呼吸器系の疾患</v>
      </c>
      <c r="S15" s="27">
        <v>39735133484</v>
      </c>
      <c r="T15" s="27">
        <v>35574745999</v>
      </c>
    </row>
    <row r="16" spans="2:20" ht="18.75" customHeight="1">
      <c r="B16" s="13" t="s">
        <v>154</v>
      </c>
      <c r="C16" s="14"/>
      <c r="D16" s="20">
        <f t="shared" si="3"/>
        <v>35669569512</v>
      </c>
      <c r="E16" s="21">
        <f t="shared" si="4"/>
        <v>7.0449778225417148E-2</v>
      </c>
      <c r="F16" s="22">
        <f t="shared" si="0"/>
        <v>6</v>
      </c>
      <c r="G16" s="20">
        <f t="shared" si="5"/>
        <v>48555114173</v>
      </c>
      <c r="H16" s="24">
        <f t="shared" si="6"/>
        <v>7.3547983321115326E-2</v>
      </c>
      <c r="I16" s="25">
        <f t="shared" si="1"/>
        <v>5</v>
      </c>
      <c r="J16" s="3"/>
      <c r="K16" s="3"/>
      <c r="L16" s="3"/>
      <c r="M16" s="3"/>
      <c r="N16" s="3"/>
      <c r="O16" s="3"/>
      <c r="P16" s="3"/>
      <c r="Q16" s="3"/>
      <c r="R16" s="26" t="str">
        <f t="shared" si="2"/>
        <v>ⅩⅠ．消化器系の疾患※</v>
      </c>
      <c r="S16" s="27">
        <v>35669569512</v>
      </c>
      <c r="T16" s="27">
        <v>48555114173</v>
      </c>
    </row>
    <row r="17" spans="2:20" ht="18.75" customHeight="1">
      <c r="B17" s="13" t="s">
        <v>15</v>
      </c>
      <c r="C17" s="14"/>
      <c r="D17" s="20">
        <f t="shared" si="3"/>
        <v>8234502838</v>
      </c>
      <c r="E17" s="21">
        <f t="shared" si="4"/>
        <v>1.626369217992675E-2</v>
      </c>
      <c r="F17" s="22">
        <f t="shared" si="0"/>
        <v>15</v>
      </c>
      <c r="G17" s="20">
        <f t="shared" si="5"/>
        <v>11458070468</v>
      </c>
      <c r="H17" s="24">
        <f t="shared" si="6"/>
        <v>1.7355905552400856E-2</v>
      </c>
      <c r="I17" s="25">
        <f t="shared" si="1"/>
        <v>14</v>
      </c>
      <c r="J17" s="3"/>
      <c r="K17" s="3"/>
      <c r="L17" s="3"/>
      <c r="M17" s="3"/>
      <c r="N17" s="3"/>
      <c r="O17" s="3"/>
      <c r="P17" s="3"/>
      <c r="Q17" s="3"/>
      <c r="R17" s="26" t="str">
        <f t="shared" si="2"/>
        <v>ⅩⅡ．皮膚及び皮下組織の疾患</v>
      </c>
      <c r="S17" s="27">
        <v>8234502838</v>
      </c>
      <c r="T17" s="27">
        <v>11458070468</v>
      </c>
    </row>
    <row r="18" spans="2:20" ht="18.75" customHeight="1">
      <c r="B18" s="13" t="s">
        <v>30</v>
      </c>
      <c r="C18" s="14"/>
      <c r="D18" s="20">
        <f t="shared" si="3"/>
        <v>43090994774</v>
      </c>
      <c r="E18" s="21">
        <f t="shared" si="4"/>
        <v>8.5107587976906138E-2</v>
      </c>
      <c r="F18" s="22">
        <f t="shared" si="0"/>
        <v>4</v>
      </c>
      <c r="G18" s="20">
        <f t="shared" si="5"/>
        <v>109153432877</v>
      </c>
      <c r="H18" s="24">
        <f t="shared" si="6"/>
        <v>0.16533819346148729</v>
      </c>
      <c r="I18" s="25">
        <f t="shared" si="1"/>
        <v>2</v>
      </c>
      <c r="J18" s="3"/>
      <c r="K18" s="3"/>
      <c r="L18" s="3"/>
      <c r="M18" s="3"/>
      <c r="N18" s="3"/>
      <c r="O18" s="3"/>
      <c r="P18" s="3"/>
      <c r="Q18" s="3"/>
      <c r="R18" s="26" t="str">
        <f t="shared" si="2"/>
        <v>ⅩⅢ．筋骨格系及び結合組織の疾患</v>
      </c>
      <c r="S18" s="27">
        <v>43090994774</v>
      </c>
      <c r="T18" s="27">
        <v>109153432877</v>
      </c>
    </row>
    <row r="19" spans="2:20" ht="18.75" customHeight="1">
      <c r="B19" s="13" t="s">
        <v>31</v>
      </c>
      <c r="C19" s="14"/>
      <c r="D19" s="20">
        <f t="shared" si="3"/>
        <v>47360780030</v>
      </c>
      <c r="E19" s="21">
        <f t="shared" si="4"/>
        <v>9.3540698565867941E-2</v>
      </c>
      <c r="F19" s="22">
        <f t="shared" si="0"/>
        <v>3</v>
      </c>
      <c r="G19" s="20">
        <f t="shared" si="5"/>
        <v>35815540727</v>
      </c>
      <c r="H19" s="24">
        <f t="shared" si="6"/>
        <v>5.4250944249471016E-2</v>
      </c>
      <c r="I19" s="25">
        <f t="shared" si="1"/>
        <v>8</v>
      </c>
      <c r="J19" s="3"/>
      <c r="K19" s="3"/>
      <c r="L19" s="3"/>
      <c r="M19" s="3"/>
      <c r="N19" s="3"/>
      <c r="O19" s="3"/>
      <c r="P19" s="3"/>
      <c r="Q19" s="3"/>
      <c r="R19" s="26" t="str">
        <f t="shared" si="2"/>
        <v>ⅩⅣ．腎尿路生殖器系の疾患</v>
      </c>
      <c r="S19" s="27">
        <v>47360780030</v>
      </c>
      <c r="T19" s="27">
        <v>35815540727</v>
      </c>
    </row>
    <row r="20" spans="2:20" ht="18.75" customHeight="1">
      <c r="B20" s="13" t="s">
        <v>155</v>
      </c>
      <c r="C20" s="14"/>
      <c r="D20" s="20">
        <f t="shared" si="3"/>
        <v>367294</v>
      </c>
      <c r="E20" s="21">
        <f t="shared" si="4"/>
        <v>7.2543014108485951E-7</v>
      </c>
      <c r="F20" s="22">
        <f t="shared" si="0"/>
        <v>21</v>
      </c>
      <c r="G20" s="20">
        <f t="shared" si="5"/>
        <v>2122206</v>
      </c>
      <c r="H20" s="24">
        <f t="shared" si="6"/>
        <v>3.2145732566058789E-6</v>
      </c>
      <c r="I20" s="25">
        <f t="shared" si="1"/>
        <v>21</v>
      </c>
      <c r="J20" s="3"/>
      <c r="K20" s="3"/>
      <c r="L20" s="3"/>
      <c r="M20" s="3"/>
      <c r="N20" s="3"/>
      <c r="O20" s="3"/>
      <c r="P20" s="3"/>
      <c r="Q20" s="3"/>
      <c r="R20" s="26" t="str">
        <f t="shared" si="2"/>
        <v>ⅩⅤ．妊娠，分娩及び産じょく※</v>
      </c>
      <c r="S20" s="27">
        <v>367294</v>
      </c>
      <c r="T20" s="27">
        <v>2122206</v>
      </c>
    </row>
    <row r="21" spans="2:20" ht="18.75" customHeight="1">
      <c r="B21" s="13" t="s">
        <v>156</v>
      </c>
      <c r="C21" s="14"/>
      <c r="D21" s="20">
        <f t="shared" si="3"/>
        <v>287733</v>
      </c>
      <c r="E21" s="21">
        <f t="shared" si="4"/>
        <v>5.6829186097450509E-7</v>
      </c>
      <c r="F21" s="22">
        <f t="shared" si="0"/>
        <v>22</v>
      </c>
      <c r="G21" s="20">
        <f t="shared" si="5"/>
        <v>329433</v>
      </c>
      <c r="H21" s="24">
        <f t="shared" si="6"/>
        <v>4.9900269419813375E-7</v>
      </c>
      <c r="I21" s="25">
        <f t="shared" si="1"/>
        <v>22</v>
      </c>
      <c r="J21" s="3"/>
      <c r="K21" s="3"/>
      <c r="L21" s="3"/>
      <c r="M21" s="3"/>
      <c r="N21" s="3"/>
      <c r="O21" s="3"/>
      <c r="P21" s="3"/>
      <c r="Q21" s="3"/>
      <c r="R21" s="26" t="str">
        <f t="shared" si="2"/>
        <v>ⅩⅥ．周産期に発生した病態※</v>
      </c>
      <c r="S21" s="27">
        <v>287733</v>
      </c>
      <c r="T21" s="27">
        <v>329433</v>
      </c>
    </row>
    <row r="22" spans="2:20" ht="18.75" customHeight="1">
      <c r="B22" s="13" t="s">
        <v>17</v>
      </c>
      <c r="C22" s="14"/>
      <c r="D22" s="20">
        <f t="shared" si="3"/>
        <v>195763784</v>
      </c>
      <c r="E22" s="21">
        <f t="shared" si="4"/>
        <v>3.8664652688697875E-4</v>
      </c>
      <c r="F22" s="22">
        <f t="shared" si="0"/>
        <v>19</v>
      </c>
      <c r="G22" s="20">
        <f t="shared" si="5"/>
        <v>207350449</v>
      </c>
      <c r="H22" s="24">
        <f t="shared" si="6"/>
        <v>3.1408035228466097E-4</v>
      </c>
      <c r="I22" s="25">
        <f t="shared" si="1"/>
        <v>19</v>
      </c>
      <c r="J22" s="3"/>
      <c r="K22" s="3"/>
      <c r="L22" s="3"/>
      <c r="M22" s="3"/>
      <c r="N22" s="3"/>
      <c r="O22" s="3"/>
      <c r="P22" s="3"/>
      <c r="Q22" s="3"/>
      <c r="R22" s="26" t="str">
        <f t="shared" si="2"/>
        <v>ⅩⅦ．先天奇形，変形及び染色体異常</v>
      </c>
      <c r="S22" s="27">
        <v>195763784</v>
      </c>
      <c r="T22" s="27">
        <v>207350449</v>
      </c>
    </row>
    <row r="23" spans="2:20" ht="18.75" customHeight="1">
      <c r="B23" s="13" t="s">
        <v>18</v>
      </c>
      <c r="C23" s="14"/>
      <c r="D23" s="20">
        <f t="shared" si="3"/>
        <v>8727669687</v>
      </c>
      <c r="E23" s="21">
        <f t="shared" si="4"/>
        <v>1.7237729590961089E-2</v>
      </c>
      <c r="F23" s="22">
        <f t="shared" si="0"/>
        <v>14</v>
      </c>
      <c r="G23" s="20">
        <f t="shared" si="5"/>
        <v>13357283862</v>
      </c>
      <c r="H23" s="24">
        <f t="shared" si="6"/>
        <v>2.023270478157092E-2</v>
      </c>
      <c r="I23" s="25">
        <f t="shared" si="1"/>
        <v>13</v>
      </c>
      <c r="J23" s="3"/>
      <c r="K23" s="3"/>
      <c r="L23" s="3"/>
      <c r="M23" s="3"/>
      <c r="N23" s="3"/>
      <c r="O23" s="3"/>
      <c r="P23" s="3"/>
      <c r="Q23" s="3"/>
      <c r="R23" s="26" t="str">
        <f t="shared" si="2"/>
        <v>ⅩⅧ．症状，徴候及び異常臨床所見・異常検査所見で他に分類されないもの</v>
      </c>
      <c r="S23" s="27">
        <v>8727669687</v>
      </c>
      <c r="T23" s="27">
        <v>13357283862</v>
      </c>
    </row>
    <row r="24" spans="2:20" ht="18.75" customHeight="1">
      <c r="B24" s="13" t="s">
        <v>32</v>
      </c>
      <c r="C24" s="14"/>
      <c r="D24" s="20">
        <f t="shared" si="3"/>
        <v>21532990000</v>
      </c>
      <c r="E24" s="21">
        <f t="shared" si="4"/>
        <v>4.2529091065138198E-2</v>
      </c>
      <c r="F24" s="22">
        <f t="shared" si="0"/>
        <v>9</v>
      </c>
      <c r="G24" s="20">
        <f t="shared" si="5"/>
        <v>50669598966</v>
      </c>
      <c r="H24" s="24">
        <f t="shared" si="6"/>
        <v>7.6750861018698699E-2</v>
      </c>
      <c r="I24" s="25">
        <f t="shared" si="1"/>
        <v>4</v>
      </c>
      <c r="J24" s="3"/>
      <c r="K24" s="3"/>
      <c r="L24" s="3"/>
      <c r="M24" s="3"/>
      <c r="N24" s="3"/>
      <c r="O24" s="3"/>
      <c r="P24" s="3"/>
      <c r="Q24" s="3"/>
      <c r="R24" s="26" t="str">
        <f t="shared" si="2"/>
        <v>ⅩⅨ．損傷，中毒及びその他の外因の影響</v>
      </c>
      <c r="S24" s="27">
        <v>21532990000</v>
      </c>
      <c r="T24" s="27">
        <v>50669598966</v>
      </c>
    </row>
    <row r="25" spans="2:20" ht="18.75" customHeight="1">
      <c r="B25" s="13" t="s">
        <v>33</v>
      </c>
      <c r="C25" s="14"/>
      <c r="D25" s="20">
        <f t="shared" si="3"/>
        <v>2176039109</v>
      </c>
      <c r="E25" s="21">
        <f t="shared" si="4"/>
        <v>4.2978223380943934E-3</v>
      </c>
      <c r="F25" s="22">
        <f t="shared" si="0"/>
        <v>17</v>
      </c>
      <c r="G25" s="20">
        <f t="shared" si="5"/>
        <v>4060273922</v>
      </c>
      <c r="H25" s="24">
        <f t="shared" si="6"/>
        <v>6.1502266811777296E-3</v>
      </c>
      <c r="I25" s="25">
        <f t="shared" si="1"/>
        <v>17</v>
      </c>
      <c r="J25" s="3"/>
      <c r="K25" s="3"/>
      <c r="L25" s="3"/>
      <c r="M25" s="3"/>
      <c r="N25" s="3"/>
      <c r="O25" s="3"/>
      <c r="P25" s="3"/>
      <c r="Q25" s="3"/>
      <c r="R25" s="26" t="str">
        <f t="shared" si="2"/>
        <v>ⅩⅩⅠ．健康状態に影響を及ぼす要因及び保健サービスの利用</v>
      </c>
      <c r="S25" s="27">
        <v>2176039109</v>
      </c>
      <c r="T25" s="27">
        <v>4060273922</v>
      </c>
    </row>
    <row r="26" spans="2:20" ht="18.75" customHeight="1">
      <c r="B26" s="13" t="s">
        <v>34</v>
      </c>
      <c r="C26" s="14"/>
      <c r="D26" s="20">
        <f t="shared" si="3"/>
        <v>18068316454</v>
      </c>
      <c r="E26" s="21">
        <f t="shared" si="4"/>
        <v>3.5686129788101928E-2</v>
      </c>
      <c r="F26" s="22">
        <f t="shared" si="0"/>
        <v>11</v>
      </c>
      <c r="G26" s="20">
        <f t="shared" si="5"/>
        <v>23742625120</v>
      </c>
      <c r="H26" s="24">
        <f t="shared" si="6"/>
        <v>3.5963713113793358E-2</v>
      </c>
      <c r="I26" s="25">
        <f t="shared" si="1"/>
        <v>11</v>
      </c>
      <c r="J26" s="3"/>
      <c r="K26" s="3"/>
      <c r="L26" s="3"/>
      <c r="M26" s="3"/>
      <c r="N26" s="3"/>
      <c r="O26" s="3"/>
      <c r="P26" s="3"/>
      <c r="Q26" s="3"/>
      <c r="R26" s="26" t="str">
        <f t="shared" si="2"/>
        <v>ⅩⅩⅡ．特殊目的用コード</v>
      </c>
      <c r="S26" s="27">
        <v>18068316454</v>
      </c>
      <c r="T26" s="27">
        <v>23742625120</v>
      </c>
    </row>
    <row r="27" spans="2:20" ht="18.75" customHeight="1" thickBot="1">
      <c r="B27" s="15" t="s">
        <v>35</v>
      </c>
      <c r="C27" s="16"/>
      <c r="D27" s="20">
        <f t="shared" si="3"/>
        <v>28656408</v>
      </c>
      <c r="E27" s="21">
        <f t="shared" si="4"/>
        <v>5.6598316603117112E-5</v>
      </c>
      <c r="F27" s="22">
        <f t="shared" si="0"/>
        <v>20</v>
      </c>
      <c r="G27" s="20">
        <f t="shared" si="5"/>
        <v>38920701</v>
      </c>
      <c r="H27" s="24">
        <f t="shared" si="6"/>
        <v>5.8954429759860116E-5</v>
      </c>
      <c r="I27" s="25">
        <f t="shared" si="1"/>
        <v>20</v>
      </c>
      <c r="J27" s="3"/>
      <c r="K27" s="3"/>
      <c r="L27" s="3"/>
      <c r="M27" s="3"/>
      <c r="N27" s="3"/>
      <c r="O27" s="3"/>
      <c r="P27" s="3"/>
      <c r="Q27" s="3"/>
      <c r="R27" s="26" t="str">
        <f t="shared" si="2"/>
        <v>分類外</v>
      </c>
      <c r="S27" s="27">
        <v>28656408</v>
      </c>
      <c r="T27" s="27">
        <v>38920701</v>
      </c>
    </row>
    <row r="28" spans="2:20" ht="18.75" customHeight="1" thickTop="1">
      <c r="B28" s="28" t="s">
        <v>36</v>
      </c>
      <c r="C28" s="29"/>
      <c r="D28" s="30">
        <f>S28</f>
        <v>506312019860</v>
      </c>
      <c r="E28" s="31"/>
      <c r="F28" s="32"/>
      <c r="G28" s="30">
        <f>T28</f>
        <v>660182808290</v>
      </c>
      <c r="H28" s="31"/>
      <c r="I28" s="33"/>
      <c r="J28" s="3"/>
      <c r="K28" s="3"/>
      <c r="L28" s="3"/>
      <c r="M28" s="3"/>
      <c r="N28" s="3"/>
      <c r="O28" s="3"/>
      <c r="P28" s="3"/>
      <c r="Q28" s="3"/>
      <c r="R28" s="34" t="s">
        <v>148</v>
      </c>
      <c r="S28" s="27">
        <v>506312019860</v>
      </c>
      <c r="T28" s="27">
        <v>660182808290</v>
      </c>
    </row>
    <row r="29" spans="2:20" ht="13.5" customHeight="1">
      <c r="B29" s="35" t="s">
        <v>157</v>
      </c>
      <c r="C29" s="3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ht="13.5" customHeight="1">
      <c r="B30" s="37" t="s">
        <v>136</v>
      </c>
      <c r="C30" s="3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ht="13.5" customHeight="1">
      <c r="B31" s="38" t="s">
        <v>137</v>
      </c>
      <c r="C31" s="39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ht="13.5" customHeight="1">
      <c r="B32" s="38" t="s">
        <v>14</v>
      </c>
      <c r="C32" s="39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2:20" ht="13.5" customHeight="1">
      <c r="B33" s="38" t="s">
        <v>40</v>
      </c>
      <c r="C33" s="39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2:20" ht="13.5" customHeight="1">
      <c r="B34" s="38" t="s">
        <v>37</v>
      </c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2:20" ht="13.5" customHeight="1">
      <c r="B35" s="38" t="s">
        <v>41</v>
      </c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2:20" ht="13.5" customHeight="1">
      <c r="B36" s="38" t="s">
        <v>150</v>
      </c>
      <c r="C36" s="3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2:20">
      <c r="B37" s="40"/>
      <c r="C37" s="39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2:20">
      <c r="B38" s="4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599" priority="5" stopIfTrue="1" operator="equal">
      <formula>0</formula>
    </cfRule>
  </conditionalFormatting>
  <conditionalFormatting sqref="G6:I27">
    <cfRule type="cellIs" dxfId="598" priority="7" stopIfTrue="1" operator="equal">
      <formula>0</formula>
    </cfRule>
  </conditionalFormatting>
  <conditionalFormatting sqref="I6:I27">
    <cfRule type="expression" dxfId="597" priority="8" stopIfTrue="1">
      <formula>$I6&lt;=5</formula>
    </cfRule>
  </conditionalFormatting>
  <conditionalFormatting sqref="F6:F27">
    <cfRule type="expression" dxfId="596" priority="6" stopIfTrue="1">
      <formula>$F6&lt;=5</formula>
    </cfRule>
  </conditionalFormatting>
  <conditionalFormatting sqref="E6:E27">
    <cfRule type="expression" dxfId="595" priority="4">
      <formula>$F6&lt;=5</formula>
    </cfRule>
  </conditionalFormatting>
  <conditionalFormatting sqref="D6:D27">
    <cfRule type="expression" dxfId="594" priority="3">
      <formula>$F6&lt;=5</formula>
    </cfRule>
  </conditionalFormatting>
  <conditionalFormatting sqref="G6:G27">
    <cfRule type="expression" dxfId="593" priority="2">
      <formula>$I6&lt;=5</formula>
    </cfRule>
  </conditionalFormatting>
  <conditionalFormatting sqref="H6:H27">
    <cfRule type="expression" dxfId="5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>&amp;R&amp;"ＭＳ 明朝,標準"&amp;12 2-3.③疾病別大分類 男女別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07C62-FBA5-4083-8DE1-ABE559D5BB68}">
  <sheetPr codeName="Sheet2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45012607</v>
      </c>
      <c r="E6" s="21">
        <f>IFERROR(S6/$S$28,"-")</f>
        <v>2.270553675158498E-2</v>
      </c>
      <c r="F6" s="22">
        <f t="shared" ref="F6:F27" si="0">_xlfn.IFS(D6&gt;0,RANK(D6,$D$6:$D$27),D6=0,"-")</f>
        <v>12</v>
      </c>
      <c r="G6" s="23">
        <f>T6</f>
        <v>48499000</v>
      </c>
      <c r="H6" s="24">
        <f>IFERROR(T6/$T$28,"-")</f>
        <v>1.6591627914296147E-2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45012607</v>
      </c>
      <c r="T6" s="48">
        <v>48499000</v>
      </c>
    </row>
    <row r="7" spans="2:20" ht="18.75" customHeight="1">
      <c r="B7" s="49" t="s">
        <v>44</v>
      </c>
      <c r="C7" s="50"/>
      <c r="D7" s="20">
        <f>S7</f>
        <v>316795118</v>
      </c>
      <c r="E7" s="21">
        <f>IFERROR(S7/$S$28,"-")</f>
        <v>0.15979974664590524</v>
      </c>
      <c r="F7" s="22">
        <f t="shared" si="0"/>
        <v>2</v>
      </c>
      <c r="G7" s="20">
        <f>T7</f>
        <v>235348752</v>
      </c>
      <c r="H7" s="24">
        <f>IFERROR(T7/$T$28,"-")</f>
        <v>8.0513390446771291E-2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316795118</v>
      </c>
      <c r="T7" s="48">
        <v>235348752</v>
      </c>
    </row>
    <row r="8" spans="2:20" ht="18.75" customHeight="1">
      <c r="B8" s="49" t="s">
        <v>45</v>
      </c>
      <c r="C8" s="50"/>
      <c r="D8" s="20">
        <f t="shared" ref="D8:D27" si="3">S8</f>
        <v>20952187</v>
      </c>
      <c r="E8" s="21">
        <f t="shared" ref="E8:E27" si="4">IFERROR(S8/$S$28,"-")</f>
        <v>1.056883134883925E-2</v>
      </c>
      <c r="F8" s="22">
        <f t="shared" si="0"/>
        <v>16</v>
      </c>
      <c r="G8" s="20">
        <f t="shared" ref="G8:G27" si="5">T8</f>
        <v>57159627</v>
      </c>
      <c r="H8" s="24">
        <f t="shared" ref="H8:H27" si="6">IFERROR(T8/$T$28,"-")</f>
        <v>1.955444984234635E-2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20952187</v>
      </c>
      <c r="T8" s="48">
        <v>57159627</v>
      </c>
    </row>
    <row r="9" spans="2:20" ht="18.75" customHeight="1">
      <c r="B9" s="49" t="s">
        <v>46</v>
      </c>
      <c r="C9" s="50"/>
      <c r="D9" s="20">
        <f t="shared" si="3"/>
        <v>137251738</v>
      </c>
      <c r="E9" s="21">
        <f t="shared" si="4"/>
        <v>6.9233367917968233E-2</v>
      </c>
      <c r="F9" s="22">
        <f t="shared" si="0"/>
        <v>5</v>
      </c>
      <c r="G9" s="20">
        <f t="shared" si="5"/>
        <v>179814936</v>
      </c>
      <c r="H9" s="24">
        <f t="shared" si="6"/>
        <v>6.1515134570712282E-2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137251738</v>
      </c>
      <c r="T9" s="48">
        <v>179814936</v>
      </c>
    </row>
    <row r="10" spans="2:20" ht="18.75" customHeight="1">
      <c r="B10" s="49" t="s">
        <v>47</v>
      </c>
      <c r="C10" s="50"/>
      <c r="D10" s="20">
        <f t="shared" si="3"/>
        <v>40584548</v>
      </c>
      <c r="E10" s="21">
        <f t="shared" si="4"/>
        <v>2.0471907929271119E-2</v>
      </c>
      <c r="F10" s="22">
        <f t="shared" si="0"/>
        <v>13</v>
      </c>
      <c r="G10" s="20">
        <f t="shared" si="5"/>
        <v>84700083</v>
      </c>
      <c r="H10" s="24">
        <f t="shared" si="6"/>
        <v>2.8976107990803943E-2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40584548</v>
      </c>
      <c r="T10" s="48">
        <v>84700083</v>
      </c>
    </row>
    <row r="11" spans="2:20" ht="18.75" customHeight="1">
      <c r="B11" s="49" t="s">
        <v>48</v>
      </c>
      <c r="C11" s="50"/>
      <c r="D11" s="20">
        <f t="shared" si="3"/>
        <v>76559618</v>
      </c>
      <c r="E11" s="21">
        <f t="shared" si="4"/>
        <v>3.8618674545695765E-2</v>
      </c>
      <c r="F11" s="22">
        <f t="shared" si="0"/>
        <v>10</v>
      </c>
      <c r="G11" s="20">
        <f t="shared" si="5"/>
        <v>180894161</v>
      </c>
      <c r="H11" s="24">
        <f t="shared" si="6"/>
        <v>6.1884340113832891E-2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76559618</v>
      </c>
      <c r="T11" s="48">
        <v>180894161</v>
      </c>
    </row>
    <row r="12" spans="2:20" ht="18.75" customHeight="1">
      <c r="B12" s="49" t="s">
        <v>49</v>
      </c>
      <c r="C12" s="50"/>
      <c r="D12" s="20">
        <f t="shared" si="3"/>
        <v>55720932</v>
      </c>
      <c r="E12" s="21">
        <f t="shared" si="4"/>
        <v>2.8107096071075543E-2</v>
      </c>
      <c r="F12" s="22">
        <f t="shared" si="0"/>
        <v>11</v>
      </c>
      <c r="G12" s="20">
        <f t="shared" si="5"/>
        <v>93481268</v>
      </c>
      <c r="H12" s="24">
        <f t="shared" si="6"/>
        <v>3.198017310898367E-2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55720932</v>
      </c>
      <c r="T12" s="48">
        <v>93481268</v>
      </c>
    </row>
    <row r="13" spans="2:20" ht="18.75" customHeight="1">
      <c r="B13" s="49" t="s">
        <v>50</v>
      </c>
      <c r="C13" s="50"/>
      <c r="D13" s="20">
        <f t="shared" si="3"/>
        <v>5721514</v>
      </c>
      <c r="E13" s="21">
        <f t="shared" si="4"/>
        <v>2.8860813683088378E-3</v>
      </c>
      <c r="F13" s="22">
        <f t="shared" si="0"/>
        <v>18</v>
      </c>
      <c r="G13" s="20">
        <f t="shared" si="5"/>
        <v>10479508</v>
      </c>
      <c r="H13" s="24">
        <f t="shared" si="6"/>
        <v>3.5850656191032757E-3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5721514</v>
      </c>
      <c r="T13" s="48">
        <v>10479508</v>
      </c>
    </row>
    <row r="14" spans="2:20" ht="18.75" customHeight="1">
      <c r="B14" s="49" t="s">
        <v>51</v>
      </c>
      <c r="C14" s="50"/>
      <c r="D14" s="20">
        <f t="shared" si="3"/>
        <v>402477369</v>
      </c>
      <c r="E14" s="21">
        <f t="shared" si="4"/>
        <v>0.20302011597574718</v>
      </c>
      <c r="F14" s="22">
        <f t="shared" si="0"/>
        <v>1</v>
      </c>
      <c r="G14" s="20">
        <f t="shared" si="5"/>
        <v>585682537</v>
      </c>
      <c r="H14" s="24">
        <f t="shared" si="6"/>
        <v>0.20036344522165375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402477369</v>
      </c>
      <c r="T14" s="48">
        <v>585682537</v>
      </c>
    </row>
    <row r="15" spans="2:20" ht="18.75" customHeight="1">
      <c r="B15" s="49" t="s">
        <v>52</v>
      </c>
      <c r="C15" s="50"/>
      <c r="D15" s="20">
        <f t="shared" si="3"/>
        <v>174415089</v>
      </c>
      <c r="E15" s="21">
        <f t="shared" si="4"/>
        <v>8.7979534562849585E-2</v>
      </c>
      <c r="F15" s="22">
        <f t="shared" si="0"/>
        <v>4</v>
      </c>
      <c r="G15" s="20">
        <f t="shared" si="5"/>
        <v>192290732</v>
      </c>
      <c r="H15" s="24">
        <f t="shared" si="6"/>
        <v>6.5783135254575131E-2</v>
      </c>
      <c r="I15" s="25">
        <f t="shared" si="1"/>
        <v>6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174415089</v>
      </c>
      <c r="T15" s="48">
        <v>192290732</v>
      </c>
    </row>
    <row r="16" spans="2:20" ht="18.75" customHeight="1">
      <c r="B16" s="49" t="s">
        <v>154</v>
      </c>
      <c r="C16" s="50"/>
      <c r="D16" s="20">
        <f t="shared" si="3"/>
        <v>133031531</v>
      </c>
      <c r="E16" s="21">
        <f t="shared" si="4"/>
        <v>6.7104585083021667E-2</v>
      </c>
      <c r="F16" s="22">
        <f t="shared" si="0"/>
        <v>6</v>
      </c>
      <c r="G16" s="20">
        <f t="shared" si="5"/>
        <v>203275513</v>
      </c>
      <c r="H16" s="24">
        <f t="shared" si="6"/>
        <v>6.9541056017313127E-2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133031531</v>
      </c>
      <c r="T16" s="48">
        <v>203275513</v>
      </c>
    </row>
    <row r="17" spans="2:20" ht="18.75" customHeight="1">
      <c r="B17" s="49" t="s">
        <v>53</v>
      </c>
      <c r="C17" s="50"/>
      <c r="D17" s="20">
        <f t="shared" si="3"/>
        <v>30734716</v>
      </c>
      <c r="E17" s="21">
        <f t="shared" si="4"/>
        <v>1.5503394941944306E-2</v>
      </c>
      <c r="F17" s="22">
        <f t="shared" si="0"/>
        <v>15</v>
      </c>
      <c r="G17" s="20">
        <f t="shared" si="5"/>
        <v>52825971</v>
      </c>
      <c r="H17" s="24">
        <f t="shared" si="6"/>
        <v>1.8071895400799988E-2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30734716</v>
      </c>
      <c r="T17" s="48">
        <v>52825971</v>
      </c>
    </row>
    <row r="18" spans="2:20" ht="18.75" customHeight="1">
      <c r="B18" s="49" t="s">
        <v>54</v>
      </c>
      <c r="C18" s="50"/>
      <c r="D18" s="20">
        <f t="shared" si="3"/>
        <v>132059011</v>
      </c>
      <c r="E18" s="21">
        <f t="shared" si="4"/>
        <v>6.6614020548475789E-2</v>
      </c>
      <c r="F18" s="22">
        <f t="shared" si="0"/>
        <v>7</v>
      </c>
      <c r="G18" s="20">
        <f t="shared" si="5"/>
        <v>392778788</v>
      </c>
      <c r="H18" s="24">
        <f t="shared" si="6"/>
        <v>0.13437059533442355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132059011</v>
      </c>
      <c r="T18" s="48">
        <v>392778788</v>
      </c>
    </row>
    <row r="19" spans="2:20" ht="18.75" customHeight="1">
      <c r="B19" s="49" t="s">
        <v>55</v>
      </c>
      <c r="C19" s="50"/>
      <c r="D19" s="20">
        <f t="shared" si="3"/>
        <v>175239975</v>
      </c>
      <c r="E19" s="21">
        <f t="shared" si="4"/>
        <v>8.839562864486683E-2</v>
      </c>
      <c r="F19" s="22">
        <f t="shared" si="0"/>
        <v>3</v>
      </c>
      <c r="G19" s="20">
        <f t="shared" si="5"/>
        <v>144802980</v>
      </c>
      <c r="H19" s="24">
        <f t="shared" si="6"/>
        <v>4.9537457783485568E-2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175239975</v>
      </c>
      <c r="T19" s="48">
        <v>144802980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5054</v>
      </c>
      <c r="H20" s="24">
        <f t="shared" si="6"/>
        <v>1.7289859064898807E-6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5054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784</v>
      </c>
      <c r="H21" s="24">
        <f t="shared" si="6"/>
        <v>2.6820834006491222E-7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784</v>
      </c>
    </row>
    <row r="22" spans="2:20" ht="18.75" customHeight="1">
      <c r="B22" s="49" t="s">
        <v>56</v>
      </c>
      <c r="C22" s="50"/>
      <c r="D22" s="20">
        <f t="shared" si="3"/>
        <v>158951</v>
      </c>
      <c r="E22" s="21">
        <f t="shared" si="4"/>
        <v>8.0179043444455111E-5</v>
      </c>
      <c r="F22" s="22">
        <f t="shared" si="0"/>
        <v>19</v>
      </c>
      <c r="G22" s="20">
        <f t="shared" si="5"/>
        <v>743600</v>
      </c>
      <c r="H22" s="24">
        <f t="shared" si="6"/>
        <v>2.5438740009217951E-4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158951</v>
      </c>
      <c r="T22" s="48">
        <v>743600</v>
      </c>
    </row>
    <row r="23" spans="2:20" ht="18.75" customHeight="1">
      <c r="B23" s="49" t="s">
        <v>57</v>
      </c>
      <c r="C23" s="50"/>
      <c r="D23" s="20">
        <f t="shared" si="3"/>
        <v>37095482</v>
      </c>
      <c r="E23" s="21">
        <f t="shared" si="4"/>
        <v>1.871193174544987E-2</v>
      </c>
      <c r="F23" s="22">
        <f t="shared" si="0"/>
        <v>14</v>
      </c>
      <c r="G23" s="20">
        <f t="shared" si="5"/>
        <v>63741135</v>
      </c>
      <c r="H23" s="24">
        <f t="shared" si="6"/>
        <v>2.1806000015565662E-2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37095482</v>
      </c>
      <c r="T23" s="48">
        <v>63741135</v>
      </c>
    </row>
    <row r="24" spans="2:20" ht="18.75" customHeight="1">
      <c r="B24" s="49" t="s">
        <v>58</v>
      </c>
      <c r="C24" s="50"/>
      <c r="D24" s="20">
        <f t="shared" si="3"/>
        <v>111535383</v>
      </c>
      <c r="E24" s="21">
        <f t="shared" si="4"/>
        <v>5.626136557272958E-2</v>
      </c>
      <c r="F24" s="22">
        <f t="shared" si="0"/>
        <v>8</v>
      </c>
      <c r="G24" s="20">
        <f t="shared" si="5"/>
        <v>253332763</v>
      </c>
      <c r="H24" s="24">
        <f t="shared" si="6"/>
        <v>8.6665765112612009E-2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111535383</v>
      </c>
      <c r="T24" s="48">
        <v>253332763</v>
      </c>
    </row>
    <row r="25" spans="2:20" ht="18.75" customHeight="1">
      <c r="B25" s="49" t="s">
        <v>59</v>
      </c>
      <c r="C25" s="50"/>
      <c r="D25" s="20">
        <f t="shared" si="3"/>
        <v>8018584</v>
      </c>
      <c r="E25" s="21">
        <f t="shared" si="4"/>
        <v>4.0447835804682739E-3</v>
      </c>
      <c r="F25" s="22">
        <f t="shared" si="0"/>
        <v>17</v>
      </c>
      <c r="G25" s="20">
        <f t="shared" si="5"/>
        <v>24780617</v>
      </c>
      <c r="H25" s="24">
        <f t="shared" si="6"/>
        <v>8.4775103971356444E-3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8018584</v>
      </c>
      <c r="T25" s="48">
        <v>24780617</v>
      </c>
    </row>
    <row r="26" spans="2:20" ht="18.75" customHeight="1">
      <c r="B26" s="49" t="s">
        <v>60</v>
      </c>
      <c r="C26" s="50"/>
      <c r="D26" s="20">
        <f t="shared" si="3"/>
        <v>79009489</v>
      </c>
      <c r="E26" s="21">
        <f t="shared" si="4"/>
        <v>3.9854453580381359E-2</v>
      </c>
      <c r="F26" s="22">
        <f t="shared" si="0"/>
        <v>9</v>
      </c>
      <c r="G26" s="20">
        <f t="shared" si="5"/>
        <v>118409176</v>
      </c>
      <c r="H26" s="24">
        <f t="shared" si="6"/>
        <v>4.0508072121701585E-2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79009489</v>
      </c>
      <c r="T26" s="48">
        <v>118409176</v>
      </c>
    </row>
    <row r="27" spans="2:20" ht="18.75" customHeight="1" thickBot="1">
      <c r="B27" s="51" t="s">
        <v>61</v>
      </c>
      <c r="C27" s="52"/>
      <c r="D27" s="20">
        <f t="shared" si="3"/>
        <v>76848</v>
      </c>
      <c r="E27" s="21">
        <f t="shared" si="4"/>
        <v>3.876414197217687E-5</v>
      </c>
      <c r="F27" s="22">
        <f t="shared" si="0"/>
        <v>20</v>
      </c>
      <c r="G27" s="20">
        <f t="shared" si="5"/>
        <v>53765</v>
      </c>
      <c r="H27" s="24">
        <f t="shared" si="6"/>
        <v>1.8393139545395416E-5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76848</v>
      </c>
      <c r="T27" s="48">
        <v>53765</v>
      </c>
    </row>
    <row r="28" spans="2:20" ht="18.75" customHeight="1" thickTop="1">
      <c r="B28" s="53" t="s">
        <v>62</v>
      </c>
      <c r="C28" s="54"/>
      <c r="D28" s="55">
        <f>S28</f>
        <v>1982450690</v>
      </c>
      <c r="E28" s="56"/>
      <c r="F28" s="57"/>
      <c r="G28" s="55">
        <f>T28</f>
        <v>2923100750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1982450690</v>
      </c>
      <c r="T28" s="48">
        <f>SUM(T6:T27)</f>
        <v>2923100750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27" priority="5" stopIfTrue="1" operator="equal">
      <formula>0</formula>
    </cfRule>
  </conditionalFormatting>
  <conditionalFormatting sqref="G6:I27">
    <cfRule type="cellIs" dxfId="526" priority="7" stopIfTrue="1" operator="equal">
      <formula>0</formula>
    </cfRule>
  </conditionalFormatting>
  <conditionalFormatting sqref="I6:I27">
    <cfRule type="expression" dxfId="525" priority="8" stopIfTrue="1">
      <formula>$I6&lt;=5</formula>
    </cfRule>
  </conditionalFormatting>
  <conditionalFormatting sqref="F6:F27">
    <cfRule type="expression" dxfId="524" priority="6" stopIfTrue="1">
      <formula>$F6&lt;=5</formula>
    </cfRule>
  </conditionalFormatting>
  <conditionalFormatting sqref="E6:E27">
    <cfRule type="expression" dxfId="523" priority="4">
      <formula>$F6&lt;=5</formula>
    </cfRule>
  </conditionalFormatting>
  <conditionalFormatting sqref="D6:D27">
    <cfRule type="expression" dxfId="522" priority="3">
      <formula>$F6&lt;=5</formula>
    </cfRule>
  </conditionalFormatting>
  <conditionalFormatting sqref="G6:G27">
    <cfRule type="expression" dxfId="521" priority="2">
      <formula>$I6&lt;=5</formula>
    </cfRule>
  </conditionalFormatting>
  <conditionalFormatting sqref="H6:H27">
    <cfRule type="expression" dxfId="5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FADB8-62AE-4A31-A30E-DFEC0F21CA30}">
  <sheetPr codeName="Sheet2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84628887</v>
      </c>
      <c r="E6" s="21">
        <f>IFERROR(S6/$S$28,"-")</f>
        <v>1.7726624346794992E-2</v>
      </c>
      <c r="F6" s="22">
        <f t="shared" ref="F6:F27" si="0">_xlfn.IFS(D6&gt;0,RANK(D6,$D$6:$D$27),D6=0,"-")</f>
        <v>13</v>
      </c>
      <c r="G6" s="23">
        <f>T6</f>
        <v>115915427</v>
      </c>
      <c r="H6" s="24">
        <f>IFERROR(T6/$T$28,"-")</f>
        <v>1.7701442521376152E-2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84628887</v>
      </c>
      <c r="T6" s="48">
        <v>115915427</v>
      </c>
    </row>
    <row r="7" spans="2:20" ht="18.75" customHeight="1">
      <c r="B7" s="49" t="s">
        <v>44</v>
      </c>
      <c r="C7" s="50"/>
      <c r="D7" s="20">
        <f>S7</f>
        <v>760226555</v>
      </c>
      <c r="E7" s="21">
        <f>IFERROR(S7/$S$28,"-")</f>
        <v>0.15923936892781165</v>
      </c>
      <c r="F7" s="22">
        <f t="shared" si="0"/>
        <v>2</v>
      </c>
      <c r="G7" s="20">
        <f>T7</f>
        <v>468089677</v>
      </c>
      <c r="H7" s="24">
        <f>IFERROR(T7/$T$28,"-")</f>
        <v>7.148196514226729E-2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760226555</v>
      </c>
      <c r="T7" s="48">
        <v>468089677</v>
      </c>
    </row>
    <row r="8" spans="2:20" ht="18.75" customHeight="1">
      <c r="B8" s="49" t="s">
        <v>45</v>
      </c>
      <c r="C8" s="50"/>
      <c r="D8" s="20">
        <f t="shared" ref="D8:D27" si="3">S8</f>
        <v>70304009</v>
      </c>
      <c r="E8" s="21">
        <f t="shared" ref="E8:E27" si="4">IFERROR(S8/$S$28,"-")</f>
        <v>1.4726091784909027E-2</v>
      </c>
      <c r="F8" s="22">
        <f t="shared" si="0"/>
        <v>15</v>
      </c>
      <c r="G8" s="20">
        <f t="shared" ref="G8:G27" si="5">T8</f>
        <v>87454192</v>
      </c>
      <c r="H8" s="24">
        <f t="shared" ref="H8:H27" si="6">IFERROR(T8/$T$28,"-")</f>
        <v>1.3355127898044099E-2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70304009</v>
      </c>
      <c r="T8" s="48">
        <v>87454192</v>
      </c>
    </row>
    <row r="9" spans="2:20" ht="18.75" customHeight="1">
      <c r="B9" s="49" t="s">
        <v>46</v>
      </c>
      <c r="C9" s="50"/>
      <c r="D9" s="20">
        <f t="shared" si="3"/>
        <v>342579531</v>
      </c>
      <c r="E9" s="21">
        <f t="shared" si="4"/>
        <v>7.1757751640266876E-2</v>
      </c>
      <c r="F9" s="22">
        <f t="shared" si="0"/>
        <v>7</v>
      </c>
      <c r="G9" s="20">
        <f t="shared" si="5"/>
        <v>449648189</v>
      </c>
      <c r="H9" s="24">
        <f t="shared" si="6"/>
        <v>6.866576588139886E-2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342579531</v>
      </c>
      <c r="T9" s="48">
        <v>449648189</v>
      </c>
    </row>
    <row r="10" spans="2:20" ht="18.75" customHeight="1">
      <c r="B10" s="49" t="s">
        <v>47</v>
      </c>
      <c r="C10" s="50"/>
      <c r="D10" s="20">
        <f t="shared" si="3"/>
        <v>67079199</v>
      </c>
      <c r="E10" s="21">
        <f t="shared" si="4"/>
        <v>1.4050613263493663E-2</v>
      </c>
      <c r="F10" s="22">
        <f t="shared" si="0"/>
        <v>16</v>
      </c>
      <c r="G10" s="20">
        <f t="shared" si="5"/>
        <v>161087634</v>
      </c>
      <c r="H10" s="24">
        <f t="shared" si="6"/>
        <v>2.4599689342087994E-2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67079199</v>
      </c>
      <c r="T10" s="48">
        <v>161087634</v>
      </c>
    </row>
    <row r="11" spans="2:20" ht="18.75" customHeight="1">
      <c r="B11" s="49" t="s">
        <v>48</v>
      </c>
      <c r="C11" s="50"/>
      <c r="D11" s="20">
        <f t="shared" si="3"/>
        <v>178299335</v>
      </c>
      <c r="E11" s="21">
        <f t="shared" si="4"/>
        <v>3.7347121590153451E-2</v>
      </c>
      <c r="F11" s="22">
        <f t="shared" si="0"/>
        <v>9</v>
      </c>
      <c r="G11" s="20">
        <f t="shared" si="5"/>
        <v>350586889</v>
      </c>
      <c r="H11" s="24">
        <f t="shared" si="6"/>
        <v>5.3538116754567801E-2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178299335</v>
      </c>
      <c r="T11" s="48">
        <v>350586889</v>
      </c>
    </row>
    <row r="12" spans="2:20" ht="18.75" customHeight="1">
      <c r="B12" s="49" t="s">
        <v>49</v>
      </c>
      <c r="C12" s="50"/>
      <c r="D12" s="20">
        <f t="shared" si="3"/>
        <v>168370452</v>
      </c>
      <c r="E12" s="21">
        <f t="shared" si="4"/>
        <v>3.5267387525775656E-2</v>
      </c>
      <c r="F12" s="22">
        <f t="shared" si="0"/>
        <v>10</v>
      </c>
      <c r="G12" s="20">
        <f t="shared" si="5"/>
        <v>275846208</v>
      </c>
      <c r="H12" s="24">
        <f t="shared" si="6"/>
        <v>4.212446886514571E-2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168370452</v>
      </c>
      <c r="T12" s="48">
        <v>275846208</v>
      </c>
    </row>
    <row r="13" spans="2:20" ht="18.75" customHeight="1">
      <c r="B13" s="49" t="s">
        <v>50</v>
      </c>
      <c r="C13" s="50"/>
      <c r="D13" s="20">
        <f t="shared" si="3"/>
        <v>10948072</v>
      </c>
      <c r="E13" s="21">
        <f t="shared" si="4"/>
        <v>2.2932164955172404E-3</v>
      </c>
      <c r="F13" s="22">
        <f t="shared" si="0"/>
        <v>18</v>
      </c>
      <c r="G13" s="20">
        <f t="shared" si="5"/>
        <v>19529370</v>
      </c>
      <c r="H13" s="24">
        <f t="shared" si="6"/>
        <v>2.9823296991666848E-3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10948072</v>
      </c>
      <c r="T13" s="48">
        <v>19529370</v>
      </c>
    </row>
    <row r="14" spans="2:20" ht="18.75" customHeight="1">
      <c r="B14" s="49" t="s">
        <v>51</v>
      </c>
      <c r="C14" s="50"/>
      <c r="D14" s="20">
        <f t="shared" si="3"/>
        <v>891564636</v>
      </c>
      <c r="E14" s="21">
        <f t="shared" si="4"/>
        <v>0.1867498432687531</v>
      </c>
      <c r="F14" s="22">
        <f t="shared" si="0"/>
        <v>1</v>
      </c>
      <c r="G14" s="20">
        <f t="shared" si="5"/>
        <v>1169291408</v>
      </c>
      <c r="H14" s="24">
        <f t="shared" si="6"/>
        <v>0.17856246735346962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891564636</v>
      </c>
      <c r="T14" s="48">
        <v>1169291408</v>
      </c>
    </row>
    <row r="15" spans="2:20" ht="18.75" customHeight="1">
      <c r="B15" s="49" t="s">
        <v>52</v>
      </c>
      <c r="C15" s="50"/>
      <c r="D15" s="20">
        <f t="shared" si="3"/>
        <v>343760418</v>
      </c>
      <c r="E15" s="21">
        <f t="shared" si="4"/>
        <v>7.2005103826820072E-2</v>
      </c>
      <c r="F15" s="22">
        <f t="shared" si="0"/>
        <v>6</v>
      </c>
      <c r="G15" s="20">
        <f t="shared" si="5"/>
        <v>333215972</v>
      </c>
      <c r="H15" s="24">
        <f t="shared" si="6"/>
        <v>5.0885404369536466E-2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343760418</v>
      </c>
      <c r="T15" s="48">
        <v>333215972</v>
      </c>
    </row>
    <row r="16" spans="2:20" ht="18.75" customHeight="1">
      <c r="B16" s="49" t="s">
        <v>154</v>
      </c>
      <c r="C16" s="50"/>
      <c r="D16" s="20">
        <f t="shared" si="3"/>
        <v>362817470</v>
      </c>
      <c r="E16" s="21">
        <f t="shared" si="4"/>
        <v>7.5996851963143056E-2</v>
      </c>
      <c r="F16" s="22">
        <f t="shared" si="0"/>
        <v>5</v>
      </c>
      <c r="G16" s="20">
        <f t="shared" si="5"/>
        <v>500961811</v>
      </c>
      <c r="H16" s="24">
        <f t="shared" si="6"/>
        <v>7.6501868063006004E-2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362817470</v>
      </c>
      <c r="T16" s="48">
        <v>500961811</v>
      </c>
    </row>
    <row r="17" spans="2:20" ht="18.75" customHeight="1">
      <c r="B17" s="49" t="s">
        <v>53</v>
      </c>
      <c r="C17" s="50"/>
      <c r="D17" s="20">
        <f t="shared" si="3"/>
        <v>77236449</v>
      </c>
      <c r="E17" s="21">
        <f t="shared" si="4"/>
        <v>1.6178181775017196E-2</v>
      </c>
      <c r="F17" s="22">
        <f t="shared" si="0"/>
        <v>14</v>
      </c>
      <c r="G17" s="20">
        <f t="shared" si="5"/>
        <v>117335312</v>
      </c>
      <c r="H17" s="24">
        <f t="shared" si="6"/>
        <v>1.7918273131114271E-2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77236449</v>
      </c>
      <c r="T17" s="48">
        <v>117335312</v>
      </c>
    </row>
    <row r="18" spans="2:20" ht="18.75" customHeight="1">
      <c r="B18" s="49" t="s">
        <v>54</v>
      </c>
      <c r="C18" s="50"/>
      <c r="D18" s="20">
        <f t="shared" si="3"/>
        <v>447764713</v>
      </c>
      <c r="E18" s="21">
        <f t="shared" si="4"/>
        <v>9.3790160127019892E-2</v>
      </c>
      <c r="F18" s="22">
        <f t="shared" si="0"/>
        <v>4</v>
      </c>
      <c r="G18" s="20">
        <f t="shared" si="5"/>
        <v>1188639770</v>
      </c>
      <c r="H18" s="24">
        <f t="shared" si="6"/>
        <v>0.18151715532460377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447764713</v>
      </c>
      <c r="T18" s="48">
        <v>1188639770</v>
      </c>
    </row>
    <row r="19" spans="2:20" ht="18.75" customHeight="1">
      <c r="B19" s="49" t="s">
        <v>55</v>
      </c>
      <c r="C19" s="50"/>
      <c r="D19" s="20">
        <f t="shared" si="3"/>
        <v>468884916</v>
      </c>
      <c r="E19" s="21">
        <f t="shared" si="4"/>
        <v>9.8214062153629947E-2</v>
      </c>
      <c r="F19" s="22">
        <f t="shared" si="0"/>
        <v>3</v>
      </c>
      <c r="G19" s="20">
        <f t="shared" si="5"/>
        <v>374976901</v>
      </c>
      <c r="H19" s="24">
        <f t="shared" si="6"/>
        <v>5.7262714995608442E-2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468884916</v>
      </c>
      <c r="T19" s="48">
        <v>374976901</v>
      </c>
    </row>
    <row r="20" spans="2:20" ht="18.75" customHeight="1">
      <c r="B20" s="49" t="s">
        <v>155</v>
      </c>
      <c r="C20" s="50"/>
      <c r="D20" s="20">
        <f t="shared" si="3"/>
        <v>1949</v>
      </c>
      <c r="E20" s="21">
        <f t="shared" si="4"/>
        <v>4.0824347426314895E-7</v>
      </c>
      <c r="F20" s="22">
        <f t="shared" si="0"/>
        <v>21</v>
      </c>
      <c r="G20" s="20">
        <f t="shared" si="5"/>
        <v>2492</v>
      </c>
      <c r="H20" s="24">
        <f t="shared" si="6"/>
        <v>3.8055326978409327E-7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1949</v>
      </c>
      <c r="T20" s="48">
        <v>2492</v>
      </c>
    </row>
    <row r="21" spans="2:20" ht="18.75" customHeight="1">
      <c r="B21" s="49" t="s">
        <v>156</v>
      </c>
      <c r="C21" s="50"/>
      <c r="D21" s="20">
        <f t="shared" si="3"/>
        <v>1329</v>
      </c>
      <c r="E21" s="21">
        <f t="shared" si="4"/>
        <v>2.7837638650370699E-7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1329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1428663</v>
      </c>
      <c r="E22" s="21">
        <f t="shared" si="4"/>
        <v>2.9925210193494775E-4</v>
      </c>
      <c r="F22" s="22">
        <f t="shared" si="0"/>
        <v>19</v>
      </c>
      <c r="G22" s="20">
        <f t="shared" si="5"/>
        <v>2323737</v>
      </c>
      <c r="H22" s="24">
        <f t="shared" si="6"/>
        <v>3.5485783044473499E-4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1428663</v>
      </c>
      <c r="T22" s="48">
        <v>2323737</v>
      </c>
    </row>
    <row r="23" spans="2:20" ht="18.75" customHeight="1">
      <c r="B23" s="49" t="s">
        <v>57</v>
      </c>
      <c r="C23" s="50"/>
      <c r="D23" s="20">
        <f t="shared" si="3"/>
        <v>100397440</v>
      </c>
      <c r="E23" s="21">
        <f t="shared" si="4"/>
        <v>2.1029553469844045E-2</v>
      </c>
      <c r="F23" s="22">
        <f t="shared" si="0"/>
        <v>12</v>
      </c>
      <c r="G23" s="20">
        <f t="shared" si="5"/>
        <v>139252448</v>
      </c>
      <c r="H23" s="24">
        <f t="shared" si="6"/>
        <v>2.1265238528025449E-2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100397440</v>
      </c>
      <c r="T23" s="48">
        <v>139252448</v>
      </c>
    </row>
    <row r="24" spans="2:20" ht="18.75" customHeight="1">
      <c r="B24" s="49" t="s">
        <v>58</v>
      </c>
      <c r="C24" s="50"/>
      <c r="D24" s="20">
        <f t="shared" si="3"/>
        <v>221861890</v>
      </c>
      <c r="E24" s="21">
        <f t="shared" si="4"/>
        <v>4.6471866998557508E-2</v>
      </c>
      <c r="F24" s="22">
        <f t="shared" si="0"/>
        <v>8</v>
      </c>
      <c r="G24" s="20">
        <f t="shared" si="5"/>
        <v>544592828</v>
      </c>
      <c r="H24" s="24">
        <f t="shared" si="6"/>
        <v>8.3164759789874115E-2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221861890</v>
      </c>
      <c r="T24" s="48">
        <v>544592828</v>
      </c>
    </row>
    <row r="25" spans="2:20" ht="18.75" customHeight="1">
      <c r="B25" s="49" t="s">
        <v>59</v>
      </c>
      <c r="C25" s="50"/>
      <c r="D25" s="20">
        <f t="shared" si="3"/>
        <v>19498106</v>
      </c>
      <c r="E25" s="21">
        <f t="shared" si="4"/>
        <v>4.084132650072422E-3</v>
      </c>
      <c r="F25" s="22">
        <f t="shared" si="0"/>
        <v>17</v>
      </c>
      <c r="G25" s="20">
        <f t="shared" si="5"/>
        <v>46172824</v>
      </c>
      <c r="H25" s="24">
        <f t="shared" si="6"/>
        <v>7.0510510226185624E-3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19498106</v>
      </c>
      <c r="T25" s="48">
        <v>46172824</v>
      </c>
    </row>
    <row r="26" spans="2:20" ht="18.75" customHeight="1">
      <c r="B26" s="49" t="s">
        <v>60</v>
      </c>
      <c r="C26" s="50"/>
      <c r="D26" s="20">
        <f t="shared" si="3"/>
        <v>156233099</v>
      </c>
      <c r="E26" s="21">
        <f t="shared" si="4"/>
        <v>3.2725060610907387E-2</v>
      </c>
      <c r="F26" s="22">
        <f t="shared" si="0"/>
        <v>11</v>
      </c>
      <c r="G26" s="20">
        <f t="shared" si="5"/>
        <v>203133026</v>
      </c>
      <c r="H26" s="24">
        <f t="shared" si="6"/>
        <v>3.1020440307157799E-2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156233099</v>
      </c>
      <c r="T26" s="48">
        <v>203133026</v>
      </c>
    </row>
    <row r="27" spans="2:20" ht="18.75" customHeight="1" thickBot="1">
      <c r="B27" s="51" t="s">
        <v>61</v>
      </c>
      <c r="C27" s="52"/>
      <c r="D27" s="20">
        <f t="shared" si="3"/>
        <v>224712</v>
      </c>
      <c r="E27" s="21">
        <f t="shared" si="4"/>
        <v>4.7068859717096318E-5</v>
      </c>
      <c r="F27" s="22">
        <f t="shared" si="0"/>
        <v>20</v>
      </c>
      <c r="G27" s="20">
        <f t="shared" si="5"/>
        <v>304385</v>
      </c>
      <c r="H27" s="24">
        <f t="shared" si="6"/>
        <v>4.6482627216384929E-5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224712</v>
      </c>
      <c r="T27" s="48">
        <v>304385</v>
      </c>
    </row>
    <row r="28" spans="2:20" ht="18.75" customHeight="1" thickTop="1">
      <c r="B28" s="53" t="s">
        <v>62</v>
      </c>
      <c r="C28" s="54"/>
      <c r="D28" s="55">
        <f>S28</f>
        <v>4774111830</v>
      </c>
      <c r="E28" s="56"/>
      <c r="F28" s="57"/>
      <c r="G28" s="55">
        <f>T28</f>
        <v>6548360500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4774111830</v>
      </c>
      <c r="T28" s="48">
        <f>SUM(T6:T27)</f>
        <v>6548360500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9" priority="5" stopIfTrue="1" operator="equal">
      <formula>0</formula>
    </cfRule>
  </conditionalFormatting>
  <conditionalFormatting sqref="G6:I27">
    <cfRule type="cellIs" dxfId="518" priority="7" stopIfTrue="1" operator="equal">
      <formula>0</formula>
    </cfRule>
  </conditionalFormatting>
  <conditionalFormatting sqref="I6:I27">
    <cfRule type="expression" dxfId="517" priority="8" stopIfTrue="1">
      <formula>$I6&lt;=5</formula>
    </cfRule>
  </conditionalFormatting>
  <conditionalFormatting sqref="F6:F27">
    <cfRule type="expression" dxfId="516" priority="6" stopIfTrue="1">
      <formula>$F6&lt;=5</formula>
    </cfRule>
  </conditionalFormatting>
  <conditionalFormatting sqref="E6:E27">
    <cfRule type="expression" dxfId="515" priority="4">
      <formula>$F6&lt;=5</formula>
    </cfRule>
  </conditionalFormatting>
  <conditionalFormatting sqref="D6:D27">
    <cfRule type="expression" dxfId="514" priority="3">
      <formula>$F6&lt;=5</formula>
    </cfRule>
  </conditionalFormatting>
  <conditionalFormatting sqref="G6:G27">
    <cfRule type="expression" dxfId="513" priority="2">
      <formula>$I6&lt;=5</formula>
    </cfRule>
  </conditionalFormatting>
  <conditionalFormatting sqref="H6:H27">
    <cfRule type="expression" dxfId="5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9E188-8A7C-4814-941F-23B96D689B44}">
  <sheetPr codeName="Sheet2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151662399</v>
      </c>
      <c r="E6" s="21">
        <f>IFERROR(S6/$S$28,"-")</f>
        <v>1.7521023859203195E-2</v>
      </c>
      <c r="F6" s="22">
        <f t="shared" ref="F6:F27" si="0">_xlfn.IFS(D6&gt;0,RANK(D6,$D$6:$D$27),D6=0,"-")</f>
        <v>13</v>
      </c>
      <c r="G6" s="23">
        <f>T6</f>
        <v>199415446</v>
      </c>
      <c r="H6" s="24">
        <f>IFERROR(T6/$T$28,"-")</f>
        <v>1.6709465756819527E-2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151662399</v>
      </c>
      <c r="T6" s="48">
        <v>199415446</v>
      </c>
    </row>
    <row r="7" spans="2:20" ht="18.75" customHeight="1">
      <c r="B7" s="49" t="s">
        <v>44</v>
      </c>
      <c r="C7" s="50"/>
      <c r="D7" s="20">
        <f>S7</f>
        <v>1235573086</v>
      </c>
      <c r="E7" s="21">
        <f>IFERROR(S7/$S$28,"-")</f>
        <v>0.14274141555413034</v>
      </c>
      <c r="F7" s="22">
        <f t="shared" si="0"/>
        <v>2</v>
      </c>
      <c r="G7" s="20">
        <f>T7</f>
        <v>937155041</v>
      </c>
      <c r="H7" s="24">
        <f>IFERROR(T7/$T$28,"-")</f>
        <v>7.8526314688884741E-2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1235573086</v>
      </c>
      <c r="T7" s="48">
        <v>937155041</v>
      </c>
    </row>
    <row r="8" spans="2:20" ht="18.75" customHeight="1">
      <c r="B8" s="49" t="s">
        <v>45</v>
      </c>
      <c r="C8" s="50"/>
      <c r="D8" s="20">
        <f t="shared" ref="D8:D27" si="3">S8</f>
        <v>114253800</v>
      </c>
      <c r="E8" s="21">
        <f t="shared" ref="E8:E27" si="4">IFERROR(S8/$S$28,"-")</f>
        <v>1.3199339908929108E-2</v>
      </c>
      <c r="F8" s="22">
        <f t="shared" si="0"/>
        <v>16</v>
      </c>
      <c r="G8" s="20">
        <f t="shared" ref="G8:G27" si="5">T8</f>
        <v>159030095</v>
      </c>
      <c r="H8" s="24">
        <f t="shared" ref="H8:H27" si="6">IFERROR(T8/$T$28,"-")</f>
        <v>1.3325486967074038E-2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114253800</v>
      </c>
      <c r="T8" s="48">
        <v>159030095</v>
      </c>
    </row>
    <row r="9" spans="2:20" ht="18.75" customHeight="1">
      <c r="B9" s="49" t="s">
        <v>46</v>
      </c>
      <c r="C9" s="50"/>
      <c r="D9" s="20">
        <f t="shared" si="3"/>
        <v>558706173</v>
      </c>
      <c r="E9" s="21">
        <f t="shared" si="4"/>
        <v>6.4545360299998342E-2</v>
      </c>
      <c r="F9" s="22">
        <f t="shared" si="0"/>
        <v>7</v>
      </c>
      <c r="G9" s="20">
        <f t="shared" si="5"/>
        <v>811630217</v>
      </c>
      <c r="H9" s="24">
        <f t="shared" si="6"/>
        <v>6.8008309236795544E-2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558706173</v>
      </c>
      <c r="T9" s="48">
        <v>811630217</v>
      </c>
    </row>
    <row r="10" spans="2:20" ht="18.75" customHeight="1">
      <c r="B10" s="49" t="s">
        <v>47</v>
      </c>
      <c r="C10" s="50"/>
      <c r="D10" s="20">
        <f t="shared" si="3"/>
        <v>146790465</v>
      </c>
      <c r="E10" s="21">
        <f t="shared" si="4"/>
        <v>1.695818644915759E-2</v>
      </c>
      <c r="F10" s="22">
        <f t="shared" si="0"/>
        <v>14</v>
      </c>
      <c r="G10" s="20">
        <f t="shared" si="5"/>
        <v>299333171</v>
      </c>
      <c r="H10" s="24">
        <f t="shared" si="6"/>
        <v>2.5081795171998385E-2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146790465</v>
      </c>
      <c r="T10" s="48">
        <v>299333171</v>
      </c>
    </row>
    <row r="11" spans="2:20" ht="18.75" customHeight="1">
      <c r="B11" s="49" t="s">
        <v>48</v>
      </c>
      <c r="C11" s="50"/>
      <c r="D11" s="20">
        <f t="shared" si="3"/>
        <v>392640620</v>
      </c>
      <c r="E11" s="21">
        <f t="shared" si="4"/>
        <v>4.5360390686635096E-2</v>
      </c>
      <c r="F11" s="22">
        <f t="shared" si="0"/>
        <v>8</v>
      </c>
      <c r="G11" s="20">
        <f t="shared" si="5"/>
        <v>735793432</v>
      </c>
      <c r="H11" s="24">
        <f t="shared" si="6"/>
        <v>6.1653775586153536E-2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392640620</v>
      </c>
      <c r="T11" s="48">
        <v>735793432</v>
      </c>
    </row>
    <row r="12" spans="2:20" ht="18.75" customHeight="1">
      <c r="B12" s="49" t="s">
        <v>49</v>
      </c>
      <c r="C12" s="50"/>
      <c r="D12" s="20">
        <f t="shared" si="3"/>
        <v>244526220</v>
      </c>
      <c r="E12" s="21">
        <f t="shared" si="4"/>
        <v>2.8249254680593375E-2</v>
      </c>
      <c r="F12" s="22">
        <f t="shared" si="0"/>
        <v>11</v>
      </c>
      <c r="G12" s="20">
        <f t="shared" si="5"/>
        <v>437153607</v>
      </c>
      <c r="H12" s="24">
        <f t="shared" si="6"/>
        <v>3.663007742457744E-2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244526220</v>
      </c>
      <c r="T12" s="48">
        <v>437153607</v>
      </c>
    </row>
    <row r="13" spans="2:20" ht="18.75" customHeight="1">
      <c r="B13" s="49" t="s">
        <v>50</v>
      </c>
      <c r="C13" s="50"/>
      <c r="D13" s="20">
        <f t="shared" si="3"/>
        <v>24062417</v>
      </c>
      <c r="E13" s="21">
        <f t="shared" si="4"/>
        <v>2.7798464559900347E-3</v>
      </c>
      <c r="F13" s="22">
        <f t="shared" si="0"/>
        <v>18</v>
      </c>
      <c r="G13" s="20">
        <f t="shared" si="5"/>
        <v>45643431</v>
      </c>
      <c r="H13" s="24">
        <f t="shared" si="6"/>
        <v>3.8245650606134841E-3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24062417</v>
      </c>
      <c r="T13" s="48">
        <v>45643431</v>
      </c>
    </row>
    <row r="14" spans="2:20" ht="18.75" customHeight="1">
      <c r="B14" s="49" t="s">
        <v>51</v>
      </c>
      <c r="C14" s="50"/>
      <c r="D14" s="20">
        <f t="shared" si="3"/>
        <v>1953260428</v>
      </c>
      <c r="E14" s="21">
        <f t="shared" si="4"/>
        <v>0.22565331148576548</v>
      </c>
      <c r="F14" s="22">
        <f t="shared" si="0"/>
        <v>1</v>
      </c>
      <c r="G14" s="20">
        <f t="shared" si="5"/>
        <v>2180143912</v>
      </c>
      <c r="H14" s="24">
        <f t="shared" si="6"/>
        <v>0.18267912929123137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1953260428</v>
      </c>
      <c r="T14" s="48">
        <v>2180143912</v>
      </c>
    </row>
    <row r="15" spans="2:20" ht="18.75" customHeight="1">
      <c r="B15" s="49" t="s">
        <v>52</v>
      </c>
      <c r="C15" s="50"/>
      <c r="D15" s="20">
        <f t="shared" si="3"/>
        <v>671043577</v>
      </c>
      <c r="E15" s="21">
        <f t="shared" si="4"/>
        <v>7.7523305715229113E-2</v>
      </c>
      <c r="F15" s="22">
        <f t="shared" si="0"/>
        <v>5</v>
      </c>
      <c r="G15" s="20">
        <f t="shared" si="5"/>
        <v>690976469</v>
      </c>
      <c r="H15" s="24">
        <f t="shared" si="6"/>
        <v>5.7898462125765174E-2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671043577</v>
      </c>
      <c r="T15" s="48">
        <v>690976469</v>
      </c>
    </row>
    <row r="16" spans="2:20" ht="18.75" customHeight="1">
      <c r="B16" s="49" t="s">
        <v>154</v>
      </c>
      <c r="C16" s="50"/>
      <c r="D16" s="20">
        <f t="shared" si="3"/>
        <v>623239675</v>
      </c>
      <c r="E16" s="21">
        <f t="shared" si="4"/>
        <v>7.200068894912473E-2</v>
      </c>
      <c r="F16" s="22">
        <f t="shared" si="0"/>
        <v>6</v>
      </c>
      <c r="G16" s="20">
        <f t="shared" si="5"/>
        <v>893277330</v>
      </c>
      <c r="H16" s="24">
        <f t="shared" si="6"/>
        <v>7.4849703252064928E-2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623239675</v>
      </c>
      <c r="T16" s="48">
        <v>893277330</v>
      </c>
    </row>
    <row r="17" spans="2:20" ht="18.75" customHeight="1">
      <c r="B17" s="49" t="s">
        <v>53</v>
      </c>
      <c r="C17" s="50"/>
      <c r="D17" s="20">
        <f t="shared" si="3"/>
        <v>158076969</v>
      </c>
      <c r="E17" s="21">
        <f t="shared" si="4"/>
        <v>1.8262076583923245E-2</v>
      </c>
      <c r="F17" s="22">
        <f t="shared" si="0"/>
        <v>12</v>
      </c>
      <c r="G17" s="20">
        <f t="shared" si="5"/>
        <v>271532164</v>
      </c>
      <c r="H17" s="24">
        <f t="shared" si="6"/>
        <v>2.2752286682111395E-2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158076969</v>
      </c>
      <c r="T17" s="48">
        <v>271532164</v>
      </c>
    </row>
    <row r="18" spans="2:20" ht="18.75" customHeight="1">
      <c r="B18" s="49" t="s">
        <v>54</v>
      </c>
      <c r="C18" s="50"/>
      <c r="D18" s="20">
        <f t="shared" si="3"/>
        <v>720729960</v>
      </c>
      <c r="E18" s="21">
        <f t="shared" si="4"/>
        <v>8.3263398894293933E-2</v>
      </c>
      <c r="F18" s="22">
        <f t="shared" si="0"/>
        <v>4</v>
      </c>
      <c r="G18" s="20">
        <f t="shared" si="5"/>
        <v>1922994850</v>
      </c>
      <c r="H18" s="24">
        <f t="shared" si="6"/>
        <v>0.16113203486060607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720729960</v>
      </c>
      <c r="T18" s="48">
        <v>1922994850</v>
      </c>
    </row>
    <row r="19" spans="2:20" ht="18.75" customHeight="1">
      <c r="B19" s="49" t="s">
        <v>55</v>
      </c>
      <c r="C19" s="50"/>
      <c r="D19" s="20">
        <f t="shared" si="3"/>
        <v>835499985</v>
      </c>
      <c r="E19" s="21">
        <f t="shared" si="4"/>
        <v>9.6522376462928772E-2</v>
      </c>
      <c r="F19" s="22">
        <f t="shared" si="0"/>
        <v>3</v>
      </c>
      <c r="G19" s="20">
        <f t="shared" si="5"/>
        <v>762789857</v>
      </c>
      <c r="H19" s="24">
        <f t="shared" si="6"/>
        <v>6.3915866352653367E-2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835499985</v>
      </c>
      <c r="T19" s="48">
        <v>762789857</v>
      </c>
    </row>
    <row r="20" spans="2:20" ht="18.75" customHeight="1">
      <c r="B20" s="49" t="s">
        <v>155</v>
      </c>
      <c r="C20" s="50"/>
      <c r="D20" s="20">
        <f t="shared" si="3"/>
        <v>868</v>
      </c>
      <c r="E20" s="21">
        <f t="shared" si="4"/>
        <v>1.0027698895748296E-7</v>
      </c>
      <c r="F20" s="22">
        <f t="shared" si="0"/>
        <v>22</v>
      </c>
      <c r="G20" s="20">
        <f t="shared" si="5"/>
        <v>578398</v>
      </c>
      <c r="H20" s="24">
        <f t="shared" si="6"/>
        <v>4.8465260684033981E-5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868</v>
      </c>
      <c r="T20" s="48">
        <v>578398</v>
      </c>
    </row>
    <row r="21" spans="2:20" ht="18.75" customHeight="1">
      <c r="B21" s="49" t="s">
        <v>156</v>
      </c>
      <c r="C21" s="50"/>
      <c r="D21" s="20">
        <f t="shared" si="3"/>
        <v>1160</v>
      </c>
      <c r="E21" s="21">
        <f t="shared" si="4"/>
        <v>1.3401072256990811E-7</v>
      </c>
      <c r="F21" s="22">
        <f t="shared" si="0"/>
        <v>21</v>
      </c>
      <c r="G21" s="20">
        <f t="shared" si="5"/>
        <v>4408</v>
      </c>
      <c r="H21" s="24">
        <f t="shared" si="6"/>
        <v>3.6935616840864214E-7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1160</v>
      </c>
      <c r="T21" s="48">
        <v>4408</v>
      </c>
    </row>
    <row r="22" spans="2:20" ht="18.75" customHeight="1">
      <c r="B22" s="49" t="s">
        <v>56</v>
      </c>
      <c r="C22" s="50"/>
      <c r="D22" s="20">
        <f t="shared" si="3"/>
        <v>3442469</v>
      </c>
      <c r="E22" s="21">
        <f t="shared" si="4"/>
        <v>3.9769634320216288E-4</v>
      </c>
      <c r="F22" s="22">
        <f t="shared" si="0"/>
        <v>19</v>
      </c>
      <c r="G22" s="20">
        <f t="shared" si="5"/>
        <v>6116586</v>
      </c>
      <c r="H22" s="24">
        <f t="shared" si="6"/>
        <v>5.1252240669281827E-4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3442469</v>
      </c>
      <c r="T22" s="48">
        <v>6116586</v>
      </c>
    </row>
    <row r="23" spans="2:20" ht="18.75" customHeight="1">
      <c r="B23" s="49" t="s">
        <v>57</v>
      </c>
      <c r="C23" s="50"/>
      <c r="D23" s="20">
        <f t="shared" si="3"/>
        <v>137506314</v>
      </c>
      <c r="E23" s="21">
        <f t="shared" si="4"/>
        <v>1.5885621118159197E-2</v>
      </c>
      <c r="F23" s="22">
        <f t="shared" si="0"/>
        <v>15</v>
      </c>
      <c r="G23" s="20">
        <f t="shared" si="5"/>
        <v>247525411</v>
      </c>
      <c r="H23" s="24">
        <f t="shared" si="6"/>
        <v>2.0740707212054076E-2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137506314</v>
      </c>
      <c r="T23" s="48">
        <v>247525411</v>
      </c>
    </row>
    <row r="24" spans="2:20" ht="18.75" customHeight="1">
      <c r="B24" s="49" t="s">
        <v>58</v>
      </c>
      <c r="C24" s="50"/>
      <c r="D24" s="20">
        <f t="shared" si="3"/>
        <v>324686919</v>
      </c>
      <c r="E24" s="21">
        <f t="shared" si="4"/>
        <v>3.7509938469126917E-2</v>
      </c>
      <c r="F24" s="22">
        <f t="shared" si="0"/>
        <v>10</v>
      </c>
      <c r="G24" s="20">
        <f t="shared" si="5"/>
        <v>884407203</v>
      </c>
      <c r="H24" s="24">
        <f t="shared" si="6"/>
        <v>7.4106455492986417E-2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324686919</v>
      </c>
      <c r="T24" s="48">
        <v>884407203</v>
      </c>
    </row>
    <row r="25" spans="2:20" ht="18.75" customHeight="1">
      <c r="B25" s="49" t="s">
        <v>59</v>
      </c>
      <c r="C25" s="50"/>
      <c r="D25" s="20">
        <f t="shared" si="3"/>
        <v>26262490</v>
      </c>
      <c r="E25" s="21">
        <f t="shared" si="4"/>
        <v>3.0340131563663672E-3</v>
      </c>
      <c r="F25" s="22">
        <f t="shared" si="0"/>
        <v>17</v>
      </c>
      <c r="G25" s="20">
        <f t="shared" si="5"/>
        <v>55885406</v>
      </c>
      <c r="H25" s="24">
        <f t="shared" si="6"/>
        <v>4.6827630286119188E-3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26262490</v>
      </c>
      <c r="T25" s="48">
        <v>55885406</v>
      </c>
    </row>
    <row r="26" spans="2:20" ht="18.75" customHeight="1">
      <c r="B26" s="49" t="s">
        <v>60</v>
      </c>
      <c r="C26" s="50"/>
      <c r="D26" s="20">
        <f t="shared" si="3"/>
        <v>333745022</v>
      </c>
      <c r="E26" s="21">
        <f t="shared" si="4"/>
        <v>3.855638926924989E-2</v>
      </c>
      <c r="F26" s="22">
        <f t="shared" si="0"/>
        <v>9</v>
      </c>
      <c r="G26" s="20">
        <f t="shared" si="5"/>
        <v>391932219</v>
      </c>
      <c r="H26" s="24">
        <f t="shared" si="6"/>
        <v>3.2840876289867697E-2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333745022</v>
      </c>
      <c r="T26" s="48">
        <v>391932219</v>
      </c>
    </row>
    <row r="27" spans="2:20" ht="18.75" customHeight="1" thickBot="1">
      <c r="B27" s="51" t="s">
        <v>61</v>
      </c>
      <c r="C27" s="52"/>
      <c r="D27" s="20">
        <f t="shared" si="3"/>
        <v>312754</v>
      </c>
      <c r="E27" s="21">
        <f t="shared" si="4"/>
        <v>3.6131370281576759E-5</v>
      </c>
      <c r="F27" s="22">
        <f t="shared" si="0"/>
        <v>20</v>
      </c>
      <c r="G27" s="20">
        <f t="shared" si="5"/>
        <v>961527</v>
      </c>
      <c r="H27" s="24">
        <f t="shared" si="6"/>
        <v>8.0568495585629871E-5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312754</v>
      </c>
      <c r="T27" s="48">
        <v>961527</v>
      </c>
    </row>
    <row r="28" spans="2:20" ht="18.75" customHeight="1" thickTop="1">
      <c r="B28" s="53" t="s">
        <v>62</v>
      </c>
      <c r="C28" s="54"/>
      <c r="D28" s="55">
        <f>S28</f>
        <v>8656023770</v>
      </c>
      <c r="E28" s="56"/>
      <c r="F28" s="57"/>
      <c r="G28" s="55">
        <f>T28</f>
        <v>11934280180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8656023770</v>
      </c>
      <c r="T28" s="48">
        <f>SUM(T6:T27)</f>
        <v>11934280180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11" priority="5" stopIfTrue="1" operator="equal">
      <formula>0</formula>
    </cfRule>
  </conditionalFormatting>
  <conditionalFormatting sqref="G6:I27">
    <cfRule type="cellIs" dxfId="510" priority="7" stopIfTrue="1" operator="equal">
      <formula>0</formula>
    </cfRule>
  </conditionalFormatting>
  <conditionalFormatting sqref="I6:I27">
    <cfRule type="expression" dxfId="509" priority="8" stopIfTrue="1">
      <formula>$I6&lt;=5</formula>
    </cfRule>
  </conditionalFormatting>
  <conditionalFormatting sqref="F6:F27">
    <cfRule type="expression" dxfId="508" priority="6" stopIfTrue="1">
      <formula>$F6&lt;=5</formula>
    </cfRule>
  </conditionalFormatting>
  <conditionalFormatting sqref="E6:E27">
    <cfRule type="expression" dxfId="507" priority="4">
      <formula>$F6&lt;=5</formula>
    </cfRule>
  </conditionalFormatting>
  <conditionalFormatting sqref="D6:D27">
    <cfRule type="expression" dxfId="506" priority="3">
      <formula>$F6&lt;=5</formula>
    </cfRule>
  </conditionalFormatting>
  <conditionalFormatting sqref="G6:G27">
    <cfRule type="expression" dxfId="505" priority="2">
      <formula>$I6&lt;=5</formula>
    </cfRule>
  </conditionalFormatting>
  <conditionalFormatting sqref="H6:H27">
    <cfRule type="expression" dxfId="5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1F4C3-E3A9-41CD-925C-A6AF4F33E463}">
  <sheetPr codeName="Sheet2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86478411</v>
      </c>
      <c r="E6" s="21">
        <f>IFERROR(S6/$S$28,"-")</f>
        <v>2.0411289277073679E-2</v>
      </c>
      <c r="F6" s="22">
        <f t="shared" ref="F6:F27" si="0">_xlfn.IFS(D6&gt;0,RANK(D6,$D$6:$D$27),D6=0,"-")</f>
        <v>13</v>
      </c>
      <c r="G6" s="23">
        <f>T6</f>
        <v>118424432</v>
      </c>
      <c r="H6" s="24">
        <f>IFERROR(T6/$T$28,"-")</f>
        <v>1.9344442237008531E-2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86478411</v>
      </c>
      <c r="T6" s="48">
        <v>118424432</v>
      </c>
    </row>
    <row r="7" spans="2:20" ht="18.75" customHeight="1">
      <c r="B7" s="49" t="s">
        <v>44</v>
      </c>
      <c r="C7" s="50"/>
      <c r="D7" s="20">
        <f>S7</f>
        <v>639597348</v>
      </c>
      <c r="E7" s="21">
        <f>IFERROR(S7/$S$28,"-")</f>
        <v>0.15096260835409153</v>
      </c>
      <c r="F7" s="22">
        <f t="shared" si="0"/>
        <v>2</v>
      </c>
      <c r="G7" s="20">
        <f>T7</f>
        <v>493595205</v>
      </c>
      <c r="H7" s="24">
        <f>IFERROR(T7/$T$28,"-")</f>
        <v>8.0627990105849812E-2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639597348</v>
      </c>
      <c r="T7" s="48">
        <v>493595205</v>
      </c>
    </row>
    <row r="8" spans="2:20" ht="18.75" customHeight="1">
      <c r="B8" s="49" t="s">
        <v>45</v>
      </c>
      <c r="C8" s="50"/>
      <c r="D8" s="20">
        <f t="shared" ref="D8:D27" si="3">S8</f>
        <v>47888830</v>
      </c>
      <c r="E8" s="21">
        <f t="shared" ref="E8:E27" si="4">IFERROR(S8/$S$28,"-")</f>
        <v>1.1303084214516895E-2</v>
      </c>
      <c r="F8" s="22">
        <f t="shared" si="0"/>
        <v>16</v>
      </c>
      <c r="G8" s="20">
        <f t="shared" ref="G8:G27" si="5">T8</f>
        <v>80394900</v>
      </c>
      <c r="H8" s="24">
        <f t="shared" ref="H8:H27" si="6">IFERROR(T8/$T$28,"-")</f>
        <v>1.3132378791566229E-2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47888830</v>
      </c>
      <c r="T8" s="48">
        <v>80394900</v>
      </c>
    </row>
    <row r="9" spans="2:20" ht="18.75" customHeight="1">
      <c r="B9" s="49" t="s">
        <v>46</v>
      </c>
      <c r="C9" s="50"/>
      <c r="D9" s="20">
        <f t="shared" si="3"/>
        <v>293332386</v>
      </c>
      <c r="E9" s="21">
        <f t="shared" si="4"/>
        <v>6.9234530511669987E-2</v>
      </c>
      <c r="F9" s="22">
        <f t="shared" si="0"/>
        <v>7</v>
      </c>
      <c r="G9" s="20">
        <f t="shared" si="5"/>
        <v>405500457</v>
      </c>
      <c r="H9" s="24">
        <f t="shared" si="6"/>
        <v>6.6237853414547618E-2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293332386</v>
      </c>
      <c r="T9" s="48">
        <v>405500457</v>
      </c>
    </row>
    <row r="10" spans="2:20" ht="18.75" customHeight="1">
      <c r="B10" s="49" t="s">
        <v>47</v>
      </c>
      <c r="C10" s="50"/>
      <c r="D10" s="20">
        <f t="shared" si="3"/>
        <v>73033301</v>
      </c>
      <c r="E10" s="21">
        <f t="shared" si="4"/>
        <v>1.7237872624308447E-2</v>
      </c>
      <c r="F10" s="22">
        <f t="shared" si="0"/>
        <v>15</v>
      </c>
      <c r="G10" s="20">
        <f t="shared" si="5"/>
        <v>130427613</v>
      </c>
      <c r="H10" s="24">
        <f t="shared" si="6"/>
        <v>2.1305142724175389E-2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73033301</v>
      </c>
      <c r="T10" s="48">
        <v>130427613</v>
      </c>
    </row>
    <row r="11" spans="2:20" ht="18.75" customHeight="1">
      <c r="B11" s="49" t="s">
        <v>48</v>
      </c>
      <c r="C11" s="50"/>
      <c r="D11" s="20">
        <f t="shared" si="3"/>
        <v>173000094</v>
      </c>
      <c r="E11" s="21">
        <f t="shared" si="4"/>
        <v>4.0832791939192065E-2</v>
      </c>
      <c r="F11" s="22">
        <f t="shared" si="0"/>
        <v>8</v>
      </c>
      <c r="G11" s="20">
        <f t="shared" si="5"/>
        <v>344270092</v>
      </c>
      <c r="H11" s="24">
        <f t="shared" si="6"/>
        <v>5.6235970873169255E-2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173000094</v>
      </c>
      <c r="T11" s="48">
        <v>344270092</v>
      </c>
    </row>
    <row r="12" spans="2:20" ht="18.75" customHeight="1">
      <c r="B12" s="49" t="s">
        <v>49</v>
      </c>
      <c r="C12" s="50"/>
      <c r="D12" s="20">
        <f t="shared" si="3"/>
        <v>132910364</v>
      </c>
      <c r="E12" s="21">
        <f t="shared" si="4"/>
        <v>3.1370510352290812E-2</v>
      </c>
      <c r="F12" s="22">
        <f t="shared" si="0"/>
        <v>11</v>
      </c>
      <c r="G12" s="20">
        <f t="shared" si="5"/>
        <v>240211608</v>
      </c>
      <c r="H12" s="24">
        <f t="shared" si="6"/>
        <v>3.9238183347292191E-2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132910364</v>
      </c>
      <c r="T12" s="48">
        <v>240211608</v>
      </c>
    </row>
    <row r="13" spans="2:20" ht="18.75" customHeight="1">
      <c r="B13" s="49" t="s">
        <v>50</v>
      </c>
      <c r="C13" s="50"/>
      <c r="D13" s="20">
        <f t="shared" si="3"/>
        <v>12123237</v>
      </c>
      <c r="E13" s="21">
        <f t="shared" si="4"/>
        <v>2.8614181796370298E-3</v>
      </c>
      <c r="F13" s="22">
        <f t="shared" si="0"/>
        <v>18</v>
      </c>
      <c r="G13" s="20">
        <f t="shared" si="5"/>
        <v>21947592</v>
      </c>
      <c r="H13" s="24">
        <f t="shared" si="6"/>
        <v>3.5851041758463366E-3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12123237</v>
      </c>
      <c r="T13" s="48">
        <v>21947592</v>
      </c>
    </row>
    <row r="14" spans="2:20" ht="18.75" customHeight="1">
      <c r="B14" s="49" t="s">
        <v>51</v>
      </c>
      <c r="C14" s="50"/>
      <c r="D14" s="20">
        <f t="shared" si="3"/>
        <v>854791423</v>
      </c>
      <c r="E14" s="21">
        <f t="shared" si="4"/>
        <v>0.20175434313211943</v>
      </c>
      <c r="F14" s="22">
        <f t="shared" si="0"/>
        <v>1</v>
      </c>
      <c r="G14" s="20">
        <f t="shared" si="5"/>
        <v>1124822946</v>
      </c>
      <c r="H14" s="24">
        <f t="shared" si="6"/>
        <v>0.18373803562561117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854791423</v>
      </c>
      <c r="T14" s="48">
        <v>1124822946</v>
      </c>
    </row>
    <row r="15" spans="2:20" ht="18.75" customHeight="1">
      <c r="B15" s="49" t="s">
        <v>52</v>
      </c>
      <c r="C15" s="50"/>
      <c r="D15" s="20">
        <f t="shared" si="3"/>
        <v>357844488</v>
      </c>
      <c r="E15" s="21">
        <f t="shared" si="4"/>
        <v>8.4461165235498153E-2</v>
      </c>
      <c r="F15" s="22">
        <f t="shared" si="0"/>
        <v>5</v>
      </c>
      <c r="G15" s="20">
        <f t="shared" si="5"/>
        <v>348289143</v>
      </c>
      <c r="H15" s="24">
        <f t="shared" si="6"/>
        <v>5.6892476448953573E-2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357844488</v>
      </c>
      <c r="T15" s="48">
        <v>348289143</v>
      </c>
    </row>
    <row r="16" spans="2:20" ht="18.75" customHeight="1">
      <c r="B16" s="49" t="s">
        <v>154</v>
      </c>
      <c r="C16" s="50"/>
      <c r="D16" s="20">
        <f t="shared" si="3"/>
        <v>310073311</v>
      </c>
      <c r="E16" s="21">
        <f t="shared" si="4"/>
        <v>7.3185850372771435E-2</v>
      </c>
      <c r="F16" s="22">
        <f t="shared" si="0"/>
        <v>6</v>
      </c>
      <c r="G16" s="20">
        <f t="shared" si="5"/>
        <v>466369722</v>
      </c>
      <c r="H16" s="24">
        <f t="shared" si="6"/>
        <v>7.6180750846402426E-2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310073311</v>
      </c>
      <c r="T16" s="48">
        <v>466369722</v>
      </c>
    </row>
    <row r="17" spans="2:20" ht="18.75" customHeight="1">
      <c r="B17" s="49" t="s">
        <v>53</v>
      </c>
      <c r="C17" s="50"/>
      <c r="D17" s="20">
        <f t="shared" si="3"/>
        <v>76789810</v>
      </c>
      <c r="E17" s="21">
        <f t="shared" si="4"/>
        <v>1.8124512318357992E-2</v>
      </c>
      <c r="F17" s="22">
        <f t="shared" si="0"/>
        <v>14</v>
      </c>
      <c r="G17" s="20">
        <f t="shared" si="5"/>
        <v>93496637</v>
      </c>
      <c r="H17" s="24">
        <f t="shared" si="6"/>
        <v>1.5272526650590602E-2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76789810</v>
      </c>
      <c r="T17" s="48">
        <v>93496637</v>
      </c>
    </row>
    <row r="18" spans="2:20" ht="18.75" customHeight="1">
      <c r="B18" s="49" t="s">
        <v>54</v>
      </c>
      <c r="C18" s="50"/>
      <c r="D18" s="20">
        <f t="shared" si="3"/>
        <v>377001356</v>
      </c>
      <c r="E18" s="21">
        <f t="shared" si="4"/>
        <v>8.8982714254139533E-2</v>
      </c>
      <c r="F18" s="22">
        <f t="shared" si="0"/>
        <v>3</v>
      </c>
      <c r="G18" s="20">
        <f t="shared" si="5"/>
        <v>1005133196</v>
      </c>
      <c r="H18" s="24">
        <f t="shared" si="6"/>
        <v>0.16418690570980973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377001356</v>
      </c>
      <c r="T18" s="48">
        <v>1005133196</v>
      </c>
    </row>
    <row r="19" spans="2:20" ht="18.75" customHeight="1">
      <c r="B19" s="49" t="s">
        <v>55</v>
      </c>
      <c r="C19" s="50"/>
      <c r="D19" s="20">
        <f t="shared" si="3"/>
        <v>368709252</v>
      </c>
      <c r="E19" s="21">
        <f t="shared" si="4"/>
        <v>8.7025549089997239E-2</v>
      </c>
      <c r="F19" s="22">
        <f t="shared" si="0"/>
        <v>4</v>
      </c>
      <c r="G19" s="20">
        <f t="shared" si="5"/>
        <v>345434537</v>
      </c>
      <c r="H19" s="24">
        <f t="shared" si="6"/>
        <v>5.642618110817104E-2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368709252</v>
      </c>
      <c r="T19" s="48">
        <v>345434537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8454</v>
      </c>
      <c r="H20" s="24">
        <f t="shared" si="6"/>
        <v>1.380947427061927E-6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8454</v>
      </c>
    </row>
    <row r="21" spans="2:20" ht="18.75" customHeight="1">
      <c r="B21" s="49" t="s">
        <v>156</v>
      </c>
      <c r="C21" s="50"/>
      <c r="D21" s="20">
        <f t="shared" si="3"/>
        <v>1152</v>
      </c>
      <c r="E21" s="21">
        <f t="shared" si="4"/>
        <v>2.7190376158957033E-7</v>
      </c>
      <c r="F21" s="22">
        <f t="shared" si="0"/>
        <v>21</v>
      </c>
      <c r="G21" s="20">
        <f t="shared" si="5"/>
        <v>1860</v>
      </c>
      <c r="H21" s="24">
        <f t="shared" si="6"/>
        <v>3.0382803576238276E-7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1152</v>
      </c>
      <c r="T21" s="48">
        <v>1860</v>
      </c>
    </row>
    <row r="22" spans="2:20" ht="18.75" customHeight="1">
      <c r="B22" s="49" t="s">
        <v>56</v>
      </c>
      <c r="C22" s="50"/>
      <c r="D22" s="20">
        <f t="shared" si="3"/>
        <v>740996</v>
      </c>
      <c r="E22" s="21">
        <f t="shared" si="4"/>
        <v>1.7489548587050805E-4</v>
      </c>
      <c r="F22" s="22">
        <f t="shared" si="0"/>
        <v>19</v>
      </c>
      <c r="G22" s="20">
        <f t="shared" si="5"/>
        <v>1568590</v>
      </c>
      <c r="H22" s="24">
        <f t="shared" si="6"/>
        <v>2.5622667667554624E-4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740996</v>
      </c>
      <c r="T22" s="48">
        <v>1568590</v>
      </c>
    </row>
    <row r="23" spans="2:20" ht="18.75" customHeight="1">
      <c r="B23" s="49" t="s">
        <v>57</v>
      </c>
      <c r="C23" s="50"/>
      <c r="D23" s="20">
        <f t="shared" si="3"/>
        <v>86930363</v>
      </c>
      <c r="E23" s="21">
        <f t="shared" si="4"/>
        <v>2.0517962409762853E-2</v>
      </c>
      <c r="F23" s="22">
        <f t="shared" si="0"/>
        <v>12</v>
      </c>
      <c r="G23" s="20">
        <f t="shared" si="5"/>
        <v>138378325</v>
      </c>
      <c r="H23" s="24">
        <f t="shared" si="6"/>
        <v>2.2603878858515392E-2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86930363</v>
      </c>
      <c r="T23" s="48">
        <v>138378325</v>
      </c>
    </row>
    <row r="24" spans="2:20" ht="18.75" customHeight="1">
      <c r="B24" s="49" t="s">
        <v>58</v>
      </c>
      <c r="C24" s="50"/>
      <c r="D24" s="20">
        <f t="shared" si="3"/>
        <v>162606076</v>
      </c>
      <c r="E24" s="21">
        <f t="shared" si="4"/>
        <v>3.8379517119548227E-2</v>
      </c>
      <c r="F24" s="22">
        <f t="shared" si="0"/>
        <v>9</v>
      </c>
      <c r="G24" s="20">
        <f t="shared" si="5"/>
        <v>446820047</v>
      </c>
      <c r="H24" s="24">
        <f t="shared" si="6"/>
        <v>7.2987342591002979E-2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162606076</v>
      </c>
      <c r="T24" s="48">
        <v>446820047</v>
      </c>
    </row>
    <row r="25" spans="2:20" ht="18.75" customHeight="1">
      <c r="B25" s="49" t="s">
        <v>59</v>
      </c>
      <c r="C25" s="50"/>
      <c r="D25" s="20">
        <f t="shared" si="3"/>
        <v>22677956</v>
      </c>
      <c r="E25" s="21">
        <f t="shared" si="4"/>
        <v>5.3526228659399018E-3</v>
      </c>
      <c r="F25" s="22">
        <f t="shared" si="0"/>
        <v>17</v>
      </c>
      <c r="G25" s="20">
        <f t="shared" si="5"/>
        <v>48930187</v>
      </c>
      <c r="H25" s="24">
        <f t="shared" si="6"/>
        <v>7.9926680675785362E-3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22677956</v>
      </c>
      <c r="T25" s="48">
        <v>48930187</v>
      </c>
    </row>
    <row r="26" spans="2:20" ht="18.75" customHeight="1">
      <c r="B26" s="49" t="s">
        <v>60</v>
      </c>
      <c r="C26" s="50"/>
      <c r="D26" s="20">
        <f t="shared" si="3"/>
        <v>160052930</v>
      </c>
      <c r="E26" s="21">
        <f t="shared" si="4"/>
        <v>3.77769042712085E-2</v>
      </c>
      <c r="F26" s="22">
        <f t="shared" si="0"/>
        <v>10</v>
      </c>
      <c r="G26" s="20">
        <f t="shared" si="5"/>
        <v>266831035</v>
      </c>
      <c r="H26" s="24">
        <f t="shared" si="6"/>
        <v>4.3586424324996563E-2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160052930</v>
      </c>
      <c r="T26" s="48">
        <v>266831035</v>
      </c>
    </row>
    <row r="27" spans="2:20" ht="18.75" customHeight="1" thickBot="1">
      <c r="B27" s="51" t="s">
        <v>61</v>
      </c>
      <c r="C27" s="52"/>
      <c r="D27" s="20">
        <f t="shared" si="3"/>
        <v>210086</v>
      </c>
      <c r="E27" s="21">
        <f t="shared" si="4"/>
        <v>4.9586088244189648E-5</v>
      </c>
      <c r="F27" s="22">
        <f t="shared" si="0"/>
        <v>20</v>
      </c>
      <c r="G27" s="20">
        <f t="shared" si="5"/>
        <v>1027452</v>
      </c>
      <c r="H27" s="24">
        <f t="shared" si="6"/>
        <v>1.6783264677426436E-4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210086</v>
      </c>
      <c r="T27" s="48">
        <v>1027452</v>
      </c>
    </row>
    <row r="28" spans="2:20" ht="18.75" customHeight="1" thickTop="1">
      <c r="B28" s="53" t="s">
        <v>62</v>
      </c>
      <c r="C28" s="54"/>
      <c r="D28" s="55">
        <f>S28</f>
        <v>4236793170</v>
      </c>
      <c r="E28" s="56"/>
      <c r="F28" s="57"/>
      <c r="G28" s="55">
        <f>T28</f>
        <v>6121884030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4236793170</v>
      </c>
      <c r="T28" s="48">
        <f>SUM(T6:T27)</f>
        <v>6121884030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03" priority="5" stopIfTrue="1" operator="equal">
      <formula>0</formula>
    </cfRule>
  </conditionalFormatting>
  <conditionalFormatting sqref="G6:I27">
    <cfRule type="cellIs" dxfId="502" priority="7" stopIfTrue="1" operator="equal">
      <formula>0</formula>
    </cfRule>
  </conditionalFormatting>
  <conditionalFormatting sqref="I6:I27">
    <cfRule type="expression" dxfId="501" priority="8" stopIfTrue="1">
      <formula>$I6&lt;=5</formula>
    </cfRule>
  </conditionalFormatting>
  <conditionalFormatting sqref="F6:F27">
    <cfRule type="expression" dxfId="500" priority="6" stopIfTrue="1">
      <formula>$F6&lt;=5</formula>
    </cfRule>
  </conditionalFormatting>
  <conditionalFormatting sqref="E6:E27">
    <cfRule type="expression" dxfId="499" priority="4">
      <formula>$F6&lt;=5</formula>
    </cfRule>
  </conditionalFormatting>
  <conditionalFormatting sqref="D6:D27">
    <cfRule type="expression" dxfId="498" priority="3">
      <formula>$F6&lt;=5</formula>
    </cfRule>
  </conditionalFormatting>
  <conditionalFormatting sqref="G6:G27">
    <cfRule type="expression" dxfId="497" priority="2">
      <formula>$I6&lt;=5</formula>
    </cfRule>
  </conditionalFormatting>
  <conditionalFormatting sqref="H6:H27">
    <cfRule type="expression" dxfId="4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EC9C3-C273-4F4A-BD06-55DA337C0E58}">
  <sheetPr codeName="Sheet2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151835512</v>
      </c>
      <c r="E6" s="21">
        <f>IFERROR(S6/$S$28,"-")</f>
        <v>1.9640119281912578E-2</v>
      </c>
      <c r="F6" s="22">
        <f t="shared" ref="F6:F27" si="0">_xlfn.IFS(D6&gt;0,RANK(D6,$D$6:$D$27),D6=0,"-")</f>
        <v>13</v>
      </c>
      <c r="G6" s="23">
        <f>T6</f>
        <v>150464796</v>
      </c>
      <c r="H6" s="24">
        <f>IFERROR(T6/$T$28,"-")</f>
        <v>1.4115763654294074E-2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151835512</v>
      </c>
      <c r="T6" s="48">
        <v>150464796</v>
      </c>
    </row>
    <row r="7" spans="2:20" ht="18.75" customHeight="1">
      <c r="B7" s="49" t="s">
        <v>44</v>
      </c>
      <c r="C7" s="50"/>
      <c r="D7" s="20">
        <f>S7</f>
        <v>987303806</v>
      </c>
      <c r="E7" s="21">
        <f>IFERROR(S7/$S$28,"-")</f>
        <v>0.12770902051771837</v>
      </c>
      <c r="F7" s="22">
        <f t="shared" si="0"/>
        <v>2</v>
      </c>
      <c r="G7" s="20">
        <f>T7</f>
        <v>789965448</v>
      </c>
      <c r="H7" s="24">
        <f>IFERROR(T7/$T$28,"-")</f>
        <v>7.4110129780965747E-2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987303806</v>
      </c>
      <c r="T7" s="48">
        <v>789965448</v>
      </c>
    </row>
    <row r="8" spans="2:20" ht="18.75" customHeight="1">
      <c r="B8" s="49" t="s">
        <v>45</v>
      </c>
      <c r="C8" s="50"/>
      <c r="D8" s="20">
        <f t="shared" ref="D8:D27" si="3">S8</f>
        <v>132483833</v>
      </c>
      <c r="E8" s="21">
        <f t="shared" ref="E8:E27" si="4">IFERROR(S8/$S$28,"-")</f>
        <v>1.7136954647638595E-2</v>
      </c>
      <c r="F8" s="22">
        <f t="shared" si="0"/>
        <v>14</v>
      </c>
      <c r="G8" s="20">
        <f t="shared" ref="G8:G27" si="5">T8</f>
        <v>133382619</v>
      </c>
      <c r="H8" s="24">
        <f t="shared" ref="H8:H27" si="6">IFERROR(T8/$T$28,"-")</f>
        <v>1.2513209570926838E-2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132483833</v>
      </c>
      <c r="T8" s="48">
        <v>133382619</v>
      </c>
    </row>
    <row r="9" spans="2:20" ht="18.75" customHeight="1">
      <c r="B9" s="49" t="s">
        <v>46</v>
      </c>
      <c r="C9" s="50"/>
      <c r="D9" s="20">
        <f t="shared" si="3"/>
        <v>498468394</v>
      </c>
      <c r="E9" s="21">
        <f t="shared" si="4"/>
        <v>6.4477529580980991E-2</v>
      </c>
      <c r="F9" s="22">
        <f t="shared" si="0"/>
        <v>7</v>
      </c>
      <c r="G9" s="20">
        <f t="shared" si="5"/>
        <v>702826365</v>
      </c>
      <c r="H9" s="24">
        <f t="shared" si="6"/>
        <v>6.5935229516056501E-2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498468394</v>
      </c>
      <c r="T9" s="48">
        <v>702826365</v>
      </c>
    </row>
    <row r="10" spans="2:20" ht="18.75" customHeight="1">
      <c r="B10" s="49" t="s">
        <v>47</v>
      </c>
      <c r="C10" s="50"/>
      <c r="D10" s="20">
        <f t="shared" si="3"/>
        <v>112936323</v>
      </c>
      <c r="E10" s="21">
        <f t="shared" si="4"/>
        <v>1.4608459020974005E-2</v>
      </c>
      <c r="F10" s="22">
        <f t="shared" si="0"/>
        <v>16</v>
      </c>
      <c r="G10" s="20">
        <f t="shared" si="5"/>
        <v>263086995</v>
      </c>
      <c r="H10" s="24">
        <f t="shared" si="6"/>
        <v>2.4681347003842991E-2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112936323</v>
      </c>
      <c r="T10" s="48">
        <v>263086995</v>
      </c>
    </row>
    <row r="11" spans="2:20" ht="18.75" customHeight="1">
      <c r="B11" s="49" t="s">
        <v>48</v>
      </c>
      <c r="C11" s="50"/>
      <c r="D11" s="20">
        <f t="shared" si="3"/>
        <v>377271985</v>
      </c>
      <c r="E11" s="21">
        <f t="shared" si="4"/>
        <v>4.8800617783828673E-2</v>
      </c>
      <c r="F11" s="22">
        <f t="shared" si="0"/>
        <v>8</v>
      </c>
      <c r="G11" s="20">
        <f t="shared" si="5"/>
        <v>618021875</v>
      </c>
      <c r="H11" s="24">
        <f t="shared" si="6"/>
        <v>5.7979347678666811E-2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377271985</v>
      </c>
      <c r="T11" s="48">
        <v>618021875</v>
      </c>
    </row>
    <row r="12" spans="2:20" ht="18.75" customHeight="1">
      <c r="B12" s="49" t="s">
        <v>49</v>
      </c>
      <c r="C12" s="50"/>
      <c r="D12" s="20">
        <f t="shared" si="3"/>
        <v>287291416</v>
      </c>
      <c r="E12" s="21">
        <f t="shared" si="4"/>
        <v>3.7161515146137664E-2</v>
      </c>
      <c r="F12" s="22">
        <f t="shared" si="0"/>
        <v>11</v>
      </c>
      <c r="G12" s="20">
        <f t="shared" si="5"/>
        <v>450371789</v>
      </c>
      <c r="H12" s="24">
        <f t="shared" si="6"/>
        <v>4.2251356457397513E-2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287291416</v>
      </c>
      <c r="T12" s="48">
        <v>450371789</v>
      </c>
    </row>
    <row r="13" spans="2:20" ht="18.75" customHeight="1">
      <c r="B13" s="49" t="s">
        <v>50</v>
      </c>
      <c r="C13" s="50"/>
      <c r="D13" s="20">
        <f t="shared" si="3"/>
        <v>20116196</v>
      </c>
      <c r="E13" s="21">
        <f t="shared" si="4"/>
        <v>2.6020558941332026E-3</v>
      </c>
      <c r="F13" s="22">
        <f t="shared" si="0"/>
        <v>18</v>
      </c>
      <c r="G13" s="20">
        <f t="shared" si="5"/>
        <v>39389664</v>
      </c>
      <c r="H13" s="24">
        <f t="shared" si="6"/>
        <v>3.6953174578195406E-3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20116196</v>
      </c>
      <c r="T13" s="48">
        <v>39389664</v>
      </c>
    </row>
    <row r="14" spans="2:20" ht="18.75" customHeight="1">
      <c r="B14" s="49" t="s">
        <v>51</v>
      </c>
      <c r="C14" s="50"/>
      <c r="D14" s="20">
        <f t="shared" si="3"/>
        <v>1428455387</v>
      </c>
      <c r="E14" s="21">
        <f t="shared" si="4"/>
        <v>0.18477254642227961</v>
      </c>
      <c r="F14" s="22">
        <f t="shared" si="0"/>
        <v>1</v>
      </c>
      <c r="G14" s="20">
        <f t="shared" si="5"/>
        <v>1952321917</v>
      </c>
      <c r="H14" s="24">
        <f t="shared" si="6"/>
        <v>0.18315589752615843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1428455387</v>
      </c>
      <c r="T14" s="48">
        <v>1952321917</v>
      </c>
    </row>
    <row r="15" spans="2:20" ht="18.75" customHeight="1">
      <c r="B15" s="49" t="s">
        <v>52</v>
      </c>
      <c r="C15" s="50"/>
      <c r="D15" s="20">
        <f t="shared" si="3"/>
        <v>669216557</v>
      </c>
      <c r="E15" s="21">
        <f t="shared" si="4"/>
        <v>8.6564024659203875E-2</v>
      </c>
      <c r="F15" s="22">
        <f t="shared" si="0"/>
        <v>5</v>
      </c>
      <c r="G15" s="20">
        <f t="shared" si="5"/>
        <v>570849304</v>
      </c>
      <c r="H15" s="24">
        <f t="shared" si="6"/>
        <v>5.3553881517124237E-2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669216557</v>
      </c>
      <c r="T15" s="48">
        <v>570849304</v>
      </c>
    </row>
    <row r="16" spans="2:20" ht="18.75" customHeight="1">
      <c r="B16" s="49" t="s">
        <v>154</v>
      </c>
      <c r="C16" s="50"/>
      <c r="D16" s="20">
        <f t="shared" si="3"/>
        <v>536091762</v>
      </c>
      <c r="E16" s="21">
        <f t="shared" si="4"/>
        <v>6.9344160750290665E-2</v>
      </c>
      <c r="F16" s="22">
        <f t="shared" si="0"/>
        <v>6</v>
      </c>
      <c r="G16" s="20">
        <f t="shared" si="5"/>
        <v>765478552</v>
      </c>
      <c r="H16" s="24">
        <f t="shared" si="6"/>
        <v>7.1812906471911589E-2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536091762</v>
      </c>
      <c r="T16" s="48">
        <v>765478552</v>
      </c>
    </row>
    <row r="17" spans="2:20" ht="18.75" customHeight="1">
      <c r="B17" s="49" t="s">
        <v>53</v>
      </c>
      <c r="C17" s="50"/>
      <c r="D17" s="20">
        <f t="shared" si="3"/>
        <v>122973538</v>
      </c>
      <c r="E17" s="21">
        <f t="shared" si="4"/>
        <v>1.5906785725060216E-2</v>
      </c>
      <c r="F17" s="22">
        <f t="shared" si="0"/>
        <v>15</v>
      </c>
      <c r="G17" s="20">
        <f t="shared" si="5"/>
        <v>162526298</v>
      </c>
      <c r="H17" s="24">
        <f t="shared" si="6"/>
        <v>1.5247306155091372E-2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122973538</v>
      </c>
      <c r="T17" s="48">
        <v>162526298</v>
      </c>
    </row>
    <row r="18" spans="2:20" ht="18.75" customHeight="1">
      <c r="B18" s="49" t="s">
        <v>54</v>
      </c>
      <c r="C18" s="50"/>
      <c r="D18" s="20">
        <f t="shared" si="3"/>
        <v>708481623</v>
      </c>
      <c r="E18" s="21">
        <f t="shared" si="4"/>
        <v>9.1643011581921729E-2</v>
      </c>
      <c r="F18" s="22">
        <f t="shared" si="0"/>
        <v>4</v>
      </c>
      <c r="G18" s="20">
        <f t="shared" si="5"/>
        <v>1815297048</v>
      </c>
      <c r="H18" s="24">
        <f t="shared" si="6"/>
        <v>0.17030099247870395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708481623</v>
      </c>
      <c r="T18" s="48">
        <v>1815297048</v>
      </c>
    </row>
    <row r="19" spans="2:20" ht="18.75" customHeight="1">
      <c r="B19" s="49" t="s">
        <v>55</v>
      </c>
      <c r="C19" s="50"/>
      <c r="D19" s="20">
        <f t="shared" si="3"/>
        <v>798086672</v>
      </c>
      <c r="E19" s="21">
        <f t="shared" si="4"/>
        <v>0.10323354022334801</v>
      </c>
      <c r="F19" s="22">
        <f t="shared" si="0"/>
        <v>3</v>
      </c>
      <c r="G19" s="20">
        <f t="shared" si="5"/>
        <v>606660796</v>
      </c>
      <c r="H19" s="24">
        <f t="shared" si="6"/>
        <v>5.6913514937154547E-2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798086672</v>
      </c>
      <c r="T19" s="48">
        <v>606660796</v>
      </c>
    </row>
    <row r="20" spans="2:20" ht="18.75" customHeight="1">
      <c r="B20" s="49" t="s">
        <v>155</v>
      </c>
      <c r="C20" s="50"/>
      <c r="D20" s="20">
        <f t="shared" si="3"/>
        <v>4014</v>
      </c>
      <c r="E20" s="21">
        <f t="shared" si="4"/>
        <v>5.1921607639191211E-7</v>
      </c>
      <c r="F20" s="22">
        <f t="shared" si="0"/>
        <v>21</v>
      </c>
      <c r="G20" s="20">
        <f t="shared" si="5"/>
        <v>27612</v>
      </c>
      <c r="H20" s="24">
        <f t="shared" si="6"/>
        <v>2.5904030469849439E-6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4014</v>
      </c>
      <c r="T20" s="48">
        <v>27612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42792</v>
      </c>
      <c r="H21" s="24">
        <f t="shared" si="6"/>
        <v>4.0145055478262969E-6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42792</v>
      </c>
    </row>
    <row r="22" spans="2:20" ht="18.75" customHeight="1">
      <c r="B22" s="49" t="s">
        <v>56</v>
      </c>
      <c r="C22" s="50"/>
      <c r="D22" s="20">
        <f t="shared" si="3"/>
        <v>1428837</v>
      </c>
      <c r="E22" s="21">
        <f t="shared" si="4"/>
        <v>1.848219085559518E-4</v>
      </c>
      <c r="F22" s="22">
        <f t="shared" si="0"/>
        <v>19</v>
      </c>
      <c r="G22" s="20">
        <f t="shared" si="5"/>
        <v>2106254</v>
      </c>
      <c r="H22" s="24">
        <f t="shared" si="6"/>
        <v>1.9759694260916363E-4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1428837</v>
      </c>
      <c r="T22" s="48">
        <v>2106254</v>
      </c>
    </row>
    <row r="23" spans="2:20" ht="18.75" customHeight="1">
      <c r="B23" s="49" t="s">
        <v>57</v>
      </c>
      <c r="C23" s="50"/>
      <c r="D23" s="20">
        <f t="shared" si="3"/>
        <v>164616027</v>
      </c>
      <c r="E23" s="21">
        <f t="shared" si="4"/>
        <v>2.129329537871576E-2</v>
      </c>
      <c r="F23" s="22">
        <f t="shared" si="0"/>
        <v>12</v>
      </c>
      <c r="G23" s="20">
        <f t="shared" si="5"/>
        <v>272593494</v>
      </c>
      <c r="H23" s="24">
        <f t="shared" si="6"/>
        <v>2.5573193446540344E-2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164616027</v>
      </c>
      <c r="T23" s="48">
        <v>272593494</v>
      </c>
    </row>
    <row r="24" spans="2:20" ht="18.75" customHeight="1">
      <c r="B24" s="49" t="s">
        <v>58</v>
      </c>
      <c r="C24" s="50"/>
      <c r="D24" s="20">
        <f t="shared" si="3"/>
        <v>370965754</v>
      </c>
      <c r="E24" s="21">
        <f t="shared" si="4"/>
        <v>4.7984898671561353E-2</v>
      </c>
      <c r="F24" s="22">
        <f t="shared" si="0"/>
        <v>9</v>
      </c>
      <c r="G24" s="20">
        <f t="shared" si="5"/>
        <v>804021544</v>
      </c>
      <c r="H24" s="24">
        <f t="shared" si="6"/>
        <v>7.5428793909138744E-2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370965754</v>
      </c>
      <c r="T24" s="48">
        <v>804021544</v>
      </c>
    </row>
    <row r="25" spans="2:20" ht="18.75" customHeight="1">
      <c r="B25" s="49" t="s">
        <v>59</v>
      </c>
      <c r="C25" s="50"/>
      <c r="D25" s="20">
        <f t="shared" si="3"/>
        <v>32077430</v>
      </c>
      <c r="E25" s="21">
        <f t="shared" si="4"/>
        <v>4.1492569370543625E-3</v>
      </c>
      <c r="F25" s="22">
        <f t="shared" si="0"/>
        <v>17</v>
      </c>
      <c r="G25" s="20">
        <f t="shared" si="5"/>
        <v>73951762</v>
      </c>
      <c r="H25" s="24">
        <f t="shared" si="6"/>
        <v>6.9377397368790882E-3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32077430</v>
      </c>
      <c r="T25" s="48">
        <v>73951762</v>
      </c>
    </row>
    <row r="26" spans="2:20" ht="18.75" customHeight="1">
      <c r="B26" s="49" t="s">
        <v>60</v>
      </c>
      <c r="C26" s="50"/>
      <c r="D26" s="20">
        <f t="shared" si="3"/>
        <v>330522952</v>
      </c>
      <c r="E26" s="21">
        <f t="shared" si="4"/>
        <v>4.2753570078453484E-2</v>
      </c>
      <c r="F26" s="22">
        <f t="shared" si="0"/>
        <v>10</v>
      </c>
      <c r="G26" s="20">
        <f t="shared" si="5"/>
        <v>485253075</v>
      </c>
      <c r="H26" s="24">
        <f t="shared" si="6"/>
        <v>4.5523723165247484E-2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330522952</v>
      </c>
      <c r="T26" s="48">
        <v>485253075</v>
      </c>
    </row>
    <row r="27" spans="2:20" ht="18.75" customHeight="1" thickBot="1">
      <c r="B27" s="51" t="s">
        <v>61</v>
      </c>
      <c r="C27" s="52"/>
      <c r="D27" s="20">
        <f t="shared" si="3"/>
        <v>257412</v>
      </c>
      <c r="E27" s="21">
        <f t="shared" si="4"/>
        <v>3.3296574154507942E-5</v>
      </c>
      <c r="F27" s="22">
        <f t="shared" si="0"/>
        <v>20</v>
      </c>
      <c r="G27" s="20">
        <f t="shared" si="5"/>
        <v>705091</v>
      </c>
      <c r="H27" s="24">
        <f t="shared" si="6"/>
        <v>6.614768487620096E-5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257412</v>
      </c>
      <c r="T27" s="48">
        <v>705091</v>
      </c>
    </row>
    <row r="28" spans="2:20" ht="18.75" customHeight="1" thickTop="1">
      <c r="B28" s="53" t="s">
        <v>62</v>
      </c>
      <c r="C28" s="54"/>
      <c r="D28" s="55">
        <f>S28</f>
        <v>7730885430</v>
      </c>
      <c r="E28" s="56"/>
      <c r="F28" s="57"/>
      <c r="G28" s="55">
        <f>T28</f>
        <v>10659345090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7730885430</v>
      </c>
      <c r="T28" s="48">
        <f>SUM(T6:T27)</f>
        <v>10659345090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95" priority="5" stopIfTrue="1" operator="equal">
      <formula>0</formula>
    </cfRule>
  </conditionalFormatting>
  <conditionalFormatting sqref="G6:I27">
    <cfRule type="cellIs" dxfId="494" priority="7" stopIfTrue="1" operator="equal">
      <formula>0</formula>
    </cfRule>
  </conditionalFormatting>
  <conditionalFormatting sqref="I6:I27">
    <cfRule type="expression" dxfId="493" priority="8" stopIfTrue="1">
      <formula>$I6&lt;=5</formula>
    </cfRule>
  </conditionalFormatting>
  <conditionalFormatting sqref="F6:F27">
    <cfRule type="expression" dxfId="492" priority="6" stopIfTrue="1">
      <formula>$F6&lt;=5</formula>
    </cfRule>
  </conditionalFormatting>
  <conditionalFormatting sqref="E6:E27">
    <cfRule type="expression" dxfId="491" priority="4">
      <formula>$F6&lt;=5</formula>
    </cfRule>
  </conditionalFormatting>
  <conditionalFormatting sqref="D6:D27">
    <cfRule type="expression" dxfId="490" priority="3">
      <formula>$F6&lt;=5</formula>
    </cfRule>
  </conditionalFormatting>
  <conditionalFormatting sqref="G6:G27">
    <cfRule type="expression" dxfId="489" priority="2">
      <formula>$I6&lt;=5</formula>
    </cfRule>
  </conditionalFormatting>
  <conditionalFormatting sqref="H6:H27">
    <cfRule type="expression" dxfId="4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3D04-AF89-4AF1-A67B-56A28CD904E7}">
  <sheetPr codeName="Sheet2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91570379</v>
      </c>
      <c r="E6" s="21">
        <f>IFERROR(S6/$S$28,"-")</f>
        <v>1.7334072876998147E-2</v>
      </c>
      <c r="F6" s="22">
        <f t="shared" ref="F6:F27" si="0">_xlfn.IFS(D6&gt;0,RANK(D6,$D$6:$D$27),D6=0,"-")</f>
        <v>15</v>
      </c>
      <c r="G6" s="23">
        <f>T6</f>
        <v>102075207</v>
      </c>
      <c r="H6" s="24">
        <f>IFERROR(T6/$T$28,"-")</f>
        <v>1.2761167004561973E-2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91570379</v>
      </c>
      <c r="T6" s="48">
        <v>102075207</v>
      </c>
    </row>
    <row r="7" spans="2:20" ht="18.75" customHeight="1">
      <c r="B7" s="49" t="s">
        <v>44</v>
      </c>
      <c r="C7" s="50"/>
      <c r="D7" s="20">
        <f>S7</f>
        <v>717418805</v>
      </c>
      <c r="E7" s="21">
        <f>IFERROR(S7/$S$28,"-")</f>
        <v>0.13580581389969917</v>
      </c>
      <c r="F7" s="22">
        <f t="shared" si="0"/>
        <v>2</v>
      </c>
      <c r="G7" s="20">
        <f>T7</f>
        <v>660859703</v>
      </c>
      <c r="H7" s="24">
        <f>IFERROR(T7/$T$28,"-")</f>
        <v>8.2618897227102611E-2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717418805</v>
      </c>
      <c r="T7" s="48">
        <v>660859703</v>
      </c>
    </row>
    <row r="8" spans="2:20" ht="18.75" customHeight="1">
      <c r="B8" s="49" t="s">
        <v>45</v>
      </c>
      <c r="C8" s="50"/>
      <c r="D8" s="20">
        <f t="shared" ref="D8:D27" si="3">S8</f>
        <v>52700960</v>
      </c>
      <c r="E8" s="21">
        <f t="shared" ref="E8:E27" si="4">IFERROR(S8/$S$28,"-")</f>
        <v>9.9761766993206845E-3</v>
      </c>
      <c r="F8" s="22">
        <f t="shared" si="0"/>
        <v>16</v>
      </c>
      <c r="G8" s="20">
        <f t="shared" ref="G8:G27" si="5">T8</f>
        <v>74852275</v>
      </c>
      <c r="H8" s="24">
        <f t="shared" ref="H8:H27" si="6">IFERROR(T8/$T$28,"-")</f>
        <v>9.3578294869037012E-3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52700960</v>
      </c>
      <c r="T8" s="48">
        <v>74852275</v>
      </c>
    </row>
    <row r="9" spans="2:20" ht="18.75" customHeight="1">
      <c r="B9" s="49" t="s">
        <v>46</v>
      </c>
      <c r="C9" s="50"/>
      <c r="D9" s="20">
        <f t="shared" si="3"/>
        <v>424662059</v>
      </c>
      <c r="E9" s="21">
        <f t="shared" si="4"/>
        <v>8.0387600872571324E-2</v>
      </c>
      <c r="F9" s="22">
        <f t="shared" si="0"/>
        <v>5</v>
      </c>
      <c r="G9" s="20">
        <f t="shared" si="5"/>
        <v>537213361</v>
      </c>
      <c r="H9" s="24">
        <f t="shared" si="6"/>
        <v>6.7160965118621213E-2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424662059</v>
      </c>
      <c r="T9" s="48">
        <v>537213361</v>
      </c>
    </row>
    <row r="10" spans="2:20" ht="18.75" customHeight="1">
      <c r="B10" s="49" t="s">
        <v>47</v>
      </c>
      <c r="C10" s="50"/>
      <c r="D10" s="20">
        <f t="shared" si="3"/>
        <v>93717796</v>
      </c>
      <c r="E10" s="21">
        <f t="shared" si="4"/>
        <v>1.7740574228000579E-2</v>
      </c>
      <c r="F10" s="22">
        <f t="shared" si="0"/>
        <v>13</v>
      </c>
      <c r="G10" s="20">
        <f t="shared" si="5"/>
        <v>200932906</v>
      </c>
      <c r="H10" s="24">
        <f t="shared" si="6"/>
        <v>2.5120089839033612E-2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93717796</v>
      </c>
      <c r="T10" s="48">
        <v>200932906</v>
      </c>
    </row>
    <row r="11" spans="2:20" ht="18.75" customHeight="1">
      <c r="B11" s="49" t="s">
        <v>48</v>
      </c>
      <c r="C11" s="50"/>
      <c r="D11" s="20">
        <f t="shared" si="3"/>
        <v>229788553</v>
      </c>
      <c r="E11" s="21">
        <f t="shared" si="4"/>
        <v>4.3498471530864266E-2</v>
      </c>
      <c r="F11" s="22">
        <f t="shared" si="0"/>
        <v>8</v>
      </c>
      <c r="G11" s="20">
        <f t="shared" si="5"/>
        <v>431653249</v>
      </c>
      <c r="H11" s="24">
        <f t="shared" si="6"/>
        <v>5.396412469240227E-2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229788553</v>
      </c>
      <c r="T11" s="48">
        <v>431653249</v>
      </c>
    </row>
    <row r="12" spans="2:20" ht="18.75" customHeight="1">
      <c r="B12" s="49" t="s">
        <v>49</v>
      </c>
      <c r="C12" s="50"/>
      <c r="D12" s="20">
        <f t="shared" si="3"/>
        <v>181200554</v>
      </c>
      <c r="E12" s="21">
        <f t="shared" si="4"/>
        <v>3.4300869371616749E-2</v>
      </c>
      <c r="F12" s="22">
        <f t="shared" si="0"/>
        <v>11</v>
      </c>
      <c r="G12" s="20">
        <f t="shared" si="5"/>
        <v>320834226</v>
      </c>
      <c r="H12" s="24">
        <f t="shared" si="6"/>
        <v>4.0109829400251706E-2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181200554</v>
      </c>
      <c r="T12" s="48">
        <v>320834226</v>
      </c>
    </row>
    <row r="13" spans="2:20" ht="18.75" customHeight="1">
      <c r="B13" s="49" t="s">
        <v>50</v>
      </c>
      <c r="C13" s="50"/>
      <c r="D13" s="20">
        <f t="shared" si="3"/>
        <v>13270244</v>
      </c>
      <c r="E13" s="21">
        <f t="shared" si="4"/>
        <v>2.5120282246680159E-3</v>
      </c>
      <c r="F13" s="22">
        <f t="shared" si="0"/>
        <v>18</v>
      </c>
      <c r="G13" s="20">
        <f t="shared" si="5"/>
        <v>24357804</v>
      </c>
      <c r="H13" s="24">
        <f t="shared" si="6"/>
        <v>3.0451469445306892E-3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13270244</v>
      </c>
      <c r="T13" s="48">
        <v>24357804</v>
      </c>
    </row>
    <row r="14" spans="2:20" ht="18.75" customHeight="1">
      <c r="B14" s="49" t="s">
        <v>51</v>
      </c>
      <c r="C14" s="50"/>
      <c r="D14" s="20">
        <f t="shared" si="3"/>
        <v>1014210537</v>
      </c>
      <c r="E14" s="21">
        <f t="shared" si="4"/>
        <v>0.19198784096959373</v>
      </c>
      <c r="F14" s="22">
        <f t="shared" si="0"/>
        <v>1</v>
      </c>
      <c r="G14" s="20">
        <f t="shared" si="5"/>
        <v>1485531893</v>
      </c>
      <c r="H14" s="24">
        <f t="shared" si="6"/>
        <v>0.18571718965190134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1014210537</v>
      </c>
      <c r="T14" s="48">
        <v>1485531893</v>
      </c>
    </row>
    <row r="15" spans="2:20" ht="18.75" customHeight="1">
      <c r="B15" s="49" t="s">
        <v>52</v>
      </c>
      <c r="C15" s="50"/>
      <c r="D15" s="20">
        <f t="shared" si="3"/>
        <v>421043038</v>
      </c>
      <c r="E15" s="21">
        <f t="shared" si="4"/>
        <v>7.9702528096391292E-2</v>
      </c>
      <c r="F15" s="22">
        <f t="shared" si="0"/>
        <v>6</v>
      </c>
      <c r="G15" s="20">
        <f t="shared" si="5"/>
        <v>424559608</v>
      </c>
      <c r="H15" s="24">
        <f t="shared" si="6"/>
        <v>5.3077296831534865E-2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421043038</v>
      </c>
      <c r="T15" s="48">
        <v>424559608</v>
      </c>
    </row>
    <row r="16" spans="2:20" ht="18.75" customHeight="1">
      <c r="B16" s="49" t="s">
        <v>154</v>
      </c>
      <c r="C16" s="50"/>
      <c r="D16" s="20">
        <f t="shared" si="3"/>
        <v>365857930</v>
      </c>
      <c r="E16" s="21">
        <f t="shared" si="4"/>
        <v>6.9256107602740036E-2</v>
      </c>
      <c r="F16" s="22">
        <f t="shared" si="0"/>
        <v>7</v>
      </c>
      <c r="G16" s="20">
        <f t="shared" si="5"/>
        <v>591222545</v>
      </c>
      <c r="H16" s="24">
        <f t="shared" si="6"/>
        <v>7.3913047598396314E-2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365857930</v>
      </c>
      <c r="T16" s="48">
        <v>591222545</v>
      </c>
    </row>
    <row r="17" spans="2:20" ht="18.75" customHeight="1">
      <c r="B17" s="49" t="s">
        <v>53</v>
      </c>
      <c r="C17" s="50"/>
      <c r="D17" s="20">
        <f t="shared" si="3"/>
        <v>92399267</v>
      </c>
      <c r="E17" s="21">
        <f t="shared" si="4"/>
        <v>1.7490979566211141E-2</v>
      </c>
      <c r="F17" s="22">
        <f t="shared" si="0"/>
        <v>14</v>
      </c>
      <c r="G17" s="20">
        <f t="shared" si="5"/>
        <v>145535305</v>
      </c>
      <c r="H17" s="24">
        <f t="shared" si="6"/>
        <v>1.8194431211536636E-2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92399267</v>
      </c>
      <c r="T17" s="48">
        <v>145535305</v>
      </c>
    </row>
    <row r="18" spans="2:20" ht="18.75" customHeight="1">
      <c r="B18" s="49" t="s">
        <v>54</v>
      </c>
      <c r="C18" s="50"/>
      <c r="D18" s="20">
        <f t="shared" si="3"/>
        <v>481420569</v>
      </c>
      <c r="E18" s="21">
        <f t="shared" si="4"/>
        <v>9.1131862930608973E-2</v>
      </c>
      <c r="F18" s="22">
        <f t="shared" si="0"/>
        <v>4</v>
      </c>
      <c r="G18" s="20">
        <f t="shared" si="5"/>
        <v>1359862531</v>
      </c>
      <c r="H18" s="24">
        <f t="shared" si="6"/>
        <v>0.17000634504064568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481420569</v>
      </c>
      <c r="T18" s="48">
        <v>1359862531</v>
      </c>
    </row>
    <row r="19" spans="2:20" ht="18.75" customHeight="1">
      <c r="B19" s="49" t="s">
        <v>55</v>
      </c>
      <c r="C19" s="50"/>
      <c r="D19" s="20">
        <f t="shared" si="3"/>
        <v>564981882</v>
      </c>
      <c r="E19" s="21">
        <f t="shared" si="4"/>
        <v>0.1069498370949362</v>
      </c>
      <c r="F19" s="22">
        <f t="shared" si="0"/>
        <v>3</v>
      </c>
      <c r="G19" s="20">
        <f t="shared" si="5"/>
        <v>467377006</v>
      </c>
      <c r="H19" s="24">
        <f t="shared" si="6"/>
        <v>5.8430212418360938E-2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564981882</v>
      </c>
      <c r="T19" s="48">
        <v>467377006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1291</v>
      </c>
      <c r="H20" s="24">
        <f t="shared" si="6"/>
        <v>1.6139733718972038E-7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1291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306</v>
      </c>
      <c r="H21" s="24">
        <f t="shared" si="6"/>
        <v>3.8255294484937601E-8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306</v>
      </c>
    </row>
    <row r="22" spans="2:20" ht="18.75" customHeight="1">
      <c r="B22" s="49" t="s">
        <v>56</v>
      </c>
      <c r="C22" s="50"/>
      <c r="D22" s="20">
        <f t="shared" si="3"/>
        <v>3898104</v>
      </c>
      <c r="E22" s="21">
        <f t="shared" si="4"/>
        <v>7.379025789345917E-4</v>
      </c>
      <c r="F22" s="22">
        <f t="shared" si="0"/>
        <v>19</v>
      </c>
      <c r="G22" s="20">
        <f t="shared" si="5"/>
        <v>2251429</v>
      </c>
      <c r="H22" s="24">
        <f t="shared" si="6"/>
        <v>2.8146757976120447E-4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3898104</v>
      </c>
      <c r="T22" s="48">
        <v>2251429</v>
      </c>
    </row>
    <row r="23" spans="2:20" ht="18.75" customHeight="1">
      <c r="B23" s="49" t="s">
        <v>57</v>
      </c>
      <c r="C23" s="50"/>
      <c r="D23" s="20">
        <f t="shared" si="3"/>
        <v>104495215</v>
      </c>
      <c r="E23" s="21">
        <f t="shared" si="4"/>
        <v>1.978071612117702E-2</v>
      </c>
      <c r="F23" s="22">
        <f t="shared" si="0"/>
        <v>12</v>
      </c>
      <c r="G23" s="20">
        <f t="shared" si="5"/>
        <v>232269241</v>
      </c>
      <c r="H23" s="24">
        <f t="shared" si="6"/>
        <v>2.9037673902771052E-2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104495215</v>
      </c>
      <c r="T23" s="48">
        <v>232269241</v>
      </c>
    </row>
    <row r="24" spans="2:20" ht="18.75" customHeight="1">
      <c r="B24" s="49" t="s">
        <v>58</v>
      </c>
      <c r="C24" s="50"/>
      <c r="D24" s="20">
        <f t="shared" si="3"/>
        <v>199577166</v>
      </c>
      <c r="E24" s="21">
        <f t="shared" si="4"/>
        <v>3.7779521913180639E-2</v>
      </c>
      <c r="F24" s="22">
        <f t="shared" si="0"/>
        <v>10</v>
      </c>
      <c r="G24" s="20">
        <f t="shared" si="5"/>
        <v>586117196</v>
      </c>
      <c r="H24" s="24">
        <f t="shared" si="6"/>
        <v>7.3274790639431014E-2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199577166</v>
      </c>
      <c r="T24" s="48">
        <v>586117196</v>
      </c>
    </row>
    <row r="25" spans="2:20" ht="18.75" customHeight="1">
      <c r="B25" s="49" t="s">
        <v>59</v>
      </c>
      <c r="C25" s="50"/>
      <c r="D25" s="20">
        <f t="shared" si="3"/>
        <v>21589807</v>
      </c>
      <c r="E25" s="21">
        <f t="shared" si="4"/>
        <v>4.0869033417271832E-3</v>
      </c>
      <c r="F25" s="22">
        <f t="shared" si="0"/>
        <v>17</v>
      </c>
      <c r="G25" s="20">
        <f t="shared" si="5"/>
        <v>51253398</v>
      </c>
      <c r="H25" s="24">
        <f t="shared" si="6"/>
        <v>6.4075615485088616E-3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21589807</v>
      </c>
      <c r="T25" s="48">
        <v>51253398</v>
      </c>
    </row>
    <row r="26" spans="2:20" ht="18.75" customHeight="1">
      <c r="B26" s="49" t="s">
        <v>60</v>
      </c>
      <c r="C26" s="50"/>
      <c r="D26" s="20">
        <f t="shared" si="3"/>
        <v>208573457</v>
      </c>
      <c r="E26" s="21">
        <f t="shared" si="4"/>
        <v>3.948250016356751E-2</v>
      </c>
      <c r="F26" s="22">
        <f t="shared" si="0"/>
        <v>9</v>
      </c>
      <c r="G26" s="20">
        <f t="shared" si="5"/>
        <v>299983383</v>
      </c>
      <c r="H26" s="24">
        <f t="shared" si="6"/>
        <v>3.7503113258996155E-2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208573457</v>
      </c>
      <c r="T26" s="48">
        <v>299983383</v>
      </c>
    </row>
    <row r="27" spans="2:20" ht="18.75" customHeight="1" thickBot="1">
      <c r="B27" s="51" t="s">
        <v>61</v>
      </c>
      <c r="C27" s="52"/>
      <c r="D27" s="20">
        <f t="shared" si="3"/>
        <v>304768</v>
      </c>
      <c r="E27" s="21">
        <f t="shared" si="4"/>
        <v>5.7691917192752588E-5</v>
      </c>
      <c r="F27" s="22">
        <f t="shared" si="0"/>
        <v>20</v>
      </c>
      <c r="G27" s="20">
        <f t="shared" si="5"/>
        <v>148947</v>
      </c>
      <c r="H27" s="24">
        <f t="shared" si="6"/>
        <v>1.8620952116496733E-5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304768</v>
      </c>
      <c r="T27" s="48">
        <v>148947</v>
      </c>
    </row>
    <row r="28" spans="2:20" ht="18.75" customHeight="1" thickTop="1">
      <c r="B28" s="53" t="s">
        <v>62</v>
      </c>
      <c r="C28" s="54"/>
      <c r="D28" s="55">
        <f>S28</f>
        <v>5282681090</v>
      </c>
      <c r="E28" s="56"/>
      <c r="F28" s="57"/>
      <c r="G28" s="55">
        <f>T28</f>
        <v>7998892810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5282681090</v>
      </c>
      <c r="T28" s="48">
        <f>SUM(T6:T27)</f>
        <v>7998892810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87" priority="5" stopIfTrue="1" operator="equal">
      <formula>0</formula>
    </cfRule>
  </conditionalFormatting>
  <conditionalFormatting sqref="G6:I27">
    <cfRule type="cellIs" dxfId="486" priority="7" stopIfTrue="1" operator="equal">
      <formula>0</formula>
    </cfRule>
  </conditionalFormatting>
  <conditionalFormatting sqref="I6:I27">
    <cfRule type="expression" dxfId="485" priority="8" stopIfTrue="1">
      <formula>$I6&lt;=5</formula>
    </cfRule>
  </conditionalFormatting>
  <conditionalFormatting sqref="F6:F27">
    <cfRule type="expression" dxfId="484" priority="6" stopIfTrue="1">
      <formula>$F6&lt;=5</formula>
    </cfRule>
  </conditionalFormatting>
  <conditionalFormatting sqref="E6:E27">
    <cfRule type="expression" dxfId="483" priority="4">
      <formula>$F6&lt;=5</formula>
    </cfRule>
  </conditionalFormatting>
  <conditionalFormatting sqref="D6:D27">
    <cfRule type="expression" dxfId="482" priority="3">
      <formula>$F6&lt;=5</formula>
    </cfRule>
  </conditionalFormatting>
  <conditionalFormatting sqref="G6:G27">
    <cfRule type="expression" dxfId="481" priority="2">
      <formula>$I6&lt;=5</formula>
    </cfRule>
  </conditionalFormatting>
  <conditionalFormatting sqref="H6:H27">
    <cfRule type="expression" dxfId="4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9B0A5-97EA-4B3F-95DC-494EEA022B62}">
  <sheetPr codeName="Sheet2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138082373</v>
      </c>
      <c r="E6" s="21">
        <f>IFERROR(S6/$S$28,"-")</f>
        <v>1.5233315806458802E-2</v>
      </c>
      <c r="F6" s="22">
        <f t="shared" ref="F6:F27" si="0">_xlfn.IFS(D6&gt;0,RANK(D6,$D$6:$D$27),D6=0,"-")</f>
        <v>15</v>
      </c>
      <c r="G6" s="23">
        <f>T6</f>
        <v>207640043</v>
      </c>
      <c r="H6" s="24">
        <f>IFERROR(T6/$T$28,"-")</f>
        <v>1.6794007175439472E-2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138082373</v>
      </c>
      <c r="T6" s="48">
        <v>207640043</v>
      </c>
    </row>
    <row r="7" spans="2:20" ht="18.75" customHeight="1">
      <c r="B7" s="49" t="s">
        <v>44</v>
      </c>
      <c r="C7" s="50"/>
      <c r="D7" s="20">
        <f>S7</f>
        <v>1483511114</v>
      </c>
      <c r="E7" s="21">
        <f>IFERROR(S7/$S$28,"-")</f>
        <v>0.16366168114704624</v>
      </c>
      <c r="F7" s="22">
        <f t="shared" si="0"/>
        <v>2</v>
      </c>
      <c r="G7" s="20">
        <f>T7</f>
        <v>1034063704</v>
      </c>
      <c r="H7" s="24">
        <f>IFERROR(T7/$T$28,"-")</f>
        <v>8.36354732638806E-2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1483511114</v>
      </c>
      <c r="T7" s="48">
        <v>1034063704</v>
      </c>
    </row>
    <row r="8" spans="2:20" ht="18.75" customHeight="1">
      <c r="B8" s="49" t="s">
        <v>45</v>
      </c>
      <c r="C8" s="50"/>
      <c r="D8" s="20">
        <f t="shared" ref="D8:D27" si="3">S8</f>
        <v>93859469</v>
      </c>
      <c r="E8" s="21">
        <f t="shared" ref="E8:E27" si="4">IFERROR(S8/$S$28,"-")</f>
        <v>1.0354623125600036E-2</v>
      </c>
      <c r="F8" s="22">
        <f t="shared" si="0"/>
        <v>16</v>
      </c>
      <c r="G8" s="20">
        <f t="shared" ref="G8:G27" si="5">T8</f>
        <v>136335371</v>
      </c>
      <c r="H8" s="24">
        <f t="shared" ref="H8:H27" si="6">IFERROR(T8/$T$28,"-")</f>
        <v>1.1026857660784642E-2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93859469</v>
      </c>
      <c r="T8" s="48">
        <v>136335371</v>
      </c>
    </row>
    <row r="9" spans="2:20" ht="18.75" customHeight="1">
      <c r="B9" s="49" t="s">
        <v>46</v>
      </c>
      <c r="C9" s="50"/>
      <c r="D9" s="20">
        <f t="shared" si="3"/>
        <v>645894982</v>
      </c>
      <c r="E9" s="21">
        <f t="shared" si="4"/>
        <v>7.125545444249444E-2</v>
      </c>
      <c r="F9" s="22">
        <f t="shared" si="0"/>
        <v>5</v>
      </c>
      <c r="G9" s="20">
        <f t="shared" si="5"/>
        <v>850523658</v>
      </c>
      <c r="H9" s="24">
        <f t="shared" si="6"/>
        <v>6.8790683188854021E-2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645894982</v>
      </c>
      <c r="T9" s="48">
        <v>850523658</v>
      </c>
    </row>
    <row r="10" spans="2:20" ht="18.75" customHeight="1">
      <c r="B10" s="49" t="s">
        <v>47</v>
      </c>
      <c r="C10" s="50"/>
      <c r="D10" s="20">
        <f t="shared" si="3"/>
        <v>150005093</v>
      </c>
      <c r="E10" s="21">
        <f t="shared" si="4"/>
        <v>1.6548636184331961E-2</v>
      </c>
      <c r="F10" s="22">
        <f t="shared" si="0"/>
        <v>14</v>
      </c>
      <c r="G10" s="20">
        <f t="shared" si="5"/>
        <v>282620191</v>
      </c>
      <c r="H10" s="24">
        <f t="shared" si="6"/>
        <v>2.2858430613877663E-2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150005093</v>
      </c>
      <c r="T10" s="48">
        <v>282620191</v>
      </c>
    </row>
    <row r="11" spans="2:20" ht="18.75" customHeight="1">
      <c r="B11" s="49" t="s">
        <v>48</v>
      </c>
      <c r="C11" s="50"/>
      <c r="D11" s="20">
        <f t="shared" si="3"/>
        <v>371634728</v>
      </c>
      <c r="E11" s="21">
        <f t="shared" si="4"/>
        <v>4.099892733065514E-2</v>
      </c>
      <c r="F11" s="22">
        <f t="shared" si="0"/>
        <v>9</v>
      </c>
      <c r="G11" s="20">
        <f t="shared" si="5"/>
        <v>650228463</v>
      </c>
      <c r="H11" s="24">
        <f t="shared" si="6"/>
        <v>5.2590730167094889E-2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371634728</v>
      </c>
      <c r="T11" s="48">
        <v>650228463</v>
      </c>
    </row>
    <row r="12" spans="2:20" ht="18.75" customHeight="1">
      <c r="B12" s="49" t="s">
        <v>49</v>
      </c>
      <c r="C12" s="50"/>
      <c r="D12" s="20">
        <f t="shared" si="3"/>
        <v>336332973</v>
      </c>
      <c r="E12" s="21">
        <f t="shared" si="4"/>
        <v>3.7104420227730167E-2</v>
      </c>
      <c r="F12" s="22">
        <f t="shared" si="0"/>
        <v>10</v>
      </c>
      <c r="G12" s="20">
        <f t="shared" si="5"/>
        <v>589197345</v>
      </c>
      <c r="H12" s="24">
        <f t="shared" si="6"/>
        <v>4.7654509682797004E-2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336332973</v>
      </c>
      <c r="T12" s="48">
        <v>589197345</v>
      </c>
    </row>
    <row r="13" spans="2:20" ht="18.75" customHeight="1">
      <c r="B13" s="49" t="s">
        <v>50</v>
      </c>
      <c r="C13" s="50"/>
      <c r="D13" s="20">
        <f t="shared" si="3"/>
        <v>25726982</v>
      </c>
      <c r="E13" s="21">
        <f t="shared" si="4"/>
        <v>2.8382134014533563E-3</v>
      </c>
      <c r="F13" s="22">
        <f t="shared" si="0"/>
        <v>18</v>
      </c>
      <c r="G13" s="20">
        <f t="shared" si="5"/>
        <v>51530914</v>
      </c>
      <c r="H13" s="24">
        <f t="shared" si="6"/>
        <v>4.1678403017521735E-3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25726982</v>
      </c>
      <c r="T13" s="48">
        <v>51530914</v>
      </c>
    </row>
    <row r="14" spans="2:20" ht="18.75" customHeight="1">
      <c r="B14" s="49" t="s">
        <v>51</v>
      </c>
      <c r="C14" s="50"/>
      <c r="D14" s="20">
        <f t="shared" si="3"/>
        <v>1731633809</v>
      </c>
      <c r="E14" s="21">
        <f t="shared" si="4"/>
        <v>0.19103469979935933</v>
      </c>
      <c r="F14" s="22">
        <f t="shared" si="0"/>
        <v>1</v>
      </c>
      <c r="G14" s="20">
        <f t="shared" si="5"/>
        <v>2173116969</v>
      </c>
      <c r="H14" s="24">
        <f t="shared" si="6"/>
        <v>0.17576254292364638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1731633809</v>
      </c>
      <c r="T14" s="48">
        <v>2173116969</v>
      </c>
    </row>
    <row r="15" spans="2:20" ht="18.75" customHeight="1">
      <c r="B15" s="49" t="s">
        <v>52</v>
      </c>
      <c r="C15" s="50"/>
      <c r="D15" s="20">
        <f t="shared" si="3"/>
        <v>635962221</v>
      </c>
      <c r="E15" s="21">
        <f t="shared" si="4"/>
        <v>7.0159667327486797E-2</v>
      </c>
      <c r="F15" s="22">
        <f t="shared" si="0"/>
        <v>6</v>
      </c>
      <c r="G15" s="20">
        <f t="shared" si="5"/>
        <v>673561712</v>
      </c>
      <c r="H15" s="24">
        <f t="shared" si="6"/>
        <v>5.4477932392016003E-2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635962221</v>
      </c>
      <c r="T15" s="48">
        <v>673561712</v>
      </c>
    </row>
    <row r="16" spans="2:20" ht="18.75" customHeight="1">
      <c r="B16" s="49" t="s">
        <v>154</v>
      </c>
      <c r="C16" s="50"/>
      <c r="D16" s="20">
        <f t="shared" si="3"/>
        <v>604712489</v>
      </c>
      <c r="E16" s="21">
        <f t="shared" si="4"/>
        <v>6.6712181409619487E-2</v>
      </c>
      <c r="F16" s="22">
        <f t="shared" si="0"/>
        <v>7</v>
      </c>
      <c r="G16" s="20">
        <f t="shared" si="5"/>
        <v>910487415</v>
      </c>
      <c r="H16" s="24">
        <f t="shared" si="6"/>
        <v>7.3640575101678901E-2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604712489</v>
      </c>
      <c r="T16" s="48">
        <v>910487415</v>
      </c>
    </row>
    <row r="17" spans="2:20" ht="18.75" customHeight="1">
      <c r="B17" s="49" t="s">
        <v>53</v>
      </c>
      <c r="C17" s="50"/>
      <c r="D17" s="20">
        <f t="shared" si="3"/>
        <v>150066655</v>
      </c>
      <c r="E17" s="21">
        <f t="shared" si="4"/>
        <v>1.6555427734674721E-2</v>
      </c>
      <c r="F17" s="22">
        <f t="shared" si="0"/>
        <v>13</v>
      </c>
      <c r="G17" s="20">
        <f t="shared" si="5"/>
        <v>225965232</v>
      </c>
      <c r="H17" s="24">
        <f t="shared" si="6"/>
        <v>1.8276155566042937E-2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150066655</v>
      </c>
      <c r="T17" s="48">
        <v>225965232</v>
      </c>
    </row>
    <row r="18" spans="2:20" ht="18.75" customHeight="1">
      <c r="B18" s="49" t="s">
        <v>54</v>
      </c>
      <c r="C18" s="50"/>
      <c r="D18" s="20">
        <f t="shared" si="3"/>
        <v>816007168</v>
      </c>
      <c r="E18" s="21">
        <f t="shared" si="4"/>
        <v>9.0022315089255331E-2</v>
      </c>
      <c r="F18" s="22">
        <f t="shared" si="0"/>
        <v>4</v>
      </c>
      <c r="G18" s="20">
        <f t="shared" si="5"/>
        <v>2188791120</v>
      </c>
      <c r="H18" s="24">
        <f t="shared" si="6"/>
        <v>0.17703027433305915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816007168</v>
      </c>
      <c r="T18" s="48">
        <v>2188791120</v>
      </c>
    </row>
    <row r="19" spans="2:20" ht="18.75" customHeight="1">
      <c r="B19" s="49" t="s">
        <v>55</v>
      </c>
      <c r="C19" s="50"/>
      <c r="D19" s="20">
        <f t="shared" si="3"/>
        <v>914251819</v>
      </c>
      <c r="E19" s="21">
        <f t="shared" si="4"/>
        <v>0.10086071366586676</v>
      </c>
      <c r="F19" s="22">
        <f t="shared" si="0"/>
        <v>3</v>
      </c>
      <c r="G19" s="20">
        <f t="shared" si="5"/>
        <v>700382899</v>
      </c>
      <c r="H19" s="24">
        <f t="shared" si="6"/>
        <v>5.6647240394576005E-2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914251819</v>
      </c>
      <c r="T19" s="48">
        <v>700382899</v>
      </c>
    </row>
    <row r="20" spans="2:20" ht="18.75" customHeight="1">
      <c r="B20" s="49" t="s">
        <v>155</v>
      </c>
      <c r="C20" s="50"/>
      <c r="D20" s="20">
        <f t="shared" si="3"/>
        <v>1400</v>
      </c>
      <c r="E20" s="21">
        <f t="shared" si="4"/>
        <v>1.5444869367245248E-7</v>
      </c>
      <c r="F20" s="22">
        <f t="shared" si="0"/>
        <v>22</v>
      </c>
      <c r="G20" s="20">
        <f t="shared" si="5"/>
        <v>42840</v>
      </c>
      <c r="H20" s="24">
        <f t="shared" si="6"/>
        <v>3.4649158081508729E-6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1400</v>
      </c>
      <c r="T20" s="48">
        <v>42840</v>
      </c>
    </row>
    <row r="21" spans="2:20" ht="18.75" customHeight="1">
      <c r="B21" s="49" t="s">
        <v>156</v>
      </c>
      <c r="C21" s="50"/>
      <c r="D21" s="20">
        <f t="shared" si="3"/>
        <v>4089</v>
      </c>
      <c r="E21" s="21">
        <f t="shared" si="4"/>
        <v>4.5110050601904156E-7</v>
      </c>
      <c r="F21" s="22">
        <f t="shared" si="0"/>
        <v>21</v>
      </c>
      <c r="G21" s="20">
        <f t="shared" si="5"/>
        <v>19689</v>
      </c>
      <c r="H21" s="24">
        <f t="shared" si="6"/>
        <v>1.592453953003794E-6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4089</v>
      </c>
      <c r="T21" s="48">
        <v>19689</v>
      </c>
    </row>
    <row r="22" spans="2:20" ht="18.75" customHeight="1">
      <c r="B22" s="49" t="s">
        <v>56</v>
      </c>
      <c r="C22" s="50"/>
      <c r="D22" s="20">
        <f t="shared" si="3"/>
        <v>2565709</v>
      </c>
      <c r="E22" s="21">
        <f t="shared" si="4"/>
        <v>2.8305028813832453E-4</v>
      </c>
      <c r="F22" s="22">
        <f t="shared" si="0"/>
        <v>19</v>
      </c>
      <c r="G22" s="20">
        <f t="shared" si="5"/>
        <v>4230679</v>
      </c>
      <c r="H22" s="24">
        <f t="shared" si="6"/>
        <v>3.4217895766367709E-4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2565709</v>
      </c>
      <c r="T22" s="48">
        <v>4230679</v>
      </c>
    </row>
    <row r="23" spans="2:20" ht="18.75" customHeight="1">
      <c r="B23" s="49" t="s">
        <v>57</v>
      </c>
      <c r="C23" s="50"/>
      <c r="D23" s="20">
        <f t="shared" si="3"/>
        <v>177274379</v>
      </c>
      <c r="E23" s="21">
        <f t="shared" si="4"/>
        <v>1.9556997327246601E-2</v>
      </c>
      <c r="F23" s="22">
        <f t="shared" si="0"/>
        <v>12</v>
      </c>
      <c r="G23" s="20">
        <f t="shared" si="5"/>
        <v>253363617</v>
      </c>
      <c r="H23" s="24">
        <f t="shared" si="6"/>
        <v>2.0492147566610254E-2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177274379</v>
      </c>
      <c r="T23" s="48">
        <v>253363617</v>
      </c>
    </row>
    <row r="24" spans="2:20" ht="18.75" customHeight="1">
      <c r="B24" s="49" t="s">
        <v>58</v>
      </c>
      <c r="C24" s="50"/>
      <c r="D24" s="20">
        <f t="shared" si="3"/>
        <v>427435187</v>
      </c>
      <c r="E24" s="21">
        <f t="shared" si="4"/>
        <v>4.7154861615564599E-2</v>
      </c>
      <c r="F24" s="22">
        <f t="shared" si="0"/>
        <v>8</v>
      </c>
      <c r="G24" s="20">
        <f t="shared" si="5"/>
        <v>895646747</v>
      </c>
      <c r="H24" s="24">
        <f t="shared" si="6"/>
        <v>7.2440256120429633E-2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427435187</v>
      </c>
      <c r="T24" s="48">
        <v>895646747</v>
      </c>
    </row>
    <row r="25" spans="2:20" ht="18.75" customHeight="1">
      <c r="B25" s="49" t="s">
        <v>59</v>
      </c>
      <c r="C25" s="50"/>
      <c r="D25" s="20">
        <f t="shared" si="3"/>
        <v>34506755</v>
      </c>
      <c r="E25" s="21">
        <f t="shared" si="4"/>
        <v>3.8068023090181199E-3</v>
      </c>
      <c r="F25" s="22">
        <f t="shared" si="0"/>
        <v>17</v>
      </c>
      <c r="G25" s="20">
        <f t="shared" si="5"/>
        <v>91567774</v>
      </c>
      <c r="H25" s="24">
        <f t="shared" si="6"/>
        <v>7.4060370599856786E-3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34506755</v>
      </c>
      <c r="T25" s="48">
        <v>91567774</v>
      </c>
    </row>
    <row r="26" spans="2:20" ht="18.75" customHeight="1">
      <c r="B26" s="49" t="s">
        <v>60</v>
      </c>
      <c r="C26" s="50"/>
      <c r="D26" s="20">
        <f t="shared" si="3"/>
        <v>324722506</v>
      </c>
      <c r="E26" s="21">
        <f t="shared" si="4"/>
        <v>3.5823547755532224E-2</v>
      </c>
      <c r="F26" s="22">
        <f t="shared" si="0"/>
        <v>11</v>
      </c>
      <c r="G26" s="20">
        <f t="shared" si="5"/>
        <v>444183261</v>
      </c>
      <c r="H26" s="24">
        <f t="shared" si="6"/>
        <v>3.5925714350021128E-2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324722506</v>
      </c>
      <c r="T26" s="48">
        <v>444183261</v>
      </c>
    </row>
    <row r="27" spans="2:20" ht="18.75" customHeight="1" thickBot="1">
      <c r="B27" s="51" t="s">
        <v>61</v>
      </c>
      <c r="C27" s="52"/>
      <c r="D27" s="20">
        <f t="shared" si="3"/>
        <v>306910</v>
      </c>
      <c r="E27" s="21">
        <f t="shared" si="4"/>
        <v>3.3858463267865991E-5</v>
      </c>
      <c r="F27" s="22">
        <f t="shared" si="0"/>
        <v>20</v>
      </c>
      <c r="G27" s="20">
        <f t="shared" si="5"/>
        <v>437137</v>
      </c>
      <c r="H27" s="24">
        <f t="shared" si="6"/>
        <v>3.5355810028656587E-5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306910</v>
      </c>
      <c r="T27" s="48">
        <v>437137</v>
      </c>
    </row>
    <row r="28" spans="2:20" ht="18.75" customHeight="1" thickTop="1">
      <c r="B28" s="53" t="s">
        <v>62</v>
      </c>
      <c r="C28" s="54"/>
      <c r="D28" s="55">
        <f>S28</f>
        <v>9064498810</v>
      </c>
      <c r="E28" s="56"/>
      <c r="F28" s="57"/>
      <c r="G28" s="55">
        <f>T28</f>
        <v>12363936780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9064498810</v>
      </c>
      <c r="T28" s="48">
        <f>SUM(T6:T27)</f>
        <v>12363936780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9" priority="5" stopIfTrue="1" operator="equal">
      <formula>0</formula>
    </cfRule>
  </conditionalFormatting>
  <conditionalFormatting sqref="G6:I27">
    <cfRule type="cellIs" dxfId="478" priority="7" stopIfTrue="1" operator="equal">
      <formula>0</formula>
    </cfRule>
  </conditionalFormatting>
  <conditionalFormatting sqref="I6:I27">
    <cfRule type="expression" dxfId="477" priority="8" stopIfTrue="1">
      <formula>$I6&lt;=5</formula>
    </cfRule>
  </conditionalFormatting>
  <conditionalFormatting sqref="F6:F27">
    <cfRule type="expression" dxfId="476" priority="6" stopIfTrue="1">
      <formula>$F6&lt;=5</formula>
    </cfRule>
  </conditionalFormatting>
  <conditionalFormatting sqref="E6:E27">
    <cfRule type="expression" dxfId="475" priority="4">
      <formula>$F6&lt;=5</formula>
    </cfRule>
  </conditionalFormatting>
  <conditionalFormatting sqref="D6:D27">
    <cfRule type="expression" dxfId="474" priority="3">
      <formula>$F6&lt;=5</formula>
    </cfRule>
  </conditionalFormatting>
  <conditionalFormatting sqref="G6:G27">
    <cfRule type="expression" dxfId="473" priority="2">
      <formula>$I6&lt;=5</formula>
    </cfRule>
  </conditionalFormatting>
  <conditionalFormatting sqref="H6:H27">
    <cfRule type="expression" dxfId="4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BD6-1FBC-493A-870F-FE230A225565}">
  <sheetPr codeName="Sheet2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105079289</v>
      </c>
      <c r="E6" s="21">
        <f>IFERROR(S6/$S$28,"-")</f>
        <v>1.9217780315553112E-2</v>
      </c>
      <c r="F6" s="22">
        <f t="shared" ref="F6:F27" si="0">_xlfn.IFS(D6&gt;0,RANK(D6,$D$6:$D$27),D6=0,"-")</f>
        <v>12</v>
      </c>
      <c r="G6" s="23">
        <f>T6</f>
        <v>134801198</v>
      </c>
      <c r="H6" s="24">
        <f>IFERROR(T6/$T$28,"-")</f>
        <v>1.5722626528523284E-2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105079289</v>
      </c>
      <c r="T6" s="48">
        <v>134801198</v>
      </c>
    </row>
    <row r="7" spans="2:20" ht="18.75" customHeight="1">
      <c r="B7" s="49" t="s">
        <v>44</v>
      </c>
      <c r="C7" s="50"/>
      <c r="D7" s="20">
        <f>S7</f>
        <v>892900882</v>
      </c>
      <c r="E7" s="21">
        <f>IFERROR(S7/$S$28,"-")</f>
        <v>0.16330119053089151</v>
      </c>
      <c r="F7" s="22">
        <f t="shared" si="0"/>
        <v>2</v>
      </c>
      <c r="G7" s="20">
        <f>T7</f>
        <v>740535432</v>
      </c>
      <c r="H7" s="24">
        <f>IFERROR(T7/$T$28,"-")</f>
        <v>8.6372837936311592E-2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892900882</v>
      </c>
      <c r="T7" s="48">
        <v>740535432</v>
      </c>
    </row>
    <row r="8" spans="2:20" ht="18.75" customHeight="1">
      <c r="B8" s="49" t="s">
        <v>45</v>
      </c>
      <c r="C8" s="50"/>
      <c r="D8" s="20">
        <f t="shared" ref="D8:D27" si="3">S8</f>
        <v>70775447</v>
      </c>
      <c r="E8" s="21">
        <f t="shared" ref="E8:E27" si="4">IFERROR(S8/$S$28,"-")</f>
        <v>1.2944006427194921E-2</v>
      </c>
      <c r="F8" s="22">
        <f t="shared" si="0"/>
        <v>16</v>
      </c>
      <c r="G8" s="20">
        <f t="shared" ref="G8:G27" si="5">T8</f>
        <v>161041057</v>
      </c>
      <c r="H8" s="24">
        <f t="shared" ref="H8:H27" si="6">IFERROR(T8/$T$28,"-")</f>
        <v>1.8783129768398871E-2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70775447</v>
      </c>
      <c r="T8" s="48">
        <v>161041057</v>
      </c>
    </row>
    <row r="9" spans="2:20" ht="18.75" customHeight="1">
      <c r="B9" s="49" t="s">
        <v>46</v>
      </c>
      <c r="C9" s="50"/>
      <c r="D9" s="20">
        <f t="shared" si="3"/>
        <v>372131984</v>
      </c>
      <c r="E9" s="21">
        <f t="shared" si="4"/>
        <v>6.8058613499972637E-2</v>
      </c>
      <c r="F9" s="22">
        <f t="shared" si="0"/>
        <v>7</v>
      </c>
      <c r="G9" s="20">
        <f t="shared" si="5"/>
        <v>541510245</v>
      </c>
      <c r="H9" s="24">
        <f t="shared" si="6"/>
        <v>6.3159404143456818E-2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372131984</v>
      </c>
      <c r="T9" s="48">
        <v>541510245</v>
      </c>
    </row>
    <row r="10" spans="2:20" ht="18.75" customHeight="1">
      <c r="B10" s="49" t="s">
        <v>47</v>
      </c>
      <c r="C10" s="50"/>
      <c r="D10" s="20">
        <f t="shared" si="3"/>
        <v>85121096</v>
      </c>
      <c r="E10" s="21">
        <f t="shared" si="4"/>
        <v>1.5567658848044803E-2</v>
      </c>
      <c r="F10" s="22">
        <f t="shared" si="0"/>
        <v>15</v>
      </c>
      <c r="G10" s="20">
        <f t="shared" si="5"/>
        <v>232632793</v>
      </c>
      <c r="H10" s="24">
        <f t="shared" si="6"/>
        <v>2.7133279057551592E-2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85121096</v>
      </c>
      <c r="T10" s="48">
        <v>232632793</v>
      </c>
    </row>
    <row r="11" spans="2:20" ht="18.75" customHeight="1">
      <c r="B11" s="49" t="s">
        <v>48</v>
      </c>
      <c r="C11" s="50"/>
      <c r="D11" s="20">
        <f t="shared" si="3"/>
        <v>223557367</v>
      </c>
      <c r="E11" s="21">
        <f t="shared" si="4"/>
        <v>4.0886043366066965E-2</v>
      </c>
      <c r="F11" s="22">
        <f t="shared" si="0"/>
        <v>9</v>
      </c>
      <c r="G11" s="20">
        <f t="shared" si="5"/>
        <v>474871909</v>
      </c>
      <c r="H11" s="24">
        <f t="shared" si="6"/>
        <v>5.5386997926338125E-2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223557367</v>
      </c>
      <c r="T11" s="48">
        <v>474871909</v>
      </c>
    </row>
    <row r="12" spans="2:20" ht="18.75" customHeight="1">
      <c r="B12" s="49" t="s">
        <v>49</v>
      </c>
      <c r="C12" s="50"/>
      <c r="D12" s="20">
        <f t="shared" si="3"/>
        <v>210364852</v>
      </c>
      <c r="E12" s="21">
        <f t="shared" si="4"/>
        <v>3.8473285747582894E-2</v>
      </c>
      <c r="F12" s="22">
        <f t="shared" si="0"/>
        <v>10</v>
      </c>
      <c r="G12" s="20">
        <f t="shared" si="5"/>
        <v>386085875</v>
      </c>
      <c r="H12" s="24">
        <f t="shared" si="6"/>
        <v>4.5031380363274844E-2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210364852</v>
      </c>
      <c r="T12" s="48">
        <v>386085875</v>
      </c>
    </row>
    <row r="13" spans="2:20" ht="18.75" customHeight="1">
      <c r="B13" s="49" t="s">
        <v>50</v>
      </c>
      <c r="C13" s="50"/>
      <c r="D13" s="20">
        <f t="shared" si="3"/>
        <v>14806790</v>
      </c>
      <c r="E13" s="21">
        <f t="shared" si="4"/>
        <v>2.7079897485652827E-3</v>
      </c>
      <c r="F13" s="22">
        <f t="shared" si="0"/>
        <v>18</v>
      </c>
      <c r="G13" s="20">
        <f t="shared" si="5"/>
        <v>30920930</v>
      </c>
      <c r="H13" s="24">
        <f t="shared" si="6"/>
        <v>3.6064830395988873E-3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14806790</v>
      </c>
      <c r="T13" s="48">
        <v>30920930</v>
      </c>
    </row>
    <row r="14" spans="2:20" ht="18.75" customHeight="1">
      <c r="B14" s="49" t="s">
        <v>51</v>
      </c>
      <c r="C14" s="50"/>
      <c r="D14" s="20">
        <f t="shared" si="3"/>
        <v>1054352979</v>
      </c>
      <c r="E14" s="21">
        <f t="shared" si="4"/>
        <v>0.19282890204435038</v>
      </c>
      <c r="F14" s="22">
        <f t="shared" si="0"/>
        <v>1</v>
      </c>
      <c r="G14" s="20">
        <f t="shared" si="5"/>
        <v>1504884088</v>
      </c>
      <c r="H14" s="24">
        <f t="shared" si="6"/>
        <v>0.1755231469407369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1054352979</v>
      </c>
      <c r="T14" s="48">
        <v>1504884088</v>
      </c>
    </row>
    <row r="15" spans="2:20" ht="18.75" customHeight="1">
      <c r="B15" s="49" t="s">
        <v>52</v>
      </c>
      <c r="C15" s="50"/>
      <c r="D15" s="20">
        <f t="shared" si="3"/>
        <v>425247741</v>
      </c>
      <c r="E15" s="21">
        <f t="shared" si="4"/>
        <v>7.7772867936166071E-2</v>
      </c>
      <c r="F15" s="22">
        <f t="shared" si="0"/>
        <v>5</v>
      </c>
      <c r="G15" s="20">
        <f t="shared" si="5"/>
        <v>492102260</v>
      </c>
      <c r="H15" s="24">
        <f t="shared" si="6"/>
        <v>5.7396671265653461E-2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425247741</v>
      </c>
      <c r="T15" s="48">
        <v>492102260</v>
      </c>
    </row>
    <row r="16" spans="2:20" ht="18.75" customHeight="1">
      <c r="B16" s="49" t="s">
        <v>154</v>
      </c>
      <c r="C16" s="50"/>
      <c r="D16" s="20">
        <f t="shared" si="3"/>
        <v>375867262</v>
      </c>
      <c r="E16" s="21">
        <f t="shared" si="4"/>
        <v>6.8741752420160021E-2</v>
      </c>
      <c r="F16" s="22">
        <f t="shared" si="0"/>
        <v>6</v>
      </c>
      <c r="G16" s="20">
        <f t="shared" si="5"/>
        <v>651158560</v>
      </c>
      <c r="H16" s="24">
        <f t="shared" si="6"/>
        <v>7.5948307593905959E-2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375867262</v>
      </c>
      <c r="T16" s="48">
        <v>651158560</v>
      </c>
    </row>
    <row r="17" spans="2:20" ht="18.75" customHeight="1">
      <c r="B17" s="49" t="s">
        <v>53</v>
      </c>
      <c r="C17" s="50"/>
      <c r="D17" s="20">
        <f t="shared" si="3"/>
        <v>100983951</v>
      </c>
      <c r="E17" s="21">
        <f t="shared" si="4"/>
        <v>1.8468790607391532E-2</v>
      </c>
      <c r="F17" s="22">
        <f t="shared" si="0"/>
        <v>13</v>
      </c>
      <c r="G17" s="20">
        <f t="shared" si="5"/>
        <v>161505654</v>
      </c>
      <c r="H17" s="24">
        <f t="shared" si="6"/>
        <v>1.8837318345545435E-2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100983951</v>
      </c>
      <c r="T17" s="48">
        <v>161505654</v>
      </c>
    </row>
    <row r="18" spans="2:20" ht="18.75" customHeight="1">
      <c r="B18" s="49" t="s">
        <v>54</v>
      </c>
      <c r="C18" s="50"/>
      <c r="D18" s="20">
        <f t="shared" si="3"/>
        <v>466108869</v>
      </c>
      <c r="E18" s="21">
        <f t="shared" si="4"/>
        <v>8.524589319949552E-2</v>
      </c>
      <c r="F18" s="22">
        <f t="shared" si="0"/>
        <v>4</v>
      </c>
      <c r="G18" s="20">
        <f t="shared" si="5"/>
        <v>1447875311</v>
      </c>
      <c r="H18" s="24">
        <f t="shared" si="6"/>
        <v>0.16887389068101977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466108869</v>
      </c>
      <c r="T18" s="48">
        <v>1447875311</v>
      </c>
    </row>
    <row r="19" spans="2:20" ht="18.75" customHeight="1">
      <c r="B19" s="49" t="s">
        <v>55</v>
      </c>
      <c r="C19" s="50"/>
      <c r="D19" s="20">
        <f t="shared" si="3"/>
        <v>531677211</v>
      </c>
      <c r="E19" s="21">
        <f t="shared" si="4"/>
        <v>9.7237580659533959E-2</v>
      </c>
      <c r="F19" s="22">
        <f t="shared" si="0"/>
        <v>3</v>
      </c>
      <c r="G19" s="20">
        <f t="shared" si="5"/>
        <v>471308130</v>
      </c>
      <c r="H19" s="24">
        <f t="shared" si="6"/>
        <v>5.4971334215046817E-2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531677211</v>
      </c>
      <c r="T19" s="48">
        <v>471308130</v>
      </c>
    </row>
    <row r="20" spans="2:20" ht="18.75" customHeight="1">
      <c r="B20" s="49" t="s">
        <v>155</v>
      </c>
      <c r="C20" s="50"/>
      <c r="D20" s="20">
        <f t="shared" si="3"/>
        <v>874</v>
      </c>
      <c r="E20" s="21">
        <f t="shared" si="4"/>
        <v>1.5984443895307876E-7</v>
      </c>
      <c r="F20" s="22">
        <f t="shared" si="0"/>
        <v>21</v>
      </c>
      <c r="G20" s="20">
        <f t="shared" si="5"/>
        <v>22212</v>
      </c>
      <c r="H20" s="24">
        <f t="shared" si="6"/>
        <v>2.5907112520732876E-6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874</v>
      </c>
      <c r="T20" s="48">
        <v>22212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9893</v>
      </c>
      <c r="H21" s="24">
        <f t="shared" si="6"/>
        <v>1.1538765719773563E-6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9893</v>
      </c>
    </row>
    <row r="22" spans="2:20" ht="18.75" customHeight="1">
      <c r="B22" s="49" t="s">
        <v>56</v>
      </c>
      <c r="C22" s="50"/>
      <c r="D22" s="20">
        <f t="shared" si="3"/>
        <v>3539642</v>
      </c>
      <c r="E22" s="21">
        <f t="shared" si="4"/>
        <v>6.4735937023427186E-4</v>
      </c>
      <c r="F22" s="22">
        <f t="shared" si="0"/>
        <v>19</v>
      </c>
      <c r="G22" s="20">
        <f t="shared" si="5"/>
        <v>4201679</v>
      </c>
      <c r="H22" s="24">
        <f t="shared" si="6"/>
        <v>4.9006559800558432E-4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3539642</v>
      </c>
      <c r="T22" s="48">
        <v>4201679</v>
      </c>
    </row>
    <row r="23" spans="2:20" ht="18.75" customHeight="1">
      <c r="B23" s="49" t="s">
        <v>57</v>
      </c>
      <c r="C23" s="50"/>
      <c r="D23" s="20">
        <f t="shared" si="3"/>
        <v>93720584</v>
      </c>
      <c r="E23" s="21">
        <f t="shared" si="4"/>
        <v>1.7140405226355709E-2</v>
      </c>
      <c r="F23" s="22">
        <f t="shared" si="0"/>
        <v>14</v>
      </c>
      <c r="G23" s="20">
        <f t="shared" si="5"/>
        <v>188917753</v>
      </c>
      <c r="H23" s="24">
        <f t="shared" si="6"/>
        <v>2.203454657002981E-2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93720584</v>
      </c>
      <c r="T23" s="48">
        <v>188917753</v>
      </c>
    </row>
    <row r="24" spans="2:20" ht="18.75" customHeight="1">
      <c r="B24" s="49" t="s">
        <v>58</v>
      </c>
      <c r="C24" s="50"/>
      <c r="D24" s="20">
        <f t="shared" si="3"/>
        <v>223840213</v>
      </c>
      <c r="E24" s="21">
        <f t="shared" si="4"/>
        <v>4.0937772611124308E-2</v>
      </c>
      <c r="F24" s="22">
        <f t="shared" si="0"/>
        <v>8</v>
      </c>
      <c r="G24" s="20">
        <f t="shared" si="5"/>
        <v>609974713</v>
      </c>
      <c r="H24" s="24">
        <f t="shared" si="6"/>
        <v>7.1144802469353244E-2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223840213</v>
      </c>
      <c r="T24" s="48">
        <v>609974713</v>
      </c>
    </row>
    <row r="25" spans="2:20" ht="18.75" customHeight="1">
      <c r="B25" s="49" t="s">
        <v>59</v>
      </c>
      <c r="C25" s="50"/>
      <c r="D25" s="20">
        <f t="shared" si="3"/>
        <v>21599386</v>
      </c>
      <c r="E25" s="21">
        <f t="shared" si="4"/>
        <v>3.9502765868432311E-3</v>
      </c>
      <c r="F25" s="22">
        <f t="shared" si="0"/>
        <v>17</v>
      </c>
      <c r="G25" s="20">
        <f t="shared" si="5"/>
        <v>57829254</v>
      </c>
      <c r="H25" s="24">
        <f t="shared" si="6"/>
        <v>6.7449531350983333E-3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21599386</v>
      </c>
      <c r="T25" s="48">
        <v>57829254</v>
      </c>
    </row>
    <row r="26" spans="2:20" ht="18.75" customHeight="1">
      <c r="B26" s="49" t="s">
        <v>60</v>
      </c>
      <c r="C26" s="50"/>
      <c r="D26" s="20">
        <f t="shared" si="3"/>
        <v>195914785</v>
      </c>
      <c r="E26" s="21">
        <f t="shared" si="4"/>
        <v>3.5830536488487476E-2</v>
      </c>
      <c r="F26" s="22">
        <f t="shared" si="0"/>
        <v>11</v>
      </c>
      <c r="G26" s="20">
        <f t="shared" si="5"/>
        <v>281131472</v>
      </c>
      <c r="H26" s="24">
        <f t="shared" si="6"/>
        <v>3.2789954431042968E-2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195914785</v>
      </c>
      <c r="T26" s="48">
        <v>281131472</v>
      </c>
    </row>
    <row r="27" spans="2:20" ht="18.75" customHeight="1" thickBot="1">
      <c r="B27" s="51" t="s">
        <v>61</v>
      </c>
      <c r="C27" s="52"/>
      <c r="D27" s="20">
        <f t="shared" si="3"/>
        <v>224916</v>
      </c>
      <c r="E27" s="21">
        <f t="shared" si="4"/>
        <v>4.1134521546419526E-5</v>
      </c>
      <c r="F27" s="22">
        <f t="shared" si="0"/>
        <v>20</v>
      </c>
      <c r="G27" s="20">
        <f t="shared" si="5"/>
        <v>386892</v>
      </c>
      <c r="H27" s="24">
        <f t="shared" si="6"/>
        <v>4.5125403283681724E-5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224916</v>
      </c>
      <c r="T27" s="48">
        <v>386892</v>
      </c>
    </row>
    <row r="28" spans="2:20" ht="18.75" customHeight="1" thickTop="1">
      <c r="B28" s="53" t="s">
        <v>62</v>
      </c>
      <c r="C28" s="54"/>
      <c r="D28" s="55">
        <f>S28</f>
        <v>5467816120</v>
      </c>
      <c r="E28" s="56"/>
      <c r="F28" s="57"/>
      <c r="G28" s="55">
        <f>T28</f>
        <v>8573707310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5467816120</v>
      </c>
      <c r="T28" s="48">
        <f>SUM(T6:T27)</f>
        <v>8573707310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1" priority="5" stopIfTrue="1" operator="equal">
      <formula>0</formula>
    </cfRule>
  </conditionalFormatting>
  <conditionalFormatting sqref="G6:I27">
    <cfRule type="cellIs" dxfId="470" priority="7" stopIfTrue="1" operator="equal">
      <formula>0</formula>
    </cfRule>
  </conditionalFormatting>
  <conditionalFormatting sqref="I6:I27">
    <cfRule type="expression" dxfId="469" priority="8" stopIfTrue="1">
      <formula>$I6&lt;=5</formula>
    </cfRule>
  </conditionalFormatting>
  <conditionalFormatting sqref="F6:F27">
    <cfRule type="expression" dxfId="468" priority="6" stopIfTrue="1">
      <formula>$F6&lt;=5</formula>
    </cfRule>
  </conditionalFormatting>
  <conditionalFormatting sqref="E6:E27">
    <cfRule type="expression" dxfId="467" priority="4">
      <formula>$F6&lt;=5</formula>
    </cfRule>
  </conditionalFormatting>
  <conditionalFormatting sqref="D6:D27">
    <cfRule type="expression" dxfId="466" priority="3">
      <formula>$F6&lt;=5</formula>
    </cfRule>
  </conditionalFormatting>
  <conditionalFormatting sqref="G6:G27">
    <cfRule type="expression" dxfId="465" priority="2">
      <formula>$I6&lt;=5</formula>
    </cfRule>
  </conditionalFormatting>
  <conditionalFormatting sqref="H6:H27">
    <cfRule type="expression" dxfId="4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21371-2279-40E2-A3D2-D27414BCC6E1}">
  <sheetPr codeName="Sheet2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132859247</v>
      </c>
      <c r="E6" s="21">
        <f>IFERROR(S6/$S$28,"-")</f>
        <v>1.5685689246421049E-2</v>
      </c>
      <c r="F6" s="22">
        <f t="shared" ref="F6:F27" si="0">_xlfn.IFS(D6&gt;0,RANK(D6,$D$6:$D$27),D6=0,"-")</f>
        <v>14</v>
      </c>
      <c r="G6" s="23">
        <f>T6</f>
        <v>190389835</v>
      </c>
      <c r="H6" s="24">
        <f>IFERROR(T6/$T$28,"-")</f>
        <v>1.4925935864711847E-2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132859247</v>
      </c>
      <c r="T6" s="48">
        <v>190389835</v>
      </c>
    </row>
    <row r="7" spans="2:20" ht="18.75" customHeight="1">
      <c r="B7" s="49" t="s">
        <v>44</v>
      </c>
      <c r="C7" s="50"/>
      <c r="D7" s="20">
        <f>S7</f>
        <v>1262689822</v>
      </c>
      <c r="E7" s="21">
        <f>IFERROR(S7/$S$28,"-")</f>
        <v>0.14907626386374681</v>
      </c>
      <c r="F7" s="22">
        <f t="shared" si="0"/>
        <v>2</v>
      </c>
      <c r="G7" s="20">
        <f>T7</f>
        <v>1076914213</v>
      </c>
      <c r="H7" s="24">
        <f>IFERROR(T7/$T$28,"-")</f>
        <v>8.4426526631711366E-2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1262689822</v>
      </c>
      <c r="T7" s="48">
        <v>1076914213</v>
      </c>
    </row>
    <row r="8" spans="2:20" ht="18.75" customHeight="1">
      <c r="B8" s="49" t="s">
        <v>45</v>
      </c>
      <c r="C8" s="50"/>
      <c r="D8" s="20">
        <f t="shared" ref="D8:D27" si="3">S8</f>
        <v>91040802</v>
      </c>
      <c r="E8" s="21">
        <f t="shared" ref="E8:E27" si="4">IFERROR(S8/$S$28,"-")</f>
        <v>1.0748500847042645E-2</v>
      </c>
      <c r="F8" s="22">
        <f t="shared" si="0"/>
        <v>16</v>
      </c>
      <c r="G8" s="20">
        <f t="shared" ref="G8:G27" si="5">T8</f>
        <v>139597984</v>
      </c>
      <c r="H8" s="24">
        <f t="shared" ref="H8:H27" si="6">IFERROR(T8/$T$28,"-")</f>
        <v>1.0944022069387636E-2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91040802</v>
      </c>
      <c r="T8" s="48">
        <v>139597984</v>
      </c>
    </row>
    <row r="9" spans="2:20" ht="18.75" customHeight="1">
      <c r="B9" s="49" t="s">
        <v>46</v>
      </c>
      <c r="C9" s="50"/>
      <c r="D9" s="20">
        <f t="shared" si="3"/>
        <v>567980901</v>
      </c>
      <c r="E9" s="21">
        <f t="shared" si="4"/>
        <v>6.7057221173233345E-2</v>
      </c>
      <c r="F9" s="22">
        <f t="shared" si="0"/>
        <v>7</v>
      </c>
      <c r="G9" s="20">
        <f t="shared" si="5"/>
        <v>826607545</v>
      </c>
      <c r="H9" s="24">
        <f t="shared" si="6"/>
        <v>6.4803308443210278E-2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567980901</v>
      </c>
      <c r="T9" s="48">
        <v>826607545</v>
      </c>
    </row>
    <row r="10" spans="2:20" ht="18.75" customHeight="1">
      <c r="B10" s="49" t="s">
        <v>47</v>
      </c>
      <c r="C10" s="50"/>
      <c r="D10" s="20">
        <f t="shared" si="3"/>
        <v>141071972</v>
      </c>
      <c r="E10" s="21">
        <f t="shared" si="4"/>
        <v>1.6655303745412704E-2</v>
      </c>
      <c r="F10" s="22">
        <f t="shared" si="0"/>
        <v>13</v>
      </c>
      <c r="G10" s="20">
        <f t="shared" si="5"/>
        <v>375677403</v>
      </c>
      <c r="H10" s="24">
        <f t="shared" si="6"/>
        <v>2.9451870804969738E-2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141071972</v>
      </c>
      <c r="T10" s="48">
        <v>375677403</v>
      </c>
    </row>
    <row r="11" spans="2:20" ht="18.75" customHeight="1">
      <c r="B11" s="49" t="s">
        <v>48</v>
      </c>
      <c r="C11" s="50"/>
      <c r="D11" s="20">
        <f t="shared" si="3"/>
        <v>358143489</v>
      </c>
      <c r="E11" s="21">
        <f t="shared" si="4"/>
        <v>4.2283300567577474E-2</v>
      </c>
      <c r="F11" s="22">
        <f t="shared" si="0"/>
        <v>8</v>
      </c>
      <c r="G11" s="20">
        <f t="shared" si="5"/>
        <v>762259152</v>
      </c>
      <c r="H11" s="24">
        <f t="shared" si="6"/>
        <v>5.9758606414263865E-2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358143489</v>
      </c>
      <c r="T11" s="48">
        <v>762259152</v>
      </c>
    </row>
    <row r="12" spans="2:20" ht="18.75" customHeight="1">
      <c r="B12" s="49" t="s">
        <v>49</v>
      </c>
      <c r="C12" s="50"/>
      <c r="D12" s="20">
        <f t="shared" si="3"/>
        <v>257450179</v>
      </c>
      <c r="E12" s="21">
        <f t="shared" si="4"/>
        <v>3.0395200901819613E-2</v>
      </c>
      <c r="F12" s="22">
        <f t="shared" si="0"/>
        <v>11</v>
      </c>
      <c r="G12" s="20">
        <f t="shared" si="5"/>
        <v>471159210</v>
      </c>
      <c r="H12" s="24">
        <f t="shared" si="6"/>
        <v>3.6937329929028512E-2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257450179</v>
      </c>
      <c r="T12" s="48">
        <v>471159210</v>
      </c>
    </row>
    <row r="13" spans="2:20" ht="18.75" customHeight="1">
      <c r="B13" s="49" t="s">
        <v>50</v>
      </c>
      <c r="C13" s="50"/>
      <c r="D13" s="20">
        <f t="shared" si="3"/>
        <v>21235274</v>
      </c>
      <c r="E13" s="21">
        <f t="shared" si="4"/>
        <v>2.5070886411587483E-3</v>
      </c>
      <c r="F13" s="22">
        <f t="shared" si="0"/>
        <v>18</v>
      </c>
      <c r="G13" s="20">
        <f t="shared" si="5"/>
        <v>48068501</v>
      </c>
      <c r="H13" s="24">
        <f t="shared" si="6"/>
        <v>3.7684121268282901E-3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21235274</v>
      </c>
      <c r="T13" s="48">
        <v>48068501</v>
      </c>
    </row>
    <row r="14" spans="2:20" ht="18.75" customHeight="1">
      <c r="B14" s="49" t="s">
        <v>51</v>
      </c>
      <c r="C14" s="50"/>
      <c r="D14" s="20">
        <f t="shared" si="3"/>
        <v>1769582951</v>
      </c>
      <c r="E14" s="21">
        <f t="shared" si="4"/>
        <v>0.20892131253122884</v>
      </c>
      <c r="F14" s="22">
        <f t="shared" si="0"/>
        <v>1</v>
      </c>
      <c r="G14" s="20">
        <f t="shared" si="5"/>
        <v>2327394985</v>
      </c>
      <c r="H14" s="24">
        <f t="shared" si="6"/>
        <v>0.1824600997104808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1769582951</v>
      </c>
      <c r="T14" s="48">
        <v>2327394985</v>
      </c>
    </row>
    <row r="15" spans="2:20" ht="18.75" customHeight="1">
      <c r="B15" s="49" t="s">
        <v>52</v>
      </c>
      <c r="C15" s="50"/>
      <c r="D15" s="20">
        <f t="shared" si="3"/>
        <v>688169717</v>
      </c>
      <c r="E15" s="21">
        <f t="shared" si="4"/>
        <v>8.1247008194013912E-2</v>
      </c>
      <c r="F15" s="22">
        <f t="shared" si="0"/>
        <v>5</v>
      </c>
      <c r="G15" s="20">
        <f t="shared" si="5"/>
        <v>652115719</v>
      </c>
      <c r="H15" s="24">
        <f t="shared" si="6"/>
        <v>5.1123724111449817E-2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688169717</v>
      </c>
      <c r="T15" s="48">
        <v>652115719</v>
      </c>
    </row>
    <row r="16" spans="2:20" ht="18.75" customHeight="1">
      <c r="B16" s="49" t="s">
        <v>154</v>
      </c>
      <c r="C16" s="50"/>
      <c r="D16" s="20">
        <f t="shared" si="3"/>
        <v>619726562</v>
      </c>
      <c r="E16" s="21">
        <f t="shared" si="4"/>
        <v>7.3166441092992862E-2</v>
      </c>
      <c r="F16" s="22">
        <f t="shared" si="0"/>
        <v>6</v>
      </c>
      <c r="G16" s="20">
        <f t="shared" si="5"/>
        <v>949846923</v>
      </c>
      <c r="H16" s="24">
        <f t="shared" si="6"/>
        <v>7.4464869692186519E-2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619726562</v>
      </c>
      <c r="T16" s="48">
        <v>949846923</v>
      </c>
    </row>
    <row r="17" spans="2:20" ht="18.75" customHeight="1">
      <c r="B17" s="49" t="s">
        <v>53</v>
      </c>
      <c r="C17" s="50"/>
      <c r="D17" s="20">
        <f t="shared" si="3"/>
        <v>127376999</v>
      </c>
      <c r="E17" s="21">
        <f t="shared" si="4"/>
        <v>1.5038441573100929E-2</v>
      </c>
      <c r="F17" s="22">
        <f t="shared" si="0"/>
        <v>15</v>
      </c>
      <c r="G17" s="20">
        <f t="shared" si="5"/>
        <v>202589890</v>
      </c>
      <c r="H17" s="24">
        <f t="shared" si="6"/>
        <v>1.5882379986195311E-2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127376999</v>
      </c>
      <c r="T17" s="48">
        <v>202589890</v>
      </c>
    </row>
    <row r="18" spans="2:20" ht="18.75" customHeight="1">
      <c r="B18" s="49" t="s">
        <v>54</v>
      </c>
      <c r="C18" s="50"/>
      <c r="D18" s="20">
        <f t="shared" si="3"/>
        <v>789002434</v>
      </c>
      <c r="E18" s="21">
        <f t="shared" si="4"/>
        <v>9.3151566592830637E-2</v>
      </c>
      <c r="F18" s="22">
        <f t="shared" si="0"/>
        <v>4</v>
      </c>
      <c r="G18" s="20">
        <f t="shared" si="5"/>
        <v>2274181488</v>
      </c>
      <c r="H18" s="24">
        <f t="shared" si="6"/>
        <v>0.17828833684636028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789002434</v>
      </c>
      <c r="T18" s="48">
        <v>2274181488</v>
      </c>
    </row>
    <row r="19" spans="2:20" ht="18.75" customHeight="1">
      <c r="B19" s="49" t="s">
        <v>55</v>
      </c>
      <c r="C19" s="50"/>
      <c r="D19" s="20">
        <f t="shared" si="3"/>
        <v>822327983</v>
      </c>
      <c r="E19" s="21">
        <f t="shared" si="4"/>
        <v>9.7086062816344368E-2</v>
      </c>
      <c r="F19" s="22">
        <f t="shared" si="0"/>
        <v>3</v>
      </c>
      <c r="G19" s="20">
        <f t="shared" si="5"/>
        <v>687224026</v>
      </c>
      <c r="H19" s="24">
        <f t="shared" si="6"/>
        <v>5.3876099723312781E-2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822327983</v>
      </c>
      <c r="T19" s="48">
        <v>687224026</v>
      </c>
    </row>
    <row r="20" spans="2:20" ht="18.75" customHeight="1">
      <c r="B20" s="49" t="s">
        <v>155</v>
      </c>
      <c r="C20" s="50"/>
      <c r="D20" s="20">
        <f t="shared" si="3"/>
        <v>382</v>
      </c>
      <c r="E20" s="21">
        <f t="shared" si="4"/>
        <v>4.5099858891514275E-8</v>
      </c>
      <c r="F20" s="22">
        <f t="shared" si="0"/>
        <v>22</v>
      </c>
      <c r="G20" s="20">
        <f t="shared" si="5"/>
        <v>17645</v>
      </c>
      <c r="H20" s="24">
        <f t="shared" si="6"/>
        <v>1.3833098722567858E-6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382</v>
      </c>
      <c r="T20" s="48">
        <v>17645</v>
      </c>
    </row>
    <row r="21" spans="2:20" ht="18.75" customHeight="1">
      <c r="B21" s="49" t="s">
        <v>156</v>
      </c>
      <c r="C21" s="50"/>
      <c r="D21" s="20">
        <f t="shared" si="3"/>
        <v>3465</v>
      </c>
      <c r="E21" s="21">
        <f t="shared" si="4"/>
        <v>4.0908641638507059E-7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3465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6440142</v>
      </c>
      <c r="E22" s="21">
        <f t="shared" si="4"/>
        <v>7.6033899330187049E-4</v>
      </c>
      <c r="F22" s="22">
        <f t="shared" si="0"/>
        <v>19</v>
      </c>
      <c r="G22" s="20">
        <f t="shared" si="5"/>
        <v>2205127</v>
      </c>
      <c r="H22" s="24">
        <f t="shared" si="6"/>
        <v>1.7287469247265455E-4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6440142</v>
      </c>
      <c r="T22" s="48">
        <v>2205127</v>
      </c>
    </row>
    <row r="23" spans="2:20" ht="18.75" customHeight="1">
      <c r="B23" s="49" t="s">
        <v>57</v>
      </c>
      <c r="C23" s="50"/>
      <c r="D23" s="20">
        <f t="shared" si="3"/>
        <v>147454958</v>
      </c>
      <c r="E23" s="21">
        <f t="shared" si="4"/>
        <v>1.7408894760874774E-2</v>
      </c>
      <c r="F23" s="22">
        <f t="shared" si="0"/>
        <v>12</v>
      </c>
      <c r="G23" s="20">
        <f t="shared" si="5"/>
        <v>262586612</v>
      </c>
      <c r="H23" s="24">
        <f t="shared" si="6"/>
        <v>2.0585925344407039E-2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147454958</v>
      </c>
      <c r="T23" s="48">
        <v>262586612</v>
      </c>
    </row>
    <row r="24" spans="2:20" ht="18.75" customHeight="1">
      <c r="B24" s="49" t="s">
        <v>58</v>
      </c>
      <c r="C24" s="50"/>
      <c r="D24" s="20">
        <f t="shared" si="3"/>
        <v>336825307</v>
      </c>
      <c r="E24" s="21">
        <f t="shared" si="4"/>
        <v>3.9766423604164859E-2</v>
      </c>
      <c r="F24" s="22">
        <f t="shared" si="0"/>
        <v>9</v>
      </c>
      <c r="G24" s="20">
        <f t="shared" si="5"/>
        <v>977380235</v>
      </c>
      <c r="H24" s="24">
        <f t="shared" si="6"/>
        <v>7.6623390650278109E-2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336825307</v>
      </c>
      <c r="T24" s="48">
        <v>977380235</v>
      </c>
    </row>
    <row r="25" spans="2:20" ht="18.75" customHeight="1">
      <c r="B25" s="49" t="s">
        <v>59</v>
      </c>
      <c r="C25" s="50"/>
      <c r="D25" s="20">
        <f t="shared" si="3"/>
        <v>39497999</v>
      </c>
      <c r="E25" s="21">
        <f t="shared" si="4"/>
        <v>4.6632308413538529E-3</v>
      </c>
      <c r="F25" s="22">
        <f t="shared" si="0"/>
        <v>17</v>
      </c>
      <c r="G25" s="20">
        <f t="shared" si="5"/>
        <v>74387028</v>
      </c>
      <c r="H25" s="24">
        <f t="shared" si="6"/>
        <v>5.8316979427737005E-3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39497999</v>
      </c>
      <c r="T25" s="48">
        <v>74387028</v>
      </c>
    </row>
    <row r="26" spans="2:20" ht="18.75" customHeight="1">
      <c r="B26" s="49" t="s">
        <v>60</v>
      </c>
      <c r="C26" s="50"/>
      <c r="D26" s="20">
        <f t="shared" si="3"/>
        <v>290823710</v>
      </c>
      <c r="E26" s="21">
        <f t="shared" si="4"/>
        <v>3.4335361998184995E-2</v>
      </c>
      <c r="F26" s="22">
        <f t="shared" si="0"/>
        <v>10</v>
      </c>
      <c r="G26" s="20">
        <f t="shared" si="5"/>
        <v>453894202</v>
      </c>
      <c r="H26" s="24">
        <f t="shared" si="6"/>
        <v>3.5583810177767961E-2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290823710</v>
      </c>
      <c r="T26" s="48">
        <v>453894202</v>
      </c>
    </row>
    <row r="27" spans="2:20" ht="18.75" customHeight="1" thickBot="1">
      <c r="B27" s="51" t="s">
        <v>61</v>
      </c>
      <c r="C27" s="52"/>
      <c r="D27" s="20">
        <f t="shared" si="3"/>
        <v>388725</v>
      </c>
      <c r="E27" s="21">
        <f t="shared" si="4"/>
        <v>4.5893828920429024E-5</v>
      </c>
      <c r="F27" s="22">
        <f t="shared" si="0"/>
        <v>20</v>
      </c>
      <c r="G27" s="20">
        <f t="shared" si="5"/>
        <v>1140297</v>
      </c>
      <c r="H27" s="24">
        <f t="shared" si="6"/>
        <v>8.9395528331243752E-5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388725</v>
      </c>
      <c r="T27" s="48">
        <v>1140297</v>
      </c>
    </row>
    <row r="28" spans="2:20" ht="18.75" customHeight="1" thickTop="1">
      <c r="B28" s="53" t="s">
        <v>62</v>
      </c>
      <c r="C28" s="54"/>
      <c r="D28" s="55">
        <f>S28</f>
        <v>8470093020</v>
      </c>
      <c r="E28" s="56"/>
      <c r="F28" s="57"/>
      <c r="G28" s="55">
        <f>T28</f>
        <v>12755638020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8470093020</v>
      </c>
      <c r="T28" s="48">
        <f>SUM(T6:T27)</f>
        <v>12755638020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63" priority="5" stopIfTrue="1" operator="equal">
      <formula>0</formula>
    </cfRule>
  </conditionalFormatting>
  <conditionalFormatting sqref="G6:I27">
    <cfRule type="cellIs" dxfId="462" priority="7" stopIfTrue="1" operator="equal">
      <formula>0</formula>
    </cfRule>
  </conditionalFormatting>
  <conditionalFormatting sqref="I6:I27">
    <cfRule type="expression" dxfId="461" priority="8" stopIfTrue="1">
      <formula>$I6&lt;=5</formula>
    </cfRule>
  </conditionalFormatting>
  <conditionalFormatting sqref="F6:F27">
    <cfRule type="expression" dxfId="460" priority="6" stopIfTrue="1">
      <formula>$F6&lt;=5</formula>
    </cfRule>
  </conditionalFormatting>
  <conditionalFormatting sqref="E6:E27">
    <cfRule type="expression" dxfId="459" priority="4">
      <formula>$F6&lt;=5</formula>
    </cfRule>
  </conditionalFormatting>
  <conditionalFormatting sqref="D6:D27">
    <cfRule type="expression" dxfId="458" priority="3">
      <formula>$F6&lt;=5</formula>
    </cfRule>
  </conditionalFormatting>
  <conditionalFormatting sqref="G6:G27">
    <cfRule type="expression" dxfId="457" priority="2">
      <formula>$I6&lt;=5</formula>
    </cfRule>
  </conditionalFormatting>
  <conditionalFormatting sqref="H6:H27">
    <cfRule type="expression" dxfId="4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5AD50-52B3-4220-87DB-5CBA5EDD199C}">
  <sheetPr codeName="Sheet2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140845587</v>
      </c>
      <c r="E6" s="21">
        <f>IFERROR(S6/$S$28,"-")</f>
        <v>1.861454709829985E-2</v>
      </c>
      <c r="F6" s="22">
        <f t="shared" ref="F6:F27" si="0">_xlfn.IFS(D6&gt;0,RANK(D6,$D$6:$D$27),D6=0,"-")</f>
        <v>13</v>
      </c>
      <c r="G6" s="23">
        <f>T6</f>
        <v>180037963</v>
      </c>
      <c r="H6" s="24">
        <f>IFERROR(T6/$T$28,"-")</f>
        <v>1.6243927255611818E-2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140845587</v>
      </c>
      <c r="T6" s="48">
        <v>180037963</v>
      </c>
    </row>
    <row r="7" spans="2:20" ht="18.75" customHeight="1">
      <c r="B7" s="49" t="s">
        <v>44</v>
      </c>
      <c r="C7" s="50"/>
      <c r="D7" s="20">
        <f>S7</f>
        <v>1112149932</v>
      </c>
      <c r="E7" s="21">
        <f>IFERROR(S7/$S$28,"-")</f>
        <v>0.14698484865972389</v>
      </c>
      <c r="F7" s="22">
        <f t="shared" si="0"/>
        <v>2</v>
      </c>
      <c r="G7" s="20">
        <f>T7</f>
        <v>832483772</v>
      </c>
      <c r="H7" s="24">
        <f>IFERROR(T7/$T$28,"-")</f>
        <v>7.5110857779730242E-2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1112149932</v>
      </c>
      <c r="T7" s="48">
        <v>832483772</v>
      </c>
    </row>
    <row r="8" spans="2:20" ht="18.75" customHeight="1">
      <c r="B8" s="49" t="s">
        <v>45</v>
      </c>
      <c r="C8" s="50"/>
      <c r="D8" s="20">
        <f t="shared" ref="D8:D27" si="3">S8</f>
        <v>82515285</v>
      </c>
      <c r="E8" s="21">
        <f t="shared" ref="E8:E27" si="4">IFERROR(S8/$S$28,"-")</f>
        <v>1.090545108070823E-2</v>
      </c>
      <c r="F8" s="22">
        <f t="shared" si="0"/>
        <v>16</v>
      </c>
      <c r="G8" s="20">
        <f t="shared" ref="G8:G27" si="5">T8</f>
        <v>162999904</v>
      </c>
      <c r="H8" s="24">
        <f t="shared" ref="H8:H27" si="6">IFERROR(T8/$T$28,"-")</f>
        <v>1.4706668188906969E-2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82515285</v>
      </c>
      <c r="T8" s="48">
        <v>162999904</v>
      </c>
    </row>
    <row r="9" spans="2:20" ht="18.75" customHeight="1">
      <c r="B9" s="49" t="s">
        <v>46</v>
      </c>
      <c r="C9" s="50"/>
      <c r="D9" s="20">
        <f t="shared" si="3"/>
        <v>539938671</v>
      </c>
      <c r="E9" s="21">
        <f t="shared" si="4"/>
        <v>7.1359806406450829E-2</v>
      </c>
      <c r="F9" s="22">
        <f t="shared" si="0"/>
        <v>6</v>
      </c>
      <c r="G9" s="20">
        <f t="shared" si="5"/>
        <v>700487152</v>
      </c>
      <c r="H9" s="24">
        <f t="shared" si="6"/>
        <v>6.3201461241697662E-2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539938671</v>
      </c>
      <c r="T9" s="48">
        <v>700487152</v>
      </c>
    </row>
    <row r="10" spans="2:20" ht="18.75" customHeight="1">
      <c r="B10" s="49" t="s">
        <v>47</v>
      </c>
      <c r="C10" s="50"/>
      <c r="D10" s="20">
        <f t="shared" si="3"/>
        <v>142893783</v>
      </c>
      <c r="E10" s="21">
        <f t="shared" si="4"/>
        <v>1.8885242415921336E-2</v>
      </c>
      <c r="F10" s="22">
        <f t="shared" si="0"/>
        <v>12</v>
      </c>
      <c r="G10" s="20">
        <f t="shared" si="5"/>
        <v>256405349</v>
      </c>
      <c r="H10" s="24">
        <f t="shared" si="6"/>
        <v>2.3134175524446254E-2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142893783</v>
      </c>
      <c r="T10" s="48">
        <v>256405349</v>
      </c>
    </row>
    <row r="11" spans="2:20" ht="18.75" customHeight="1">
      <c r="B11" s="49" t="s">
        <v>48</v>
      </c>
      <c r="C11" s="50"/>
      <c r="D11" s="20">
        <f t="shared" si="3"/>
        <v>326423032</v>
      </c>
      <c r="E11" s="21">
        <f t="shared" si="4"/>
        <v>4.3140981784071365E-2</v>
      </c>
      <c r="F11" s="22">
        <f t="shared" si="0"/>
        <v>8</v>
      </c>
      <c r="G11" s="20">
        <f t="shared" si="5"/>
        <v>654111074</v>
      </c>
      <c r="H11" s="24">
        <f t="shared" si="6"/>
        <v>5.9017179077648856E-2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326423032</v>
      </c>
      <c r="T11" s="48">
        <v>654111074</v>
      </c>
    </row>
    <row r="12" spans="2:20" ht="18.75" customHeight="1">
      <c r="B12" s="49" t="s">
        <v>49</v>
      </c>
      <c r="C12" s="50"/>
      <c r="D12" s="20">
        <f t="shared" si="3"/>
        <v>262385904</v>
      </c>
      <c r="E12" s="21">
        <f t="shared" si="4"/>
        <v>3.4677655665121994E-2</v>
      </c>
      <c r="F12" s="22">
        <f t="shared" si="0"/>
        <v>11</v>
      </c>
      <c r="G12" s="20">
        <f t="shared" si="5"/>
        <v>434465271</v>
      </c>
      <c r="H12" s="24">
        <f t="shared" si="6"/>
        <v>3.9199634008376748E-2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262385904</v>
      </c>
      <c r="T12" s="48">
        <v>434465271</v>
      </c>
    </row>
    <row r="13" spans="2:20" ht="18.75" customHeight="1">
      <c r="B13" s="49" t="s">
        <v>50</v>
      </c>
      <c r="C13" s="50"/>
      <c r="D13" s="20">
        <f t="shared" si="3"/>
        <v>17681325</v>
      </c>
      <c r="E13" s="21">
        <f t="shared" si="4"/>
        <v>2.3368134137766532E-3</v>
      </c>
      <c r="F13" s="22">
        <f t="shared" si="0"/>
        <v>18</v>
      </c>
      <c r="G13" s="20">
        <f t="shared" si="5"/>
        <v>38646403</v>
      </c>
      <c r="H13" s="24">
        <f t="shared" si="6"/>
        <v>3.4868721494202772E-3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17681325</v>
      </c>
      <c r="T13" s="48">
        <v>38646403</v>
      </c>
    </row>
    <row r="14" spans="2:20" ht="18.75" customHeight="1">
      <c r="B14" s="49" t="s">
        <v>51</v>
      </c>
      <c r="C14" s="50"/>
      <c r="D14" s="20">
        <f t="shared" si="3"/>
        <v>1457009276</v>
      </c>
      <c r="E14" s="21">
        <f t="shared" si="4"/>
        <v>0.19256242505320217</v>
      </c>
      <c r="F14" s="22">
        <f t="shared" si="0"/>
        <v>1</v>
      </c>
      <c r="G14" s="20">
        <f t="shared" si="5"/>
        <v>2105669368</v>
      </c>
      <c r="H14" s="24">
        <f t="shared" si="6"/>
        <v>0.18998404263306462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1457009276</v>
      </c>
      <c r="T14" s="48">
        <v>2105669368</v>
      </c>
    </row>
    <row r="15" spans="2:20" ht="18.75" customHeight="1">
      <c r="B15" s="49" t="s">
        <v>52</v>
      </c>
      <c r="C15" s="50"/>
      <c r="D15" s="20">
        <f t="shared" si="3"/>
        <v>632870197</v>
      </c>
      <c r="E15" s="21">
        <f t="shared" si="4"/>
        <v>8.3641897059698461E-2</v>
      </c>
      <c r="F15" s="22">
        <f t="shared" si="0"/>
        <v>5</v>
      </c>
      <c r="G15" s="20">
        <f t="shared" si="5"/>
        <v>661470591</v>
      </c>
      <c r="H15" s="24">
        <f t="shared" si="6"/>
        <v>5.9681191582525057E-2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632870197</v>
      </c>
      <c r="T15" s="48">
        <v>661470591</v>
      </c>
    </row>
    <row r="16" spans="2:20" ht="18.75" customHeight="1">
      <c r="B16" s="49" t="s">
        <v>154</v>
      </c>
      <c r="C16" s="50"/>
      <c r="D16" s="20">
        <f t="shared" si="3"/>
        <v>517407374</v>
      </c>
      <c r="E16" s="21">
        <f t="shared" si="4"/>
        <v>6.8382007114860088E-2</v>
      </c>
      <c r="F16" s="22">
        <f t="shared" si="0"/>
        <v>7</v>
      </c>
      <c r="G16" s="20">
        <f t="shared" si="5"/>
        <v>834486954</v>
      </c>
      <c r="H16" s="24">
        <f t="shared" si="6"/>
        <v>7.5291594898421979E-2</v>
      </c>
      <c r="I16" s="25">
        <f t="shared" si="1"/>
        <v>3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517407374</v>
      </c>
      <c r="T16" s="48">
        <v>834486954</v>
      </c>
    </row>
    <row r="17" spans="2:20" ht="18.75" customHeight="1">
      <c r="B17" s="49" t="s">
        <v>53</v>
      </c>
      <c r="C17" s="50"/>
      <c r="D17" s="20">
        <f t="shared" si="3"/>
        <v>130909413</v>
      </c>
      <c r="E17" s="21">
        <f t="shared" si="4"/>
        <v>1.7301354524506946E-2</v>
      </c>
      <c r="F17" s="22">
        <f t="shared" si="0"/>
        <v>14</v>
      </c>
      <c r="G17" s="20">
        <f t="shared" si="5"/>
        <v>178378998</v>
      </c>
      <c r="H17" s="24">
        <f t="shared" si="6"/>
        <v>1.6094247119652905E-2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130909413</v>
      </c>
      <c r="T17" s="48">
        <v>178378998</v>
      </c>
    </row>
    <row r="18" spans="2:20" ht="18.75" customHeight="1">
      <c r="B18" s="49" t="s">
        <v>54</v>
      </c>
      <c r="C18" s="50"/>
      <c r="D18" s="20">
        <f t="shared" si="3"/>
        <v>674351373</v>
      </c>
      <c r="E18" s="21">
        <f t="shared" si="4"/>
        <v>8.9124165413231371E-2</v>
      </c>
      <c r="F18" s="22">
        <f t="shared" si="0"/>
        <v>4</v>
      </c>
      <c r="G18" s="20">
        <f t="shared" si="5"/>
        <v>1911725835</v>
      </c>
      <c r="H18" s="24">
        <f t="shared" si="6"/>
        <v>0.17248548516633549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674351373</v>
      </c>
      <c r="T18" s="48">
        <v>1911725835</v>
      </c>
    </row>
    <row r="19" spans="2:20" ht="18.75" customHeight="1">
      <c r="B19" s="49" t="s">
        <v>55</v>
      </c>
      <c r="C19" s="50"/>
      <c r="D19" s="20">
        <f t="shared" si="3"/>
        <v>777204128</v>
      </c>
      <c r="E19" s="21">
        <f t="shared" si="4"/>
        <v>0.10271747346723092</v>
      </c>
      <c r="F19" s="22">
        <f t="shared" si="0"/>
        <v>3</v>
      </c>
      <c r="G19" s="20">
        <f t="shared" si="5"/>
        <v>645863592</v>
      </c>
      <c r="H19" s="24">
        <f t="shared" si="6"/>
        <v>5.8273049920566755E-2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777204128</v>
      </c>
      <c r="T19" s="48">
        <v>645863592</v>
      </c>
    </row>
    <row r="20" spans="2:20" ht="18.75" customHeight="1">
      <c r="B20" s="49" t="s">
        <v>155</v>
      </c>
      <c r="C20" s="50"/>
      <c r="D20" s="20">
        <f t="shared" si="3"/>
        <v>11714</v>
      </c>
      <c r="E20" s="21">
        <f t="shared" si="4"/>
        <v>1.5481550352691167E-6</v>
      </c>
      <c r="F20" s="22">
        <f t="shared" si="0"/>
        <v>21</v>
      </c>
      <c r="G20" s="20">
        <f t="shared" si="5"/>
        <v>25877</v>
      </c>
      <c r="H20" s="24">
        <f t="shared" si="6"/>
        <v>2.334752618776669E-6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11714</v>
      </c>
      <c r="T20" s="48">
        <v>25877</v>
      </c>
    </row>
    <row r="21" spans="2:20" ht="18.75" customHeight="1">
      <c r="B21" s="49" t="s">
        <v>156</v>
      </c>
      <c r="C21" s="50"/>
      <c r="D21" s="20">
        <f t="shared" si="3"/>
        <v>1144</v>
      </c>
      <c r="E21" s="21">
        <f t="shared" si="4"/>
        <v>1.5119424281610632E-7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1144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2141207</v>
      </c>
      <c r="E22" s="21">
        <f t="shared" si="4"/>
        <v>2.829879117810722E-4</v>
      </c>
      <c r="F22" s="22">
        <f t="shared" si="0"/>
        <v>19</v>
      </c>
      <c r="G22" s="20">
        <f t="shared" si="5"/>
        <v>4871432</v>
      </c>
      <c r="H22" s="24">
        <f t="shared" si="6"/>
        <v>4.3952500750444278E-4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2141207</v>
      </c>
      <c r="T22" s="48">
        <v>4871432</v>
      </c>
    </row>
    <row r="23" spans="2:20" ht="18.75" customHeight="1">
      <c r="B23" s="49" t="s">
        <v>57</v>
      </c>
      <c r="C23" s="50"/>
      <c r="D23" s="20">
        <f t="shared" si="3"/>
        <v>127551119</v>
      </c>
      <c r="E23" s="21">
        <f t="shared" si="4"/>
        <v>1.6857512987370694E-2</v>
      </c>
      <c r="F23" s="22">
        <f t="shared" si="0"/>
        <v>15</v>
      </c>
      <c r="G23" s="20">
        <f t="shared" si="5"/>
        <v>228620663</v>
      </c>
      <c r="H23" s="24">
        <f t="shared" si="6"/>
        <v>2.0627301914661989E-2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127551119</v>
      </c>
      <c r="T23" s="48">
        <v>228620663</v>
      </c>
    </row>
    <row r="24" spans="2:20" ht="18.75" customHeight="1">
      <c r="B24" s="49" t="s">
        <v>58</v>
      </c>
      <c r="C24" s="50"/>
      <c r="D24" s="20">
        <f t="shared" si="3"/>
        <v>322898281</v>
      </c>
      <c r="E24" s="21">
        <f t="shared" si="4"/>
        <v>4.2675140823791376E-2</v>
      </c>
      <c r="F24" s="22">
        <f t="shared" si="0"/>
        <v>9</v>
      </c>
      <c r="G24" s="20">
        <f t="shared" si="5"/>
        <v>806255811</v>
      </c>
      <c r="H24" s="24">
        <f t="shared" si="6"/>
        <v>7.2744439700744179E-2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322898281</v>
      </c>
      <c r="T24" s="48">
        <v>806255811</v>
      </c>
    </row>
    <row r="25" spans="2:20" ht="18.75" customHeight="1">
      <c r="B25" s="49" t="s">
        <v>59</v>
      </c>
      <c r="C25" s="50"/>
      <c r="D25" s="20">
        <f t="shared" si="3"/>
        <v>28503660</v>
      </c>
      <c r="E25" s="21">
        <f t="shared" si="4"/>
        <v>3.7671235062829871E-3</v>
      </c>
      <c r="F25" s="22">
        <f t="shared" si="0"/>
        <v>17</v>
      </c>
      <c r="G25" s="20">
        <f t="shared" si="5"/>
        <v>66294806</v>
      </c>
      <c r="H25" s="24">
        <f t="shared" si="6"/>
        <v>5.9814496239823482E-3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28503660</v>
      </c>
      <c r="T25" s="48">
        <v>66294806</v>
      </c>
    </row>
    <row r="26" spans="2:20" ht="18.75" customHeight="1">
      <c r="B26" s="49" t="s">
        <v>60</v>
      </c>
      <c r="C26" s="50"/>
      <c r="D26" s="20">
        <f t="shared" si="3"/>
        <v>270429942</v>
      </c>
      <c r="E26" s="21">
        <f t="shared" si="4"/>
        <v>3.5740778247809045E-2</v>
      </c>
      <c r="F26" s="22">
        <f t="shared" si="0"/>
        <v>10</v>
      </c>
      <c r="G26" s="20">
        <f t="shared" si="5"/>
        <v>378918307</v>
      </c>
      <c r="H26" s="24">
        <f t="shared" si="6"/>
        <v>3.4187908550862608E-2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270429942</v>
      </c>
      <c r="T26" s="48">
        <v>378918307</v>
      </c>
    </row>
    <row r="27" spans="2:20" ht="18.75" customHeight="1" thickBot="1">
      <c r="B27" s="51" t="s">
        <v>61</v>
      </c>
      <c r="C27" s="52"/>
      <c r="D27" s="20">
        <f t="shared" si="3"/>
        <v>303323</v>
      </c>
      <c r="E27" s="21">
        <f t="shared" si="4"/>
        <v>4.0088016882613478E-5</v>
      </c>
      <c r="F27" s="22">
        <f t="shared" si="0"/>
        <v>20</v>
      </c>
      <c r="G27" s="20">
        <f t="shared" si="5"/>
        <v>1182088</v>
      </c>
      <c r="H27" s="24">
        <f t="shared" si="6"/>
        <v>1.0665390322002068E-4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303323</v>
      </c>
      <c r="T27" s="48">
        <v>1182088</v>
      </c>
    </row>
    <row r="28" spans="2:20" ht="18.75" customHeight="1" thickTop="1">
      <c r="B28" s="53" t="s">
        <v>62</v>
      </c>
      <c r="C28" s="54"/>
      <c r="D28" s="55">
        <f>S28</f>
        <v>7566425670</v>
      </c>
      <c r="E28" s="56"/>
      <c r="F28" s="57"/>
      <c r="G28" s="55">
        <f>T28</f>
        <v>11083401210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7566425670</v>
      </c>
      <c r="T28" s="48">
        <f>SUM(T6:T27)</f>
        <v>11083401210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55" priority="5" stopIfTrue="1" operator="equal">
      <formula>0</formula>
    </cfRule>
  </conditionalFormatting>
  <conditionalFormatting sqref="G6:I27">
    <cfRule type="cellIs" dxfId="454" priority="7" stopIfTrue="1" operator="equal">
      <formula>0</formula>
    </cfRule>
  </conditionalFormatting>
  <conditionalFormatting sqref="I6:I27">
    <cfRule type="expression" dxfId="453" priority="8" stopIfTrue="1">
      <formula>$I6&lt;=5</formula>
    </cfRule>
  </conditionalFormatting>
  <conditionalFormatting sqref="F6:F27">
    <cfRule type="expression" dxfId="452" priority="6" stopIfTrue="1">
      <formula>$F6&lt;=5</formula>
    </cfRule>
  </conditionalFormatting>
  <conditionalFormatting sqref="E6:E27">
    <cfRule type="expression" dxfId="451" priority="4">
      <formula>$F6&lt;=5</formula>
    </cfRule>
  </conditionalFormatting>
  <conditionalFormatting sqref="D6:D27">
    <cfRule type="expression" dxfId="450" priority="3">
      <formula>$F6&lt;=5</formula>
    </cfRule>
  </conditionalFormatting>
  <conditionalFormatting sqref="G6:G27">
    <cfRule type="expression" dxfId="449" priority="2">
      <formula>$I6&lt;=5</formula>
    </cfRule>
  </conditionalFormatting>
  <conditionalFormatting sqref="H6:H27">
    <cfRule type="expression" dxfId="4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5" t="s">
        <v>152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16.5" customHeight="1">
      <c r="B2" s="5" t="s">
        <v>134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8.75" customHeight="1">
      <c r="B3" s="19" t="s">
        <v>151</v>
      </c>
      <c r="C3" s="4"/>
      <c r="D3" s="4"/>
      <c r="E3" s="4"/>
      <c r="F3" s="4"/>
      <c r="G3" s="4"/>
      <c r="H3" s="4"/>
      <c r="I3" s="4"/>
      <c r="J3" s="3"/>
      <c r="K3" s="3"/>
      <c r="L3" s="3"/>
      <c r="M3" s="3"/>
      <c r="N3" s="3"/>
      <c r="O3" s="3"/>
      <c r="P3" s="3"/>
      <c r="Q3" s="3"/>
      <c r="R3" s="19" t="s">
        <v>138</v>
      </c>
      <c r="S3" s="5"/>
      <c r="T3" s="5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3"/>
      <c r="K4" s="3"/>
      <c r="L4" s="3"/>
      <c r="M4" s="3"/>
      <c r="N4" s="3"/>
      <c r="O4" s="3"/>
      <c r="P4" s="3"/>
      <c r="Q4" s="3"/>
      <c r="R4" s="65" t="s">
        <v>141</v>
      </c>
      <c r="S4" s="67" t="s">
        <v>144</v>
      </c>
      <c r="T4" s="68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3"/>
      <c r="K5" s="3"/>
      <c r="L5" s="3"/>
      <c r="M5" s="3"/>
      <c r="N5" s="3"/>
      <c r="O5" s="3"/>
      <c r="P5" s="3"/>
      <c r="Q5" s="3"/>
      <c r="R5" s="66"/>
      <c r="S5" s="17" t="s">
        <v>142</v>
      </c>
      <c r="T5" s="17" t="s">
        <v>143</v>
      </c>
    </row>
    <row r="6" spans="2:20" ht="18.75" customHeight="1">
      <c r="B6" s="11" t="s">
        <v>0</v>
      </c>
      <c r="C6" s="12"/>
      <c r="D6" s="20">
        <f>S6</f>
        <v>2518882991</v>
      </c>
      <c r="E6" s="21">
        <f>IFERROR(S6/$S$28,"-")</f>
        <v>1.8557533924991515E-2</v>
      </c>
      <c r="F6" s="22">
        <f t="shared" ref="F6:F27" si="0">_xlfn.IFS(D6&gt;0,RANK(D6,$D$6:$D$27),D6=0,"-")</f>
        <v>12</v>
      </c>
      <c r="G6" s="23">
        <f>T6</f>
        <v>3079013758</v>
      </c>
      <c r="H6" s="24">
        <f>IFERROR(T6/$T$28,"-")</f>
        <v>1.5867239500703581E-2</v>
      </c>
      <c r="I6" s="25">
        <f t="shared" ref="I6:I27" si="1">_xlfn.IFS(G6&gt;0,RANK(G6,$G$6:$G$27),G6=0,"-")</f>
        <v>15</v>
      </c>
      <c r="J6" s="3"/>
      <c r="K6" s="3"/>
      <c r="L6" s="3"/>
      <c r="M6" s="3"/>
      <c r="N6" s="3"/>
      <c r="O6" s="3"/>
      <c r="P6" s="3"/>
      <c r="Q6" s="3"/>
      <c r="R6" s="26" t="str">
        <f>B6</f>
        <v>Ⅰ．感染症及び寄生虫症</v>
      </c>
      <c r="S6" s="27">
        <v>2518882991</v>
      </c>
      <c r="T6" s="27">
        <v>3079013758</v>
      </c>
    </row>
    <row r="7" spans="2:20" ht="18.75" customHeight="1">
      <c r="B7" s="13" t="s">
        <v>1</v>
      </c>
      <c r="C7" s="14"/>
      <c r="D7" s="20">
        <f>S7</f>
        <v>20501466245</v>
      </c>
      <c r="E7" s="21">
        <f>IFERROR(S7/$S$28,"-")</f>
        <v>0.15104181365828909</v>
      </c>
      <c r="F7" s="22">
        <f t="shared" si="0"/>
        <v>2</v>
      </c>
      <c r="G7" s="20">
        <f>T7</f>
        <v>16249722089</v>
      </c>
      <c r="H7" s="24">
        <f>IFERROR(T7/$T$28,"-")</f>
        <v>8.3740526178589528E-2</v>
      </c>
      <c r="I7" s="25">
        <f t="shared" si="1"/>
        <v>3</v>
      </c>
      <c r="J7" s="3"/>
      <c r="K7" s="3"/>
      <c r="L7" s="3"/>
      <c r="M7" s="3"/>
      <c r="N7" s="3"/>
      <c r="O7" s="3"/>
      <c r="P7" s="3"/>
      <c r="Q7" s="3"/>
      <c r="R7" s="26" t="str">
        <f t="shared" ref="R7:R27" si="2">B7</f>
        <v>Ⅱ．新生物＜腫瘍＞</v>
      </c>
      <c r="S7" s="27">
        <v>20501466245</v>
      </c>
      <c r="T7" s="27">
        <v>16249722089</v>
      </c>
    </row>
    <row r="8" spans="2:20" ht="18.75" customHeight="1">
      <c r="B8" s="13" t="s">
        <v>22</v>
      </c>
      <c r="C8" s="14"/>
      <c r="D8" s="20">
        <f t="shared" ref="D8:D27" si="3">S8</f>
        <v>1738698543</v>
      </c>
      <c r="E8" s="21">
        <f t="shared" ref="E8:E27" si="4">IFERROR(S8/$S$28,"-")</f>
        <v>1.2809629233411191E-2</v>
      </c>
      <c r="F8" s="22">
        <f t="shared" si="0"/>
        <v>16</v>
      </c>
      <c r="G8" s="20">
        <f t="shared" ref="G8:G27" si="5">T8</f>
        <v>2540676884</v>
      </c>
      <c r="H8" s="24">
        <f t="shared" ref="H8:H27" si="6">IFERROR(T8/$T$28,"-")</f>
        <v>1.3093000480295122E-2</v>
      </c>
      <c r="I8" s="25">
        <f t="shared" si="1"/>
        <v>16</v>
      </c>
      <c r="J8" s="3"/>
      <c r="K8" s="3"/>
      <c r="L8" s="3"/>
      <c r="M8" s="3"/>
      <c r="N8" s="3"/>
      <c r="O8" s="3"/>
      <c r="P8" s="3"/>
      <c r="Q8" s="3"/>
      <c r="R8" s="26" t="str">
        <f t="shared" si="2"/>
        <v>Ⅲ．血液及び造血器の疾患並びに免疫機構の障害</v>
      </c>
      <c r="S8" s="27">
        <v>1738698543</v>
      </c>
      <c r="T8" s="27">
        <v>2540676884</v>
      </c>
    </row>
    <row r="9" spans="2:20" ht="18.75" customHeight="1">
      <c r="B9" s="13" t="s">
        <v>23</v>
      </c>
      <c r="C9" s="14"/>
      <c r="D9" s="20">
        <f t="shared" si="3"/>
        <v>9606831279</v>
      </c>
      <c r="E9" s="21">
        <f t="shared" si="4"/>
        <v>7.0777046019487824E-2</v>
      </c>
      <c r="F9" s="22">
        <f t="shared" si="0"/>
        <v>6</v>
      </c>
      <c r="G9" s="20">
        <f t="shared" si="5"/>
        <v>12745846895</v>
      </c>
      <c r="H9" s="24">
        <f t="shared" si="6"/>
        <v>6.5683826451503655E-2</v>
      </c>
      <c r="I9" s="25">
        <f t="shared" si="1"/>
        <v>6</v>
      </c>
      <c r="J9" s="3"/>
      <c r="K9" s="3"/>
      <c r="L9" s="3"/>
      <c r="M9" s="3"/>
      <c r="N9" s="3"/>
      <c r="O9" s="3"/>
      <c r="P9" s="3"/>
      <c r="Q9" s="3"/>
      <c r="R9" s="26" t="str">
        <f t="shared" si="2"/>
        <v>Ⅳ．内分泌，栄養及び代謝疾患</v>
      </c>
      <c r="S9" s="27">
        <v>9606831279</v>
      </c>
      <c r="T9" s="27">
        <v>12745846895</v>
      </c>
    </row>
    <row r="10" spans="2:20" ht="18.75" customHeight="1">
      <c r="B10" s="13" t="s">
        <v>2</v>
      </c>
      <c r="C10" s="14"/>
      <c r="D10" s="20">
        <f t="shared" si="3"/>
        <v>2163746559</v>
      </c>
      <c r="E10" s="21">
        <f t="shared" si="4"/>
        <v>1.5941113706828058E-2</v>
      </c>
      <c r="F10" s="22">
        <f t="shared" si="0"/>
        <v>15</v>
      </c>
      <c r="G10" s="20">
        <f t="shared" si="5"/>
        <v>4729963373</v>
      </c>
      <c r="H10" s="24">
        <f t="shared" si="6"/>
        <v>2.4375162817621532E-2</v>
      </c>
      <c r="I10" s="25">
        <f t="shared" si="1"/>
        <v>12</v>
      </c>
      <c r="J10" s="3"/>
      <c r="K10" s="3"/>
      <c r="L10" s="3"/>
      <c r="M10" s="3"/>
      <c r="N10" s="3"/>
      <c r="O10" s="3"/>
      <c r="P10" s="3"/>
      <c r="Q10" s="3"/>
      <c r="R10" s="26" t="str">
        <f t="shared" si="2"/>
        <v>Ⅴ．精神及び行動の障害</v>
      </c>
      <c r="S10" s="27">
        <v>2163746559</v>
      </c>
      <c r="T10" s="27">
        <v>4729963373</v>
      </c>
    </row>
    <row r="11" spans="2:20" ht="18.75" customHeight="1">
      <c r="B11" s="13" t="s">
        <v>3</v>
      </c>
      <c r="C11" s="14"/>
      <c r="D11" s="20">
        <f t="shared" si="3"/>
        <v>5768996798</v>
      </c>
      <c r="E11" s="21">
        <f t="shared" si="4"/>
        <v>4.2502313197783796E-2</v>
      </c>
      <c r="F11" s="22">
        <f t="shared" si="0"/>
        <v>9</v>
      </c>
      <c r="G11" s="20">
        <f t="shared" si="5"/>
        <v>10829903379</v>
      </c>
      <c r="H11" s="24">
        <f t="shared" si="6"/>
        <v>5.5810296474833737E-2</v>
      </c>
      <c r="I11" s="25">
        <f t="shared" si="1"/>
        <v>8</v>
      </c>
      <c r="J11" s="3"/>
      <c r="K11" s="3"/>
      <c r="L11" s="3"/>
      <c r="M11" s="3"/>
      <c r="N11" s="3"/>
      <c r="O11" s="3"/>
      <c r="P11" s="3"/>
      <c r="Q11" s="3"/>
      <c r="R11" s="26" t="str">
        <f t="shared" si="2"/>
        <v>Ⅵ．神経系の疾患</v>
      </c>
      <c r="S11" s="27">
        <v>5768996798</v>
      </c>
      <c r="T11" s="27">
        <v>10829903379</v>
      </c>
    </row>
    <row r="12" spans="2:20" ht="18.75" customHeight="1">
      <c r="B12" s="13" t="s">
        <v>4</v>
      </c>
      <c r="C12" s="14"/>
      <c r="D12" s="20">
        <f t="shared" si="3"/>
        <v>4635666392</v>
      </c>
      <c r="E12" s="21">
        <f t="shared" si="4"/>
        <v>3.415265283931683E-2</v>
      </c>
      <c r="F12" s="22">
        <f t="shared" si="0"/>
        <v>11</v>
      </c>
      <c r="G12" s="20">
        <f t="shared" si="5"/>
        <v>7734423600</v>
      </c>
      <c r="H12" s="24">
        <f t="shared" si="6"/>
        <v>3.9858201783681019E-2</v>
      </c>
      <c r="I12" s="25">
        <f t="shared" si="1"/>
        <v>10</v>
      </c>
      <c r="J12" s="3"/>
      <c r="K12" s="3"/>
      <c r="L12" s="3"/>
      <c r="M12" s="3"/>
      <c r="N12" s="3"/>
      <c r="O12" s="3"/>
      <c r="P12" s="3"/>
      <c r="Q12" s="3"/>
      <c r="R12" s="26" t="str">
        <f t="shared" si="2"/>
        <v>Ⅶ．眼及び付属器の疾患</v>
      </c>
      <c r="S12" s="27">
        <v>4635666392</v>
      </c>
      <c r="T12" s="27">
        <v>7734423600</v>
      </c>
    </row>
    <row r="13" spans="2:20" ht="18.75" customHeight="1">
      <c r="B13" s="13" t="s">
        <v>5</v>
      </c>
      <c r="C13" s="14"/>
      <c r="D13" s="20">
        <f t="shared" si="3"/>
        <v>355691372</v>
      </c>
      <c r="E13" s="21">
        <f t="shared" si="4"/>
        <v>2.6205086644760216E-3</v>
      </c>
      <c r="F13" s="22">
        <f t="shared" si="0"/>
        <v>18</v>
      </c>
      <c r="G13" s="20">
        <f t="shared" si="5"/>
        <v>712898928</v>
      </c>
      <c r="H13" s="24">
        <f t="shared" si="6"/>
        <v>3.6738186053830676E-3</v>
      </c>
      <c r="I13" s="25">
        <f t="shared" si="1"/>
        <v>18</v>
      </c>
      <c r="J13" s="3"/>
      <c r="K13" s="3"/>
      <c r="L13" s="3"/>
      <c r="M13" s="3"/>
      <c r="N13" s="3"/>
      <c r="O13" s="3"/>
      <c r="P13" s="3"/>
      <c r="Q13" s="3"/>
      <c r="R13" s="26" t="str">
        <f t="shared" si="2"/>
        <v>Ⅷ．耳及び乳様突起の疾患</v>
      </c>
      <c r="S13" s="27">
        <v>355691372</v>
      </c>
      <c r="T13" s="27">
        <v>712898928</v>
      </c>
    </row>
    <row r="14" spans="2:20" ht="18.75" customHeight="1">
      <c r="B14" s="13" t="s">
        <v>6</v>
      </c>
      <c r="C14" s="14"/>
      <c r="D14" s="20">
        <f t="shared" si="3"/>
        <v>26752497641</v>
      </c>
      <c r="E14" s="21">
        <f t="shared" si="4"/>
        <v>0.1970954523592291</v>
      </c>
      <c r="F14" s="22">
        <f t="shared" si="0"/>
        <v>1</v>
      </c>
      <c r="G14" s="20">
        <f t="shared" si="5"/>
        <v>35521550757</v>
      </c>
      <c r="H14" s="24">
        <f t="shared" si="6"/>
        <v>0.1830550291739611</v>
      </c>
      <c r="I14" s="25">
        <f t="shared" si="1"/>
        <v>1</v>
      </c>
      <c r="J14" s="3"/>
      <c r="K14" s="3"/>
      <c r="L14" s="3"/>
      <c r="M14" s="3"/>
      <c r="N14" s="3"/>
      <c r="O14" s="3"/>
      <c r="P14" s="3"/>
      <c r="Q14" s="3"/>
      <c r="R14" s="26" t="str">
        <f t="shared" si="2"/>
        <v>Ⅸ．循環器系の疾患</v>
      </c>
      <c r="S14" s="27">
        <v>26752497641</v>
      </c>
      <c r="T14" s="27">
        <v>35521550757</v>
      </c>
    </row>
    <row r="15" spans="2:20" ht="18.75" customHeight="1">
      <c r="B15" s="13" t="s">
        <v>7</v>
      </c>
      <c r="C15" s="14"/>
      <c r="D15" s="20">
        <f t="shared" si="3"/>
        <v>10735236736</v>
      </c>
      <c r="E15" s="21">
        <f t="shared" si="4"/>
        <v>7.9090422474147853E-2</v>
      </c>
      <c r="F15" s="22">
        <f t="shared" si="0"/>
        <v>5</v>
      </c>
      <c r="G15" s="20">
        <f t="shared" si="5"/>
        <v>10799008044</v>
      </c>
      <c r="H15" s="24">
        <f t="shared" si="6"/>
        <v>5.565108196056736E-2</v>
      </c>
      <c r="I15" s="25">
        <f t="shared" si="1"/>
        <v>9</v>
      </c>
      <c r="J15" s="3"/>
      <c r="K15" s="3"/>
      <c r="L15" s="3"/>
      <c r="M15" s="3"/>
      <c r="N15" s="3"/>
      <c r="O15" s="3"/>
      <c r="P15" s="3"/>
      <c r="Q15" s="3"/>
      <c r="R15" s="26" t="str">
        <f t="shared" si="2"/>
        <v>Ⅹ．呼吸器系の疾患</v>
      </c>
      <c r="S15" s="27">
        <v>10735236736</v>
      </c>
      <c r="T15" s="27">
        <v>10799008044</v>
      </c>
    </row>
    <row r="16" spans="2:20" ht="18.75" customHeight="1">
      <c r="B16" s="13" t="s">
        <v>154</v>
      </c>
      <c r="C16" s="14"/>
      <c r="D16" s="20">
        <f t="shared" si="3"/>
        <v>9592248571</v>
      </c>
      <c r="E16" s="21">
        <f t="shared" si="4"/>
        <v>7.0669609866480645E-2</v>
      </c>
      <c r="F16" s="22">
        <f t="shared" si="0"/>
        <v>7</v>
      </c>
      <c r="G16" s="20">
        <f t="shared" si="5"/>
        <v>14411438249</v>
      </c>
      <c r="H16" s="24">
        <f t="shared" si="6"/>
        <v>7.4267203792885178E-2</v>
      </c>
      <c r="I16" s="25">
        <f t="shared" si="1"/>
        <v>5</v>
      </c>
      <c r="J16" s="3"/>
      <c r="K16" s="3"/>
      <c r="L16" s="3"/>
      <c r="M16" s="3"/>
      <c r="N16" s="3"/>
      <c r="O16" s="3"/>
      <c r="P16" s="3"/>
      <c r="Q16" s="3"/>
      <c r="R16" s="26" t="str">
        <f t="shared" si="2"/>
        <v>ⅩⅠ．消化器系の疾患※</v>
      </c>
      <c r="S16" s="27">
        <v>9592248571</v>
      </c>
      <c r="T16" s="27">
        <v>14411438249</v>
      </c>
    </row>
    <row r="17" spans="2:20" ht="18.75" customHeight="1">
      <c r="B17" s="13" t="s">
        <v>8</v>
      </c>
      <c r="C17" s="14"/>
      <c r="D17" s="20">
        <f t="shared" si="3"/>
        <v>2265853717</v>
      </c>
      <c r="E17" s="21">
        <f t="shared" si="4"/>
        <v>1.6693374552345621E-2</v>
      </c>
      <c r="F17" s="22">
        <f t="shared" si="0"/>
        <v>14</v>
      </c>
      <c r="G17" s="20">
        <f t="shared" si="5"/>
        <v>3426792200</v>
      </c>
      <c r="H17" s="24">
        <f t="shared" si="6"/>
        <v>1.7659463981044975E-2</v>
      </c>
      <c r="I17" s="25">
        <f t="shared" si="1"/>
        <v>14</v>
      </c>
      <c r="J17" s="3"/>
      <c r="K17" s="3"/>
      <c r="L17" s="3"/>
      <c r="M17" s="3"/>
      <c r="N17" s="3"/>
      <c r="O17" s="3"/>
      <c r="P17" s="3"/>
      <c r="Q17" s="3"/>
      <c r="R17" s="26" t="str">
        <f t="shared" si="2"/>
        <v>ⅩⅡ．皮膚及び皮下組織の疾患</v>
      </c>
      <c r="S17" s="27">
        <v>2265853717</v>
      </c>
      <c r="T17" s="27">
        <v>3426792200</v>
      </c>
    </row>
    <row r="18" spans="2:20" ht="18.75" customHeight="1">
      <c r="B18" s="13" t="s">
        <v>16</v>
      </c>
      <c r="C18" s="14"/>
      <c r="D18" s="20">
        <f t="shared" si="3"/>
        <v>11923970065</v>
      </c>
      <c r="E18" s="21">
        <f t="shared" si="4"/>
        <v>8.7848256466241226E-2</v>
      </c>
      <c r="F18" s="22">
        <f t="shared" si="0"/>
        <v>4</v>
      </c>
      <c r="G18" s="20">
        <f t="shared" si="5"/>
        <v>33266542938</v>
      </c>
      <c r="H18" s="24">
        <f t="shared" si="6"/>
        <v>0.1714341817363472</v>
      </c>
      <c r="I18" s="25">
        <f t="shared" si="1"/>
        <v>2</v>
      </c>
      <c r="J18" s="3"/>
      <c r="K18" s="3"/>
      <c r="L18" s="3"/>
      <c r="M18" s="3"/>
      <c r="N18" s="3"/>
      <c r="O18" s="3"/>
      <c r="P18" s="3"/>
      <c r="Q18" s="3"/>
      <c r="R18" s="26" t="str">
        <f t="shared" si="2"/>
        <v>ⅩⅢ．筋骨格系及び結合組織の疾患</v>
      </c>
      <c r="S18" s="27">
        <v>11923970065</v>
      </c>
      <c r="T18" s="27">
        <v>33266542938</v>
      </c>
    </row>
    <row r="19" spans="2:20" ht="18.75" customHeight="1">
      <c r="B19" s="13" t="s">
        <v>31</v>
      </c>
      <c r="C19" s="14"/>
      <c r="D19" s="20">
        <f t="shared" si="3"/>
        <v>13489522088</v>
      </c>
      <c r="E19" s="21">
        <f t="shared" si="4"/>
        <v>9.9382251845132399E-2</v>
      </c>
      <c r="F19" s="22">
        <f t="shared" si="0"/>
        <v>3</v>
      </c>
      <c r="G19" s="20">
        <f t="shared" si="5"/>
        <v>11249353574</v>
      </c>
      <c r="H19" s="24">
        <f t="shared" si="6"/>
        <v>5.7971870675465102E-2</v>
      </c>
      <c r="I19" s="25">
        <f t="shared" si="1"/>
        <v>7</v>
      </c>
      <c r="J19" s="3"/>
      <c r="K19" s="3"/>
      <c r="L19" s="3"/>
      <c r="M19" s="3"/>
      <c r="N19" s="3"/>
      <c r="O19" s="3"/>
      <c r="P19" s="3"/>
      <c r="Q19" s="3"/>
      <c r="R19" s="26" t="str">
        <f t="shared" si="2"/>
        <v>ⅩⅣ．腎尿路生殖器系の疾患</v>
      </c>
      <c r="S19" s="27">
        <v>13489522088</v>
      </c>
      <c r="T19" s="27">
        <v>11249353574</v>
      </c>
    </row>
    <row r="20" spans="2:20" ht="18.75" customHeight="1">
      <c r="B20" s="13" t="s">
        <v>155</v>
      </c>
      <c r="C20" s="14"/>
      <c r="D20" s="20">
        <f t="shared" si="3"/>
        <v>40926</v>
      </c>
      <c r="E20" s="21">
        <f t="shared" si="4"/>
        <v>3.0151683747433059E-7</v>
      </c>
      <c r="F20" s="22">
        <f t="shared" si="0"/>
        <v>22</v>
      </c>
      <c r="G20" s="20">
        <f t="shared" si="5"/>
        <v>1243575</v>
      </c>
      <c r="H20" s="24">
        <f t="shared" si="6"/>
        <v>6.408578821974675E-6</v>
      </c>
      <c r="I20" s="25">
        <f t="shared" si="1"/>
        <v>21</v>
      </c>
      <c r="J20" s="3"/>
      <c r="K20" s="3"/>
      <c r="L20" s="3"/>
      <c r="M20" s="3"/>
      <c r="N20" s="3"/>
      <c r="O20" s="3"/>
      <c r="P20" s="3"/>
      <c r="Q20" s="3"/>
      <c r="R20" s="26" t="str">
        <f t="shared" si="2"/>
        <v>ⅩⅤ．妊娠，分娩及び産じょく※</v>
      </c>
      <c r="S20" s="27">
        <v>40926</v>
      </c>
      <c r="T20" s="27">
        <v>1243575</v>
      </c>
    </row>
    <row r="21" spans="2:20" ht="18.75" customHeight="1">
      <c r="B21" s="13" t="s">
        <v>156</v>
      </c>
      <c r="C21" s="14"/>
      <c r="D21" s="20">
        <f t="shared" si="3"/>
        <v>60288</v>
      </c>
      <c r="E21" s="21">
        <f t="shared" si="4"/>
        <v>4.4416378580004014E-7</v>
      </c>
      <c r="F21" s="22">
        <f t="shared" si="0"/>
        <v>21</v>
      </c>
      <c r="G21" s="20">
        <f t="shared" si="5"/>
        <v>115597</v>
      </c>
      <c r="H21" s="24">
        <f t="shared" si="6"/>
        <v>5.957119482812106E-7</v>
      </c>
      <c r="I21" s="25">
        <f t="shared" si="1"/>
        <v>22</v>
      </c>
      <c r="J21" s="3"/>
      <c r="K21" s="3"/>
      <c r="L21" s="3"/>
      <c r="M21" s="3"/>
      <c r="N21" s="3"/>
      <c r="O21" s="3"/>
      <c r="P21" s="3"/>
      <c r="Q21" s="3"/>
      <c r="R21" s="26" t="str">
        <f t="shared" si="2"/>
        <v>ⅩⅥ．周産期に発生した病態※</v>
      </c>
      <c r="S21" s="27">
        <v>60288</v>
      </c>
      <c r="T21" s="27">
        <v>115597</v>
      </c>
    </row>
    <row r="22" spans="2:20" ht="18.75" customHeight="1">
      <c r="B22" s="13" t="s">
        <v>9</v>
      </c>
      <c r="C22" s="14"/>
      <c r="D22" s="20">
        <f t="shared" si="3"/>
        <v>65137410</v>
      </c>
      <c r="E22" s="21">
        <f t="shared" si="4"/>
        <v>4.7989116611613244E-4</v>
      </c>
      <c r="F22" s="22">
        <f t="shared" si="0"/>
        <v>19</v>
      </c>
      <c r="G22" s="20">
        <f t="shared" si="5"/>
        <v>64335876</v>
      </c>
      <c r="H22" s="24">
        <f t="shared" si="6"/>
        <v>3.3154536913880447E-4</v>
      </c>
      <c r="I22" s="25">
        <f t="shared" si="1"/>
        <v>19</v>
      </c>
      <c r="J22" s="3"/>
      <c r="K22" s="3"/>
      <c r="L22" s="3"/>
      <c r="M22" s="3"/>
      <c r="N22" s="3"/>
      <c r="O22" s="3"/>
      <c r="P22" s="3"/>
      <c r="Q22" s="3"/>
      <c r="R22" s="26" t="str">
        <f t="shared" si="2"/>
        <v>ⅩⅦ．先天奇形，変形及び染色体異常</v>
      </c>
      <c r="S22" s="27">
        <v>65137410</v>
      </c>
      <c r="T22" s="27">
        <v>64335876</v>
      </c>
    </row>
    <row r="23" spans="2:20" ht="18.75" customHeight="1">
      <c r="B23" s="13" t="s">
        <v>10</v>
      </c>
      <c r="C23" s="14"/>
      <c r="D23" s="20">
        <f t="shared" si="3"/>
        <v>2427926758</v>
      </c>
      <c r="E23" s="21">
        <f t="shared" si="4"/>
        <v>1.7887426029699074E-2</v>
      </c>
      <c r="F23" s="22">
        <f t="shared" si="0"/>
        <v>13</v>
      </c>
      <c r="G23" s="20">
        <f t="shared" si="5"/>
        <v>4090853814</v>
      </c>
      <c r="H23" s="24">
        <f t="shared" si="6"/>
        <v>2.1081606751659307E-2</v>
      </c>
      <c r="I23" s="25">
        <f t="shared" si="1"/>
        <v>13</v>
      </c>
      <c r="J23" s="3"/>
      <c r="K23" s="3"/>
      <c r="L23" s="3"/>
      <c r="M23" s="3"/>
      <c r="N23" s="3"/>
      <c r="O23" s="3"/>
      <c r="P23" s="3"/>
      <c r="Q23" s="3"/>
      <c r="R23" s="26" t="str">
        <f t="shared" si="2"/>
        <v>ⅩⅧ．症状，徴候及び異常臨床所見・異常検査所見で他に分類されないもの</v>
      </c>
      <c r="S23" s="27">
        <v>2427926758</v>
      </c>
      <c r="T23" s="27">
        <v>4090853814</v>
      </c>
    </row>
    <row r="24" spans="2:20" ht="18.75" customHeight="1">
      <c r="B24" s="13" t="s">
        <v>19</v>
      </c>
      <c r="C24" s="14"/>
      <c r="D24" s="20">
        <f t="shared" si="3"/>
        <v>5788441382</v>
      </c>
      <c r="E24" s="21">
        <f t="shared" si="4"/>
        <v>4.2645568572696663E-2</v>
      </c>
      <c r="F24" s="22">
        <f t="shared" si="0"/>
        <v>8</v>
      </c>
      <c r="G24" s="20">
        <f t="shared" si="5"/>
        <v>14487312133</v>
      </c>
      <c r="H24" s="24">
        <f t="shared" si="6"/>
        <v>7.4658208570356072E-2</v>
      </c>
      <c r="I24" s="25">
        <f t="shared" si="1"/>
        <v>4</v>
      </c>
      <c r="J24" s="3"/>
      <c r="K24" s="3"/>
      <c r="L24" s="3"/>
      <c r="M24" s="3"/>
      <c r="N24" s="3"/>
      <c r="O24" s="3"/>
      <c r="P24" s="3"/>
      <c r="Q24" s="3"/>
      <c r="R24" s="26" t="str">
        <f t="shared" si="2"/>
        <v>ⅩⅨ．損傷，中毒及びその他の外因の影響</v>
      </c>
      <c r="S24" s="27">
        <v>5788441382</v>
      </c>
      <c r="T24" s="27">
        <v>14487312133</v>
      </c>
    </row>
    <row r="25" spans="2:20" ht="18.75" customHeight="1">
      <c r="B25" s="13" t="s">
        <v>11</v>
      </c>
      <c r="C25" s="14"/>
      <c r="D25" s="20">
        <f t="shared" si="3"/>
        <v>581715750</v>
      </c>
      <c r="E25" s="21">
        <f t="shared" si="4"/>
        <v>4.2857130735720157E-3</v>
      </c>
      <c r="F25" s="22">
        <f t="shared" si="0"/>
        <v>17</v>
      </c>
      <c r="G25" s="20">
        <f t="shared" si="5"/>
        <v>1226268041</v>
      </c>
      <c r="H25" s="24">
        <f t="shared" si="6"/>
        <v>6.3193899826041629E-3</v>
      </c>
      <c r="I25" s="25">
        <f t="shared" si="1"/>
        <v>17</v>
      </c>
      <c r="J25" s="3"/>
      <c r="K25" s="3"/>
      <c r="L25" s="3"/>
      <c r="M25" s="3"/>
      <c r="N25" s="3"/>
      <c r="O25" s="3"/>
      <c r="P25" s="3"/>
      <c r="Q25" s="3"/>
      <c r="R25" s="26" t="str">
        <f t="shared" si="2"/>
        <v>ⅩⅩⅠ．健康状態に影響を及ぼす要因及び保健サービスの利用</v>
      </c>
      <c r="S25" s="27">
        <v>581715750</v>
      </c>
      <c r="T25" s="27">
        <v>1226268041</v>
      </c>
    </row>
    <row r="26" spans="2:20" ht="18.75" customHeight="1">
      <c r="B26" s="13" t="s">
        <v>12</v>
      </c>
      <c r="C26" s="14"/>
      <c r="D26" s="20">
        <f t="shared" si="3"/>
        <v>4812579751</v>
      </c>
      <c r="E26" s="21">
        <f t="shared" si="4"/>
        <v>3.5456038376936942E-2</v>
      </c>
      <c r="F26" s="22">
        <f t="shared" si="0"/>
        <v>10</v>
      </c>
      <c r="G26" s="20">
        <f t="shared" si="5"/>
        <v>6866262983</v>
      </c>
      <c r="H26" s="24">
        <f t="shared" si="6"/>
        <v>3.5384265154061845E-2</v>
      </c>
      <c r="I26" s="25">
        <f t="shared" si="1"/>
        <v>11</v>
      </c>
      <c r="J26" s="3"/>
      <c r="K26" s="3"/>
      <c r="L26" s="3"/>
      <c r="M26" s="3"/>
      <c r="N26" s="3"/>
      <c r="O26" s="3"/>
      <c r="P26" s="3"/>
      <c r="Q26" s="3"/>
      <c r="R26" s="26" t="str">
        <f t="shared" si="2"/>
        <v>ⅩⅩⅡ．特殊目的用コード</v>
      </c>
      <c r="S26" s="27">
        <v>4812579751</v>
      </c>
      <c r="T26" s="27">
        <v>6866262983</v>
      </c>
    </row>
    <row r="27" spans="2:20" ht="18.75" customHeight="1" thickBot="1">
      <c r="B27" s="15" t="s">
        <v>35</v>
      </c>
      <c r="C27" s="16"/>
      <c r="D27" s="20">
        <f t="shared" si="3"/>
        <v>8502128</v>
      </c>
      <c r="E27" s="21">
        <f t="shared" si="4"/>
        <v>6.2638292194740645E-5</v>
      </c>
      <c r="F27" s="22">
        <f t="shared" si="0"/>
        <v>20</v>
      </c>
      <c r="G27" s="20">
        <f t="shared" si="5"/>
        <v>14956533</v>
      </c>
      <c r="H27" s="24">
        <f t="shared" si="6"/>
        <v>7.7076268527403132E-5</v>
      </c>
      <c r="I27" s="25">
        <f t="shared" si="1"/>
        <v>20</v>
      </c>
      <c r="J27" s="3"/>
      <c r="K27" s="3"/>
      <c r="L27" s="3"/>
      <c r="M27" s="3"/>
      <c r="N27" s="3"/>
      <c r="O27" s="3"/>
      <c r="P27" s="3"/>
      <c r="Q27" s="3"/>
      <c r="R27" s="26" t="str">
        <f t="shared" si="2"/>
        <v>分類外</v>
      </c>
      <c r="S27" s="27">
        <v>8502128</v>
      </c>
      <c r="T27" s="27">
        <v>14956533</v>
      </c>
    </row>
    <row r="28" spans="2:20" ht="18.75" customHeight="1" thickTop="1">
      <c r="B28" s="28" t="s">
        <v>13</v>
      </c>
      <c r="C28" s="29"/>
      <c r="D28" s="30">
        <f>S28</f>
        <v>135733713390</v>
      </c>
      <c r="E28" s="31"/>
      <c r="F28" s="32"/>
      <c r="G28" s="30">
        <f>T28</f>
        <v>194048483220</v>
      </c>
      <c r="H28" s="31"/>
      <c r="I28" s="33"/>
      <c r="J28" s="3"/>
      <c r="K28" s="3"/>
      <c r="L28" s="3"/>
      <c r="M28" s="3"/>
      <c r="N28" s="3"/>
      <c r="O28" s="3"/>
      <c r="P28" s="3"/>
      <c r="Q28" s="3"/>
      <c r="R28" s="34" t="s">
        <v>148</v>
      </c>
      <c r="S28" s="27">
        <f>SUM(S6:S27)</f>
        <v>135733713390</v>
      </c>
      <c r="T28" s="27">
        <f>SUM(T6:T27)</f>
        <v>194048483220</v>
      </c>
    </row>
    <row r="29" spans="2:20" ht="13.5" customHeight="1">
      <c r="B29" s="35" t="s">
        <v>157</v>
      </c>
      <c r="C29" s="3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ht="13.5" customHeight="1">
      <c r="B30" s="37" t="s">
        <v>136</v>
      </c>
      <c r="C30" s="3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ht="13.5" customHeight="1">
      <c r="B31" s="38" t="s">
        <v>137</v>
      </c>
      <c r="C31" s="39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ht="13.5" customHeight="1">
      <c r="B32" s="38" t="s">
        <v>14</v>
      </c>
      <c r="C32" s="39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2:20" ht="13.5" customHeight="1">
      <c r="B33" s="38" t="s">
        <v>40</v>
      </c>
      <c r="C33" s="39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2:20" ht="13.5" customHeight="1">
      <c r="B34" s="38" t="s">
        <v>37</v>
      </c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2:20" ht="13.5" customHeight="1">
      <c r="B35" s="38" t="s">
        <v>41</v>
      </c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2:20" ht="13.5" customHeight="1">
      <c r="B36" s="38" t="s">
        <v>149</v>
      </c>
      <c r="C36" s="3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2:20">
      <c r="B37" s="40"/>
      <c r="C37" s="39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2:20">
      <c r="B38" s="4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591" priority="5" stopIfTrue="1" operator="equal">
      <formula>0</formula>
    </cfRule>
  </conditionalFormatting>
  <conditionalFormatting sqref="G6:I27">
    <cfRule type="cellIs" dxfId="590" priority="7" stopIfTrue="1" operator="equal">
      <formula>0</formula>
    </cfRule>
  </conditionalFormatting>
  <conditionalFormatting sqref="I6:I27">
    <cfRule type="expression" dxfId="589" priority="8" stopIfTrue="1">
      <formula>$I6&lt;=5</formula>
    </cfRule>
  </conditionalFormatting>
  <conditionalFormatting sqref="F6:F27">
    <cfRule type="expression" dxfId="588" priority="6" stopIfTrue="1">
      <formula>$F6&lt;=5</formula>
    </cfRule>
  </conditionalFormatting>
  <conditionalFormatting sqref="E6:E27">
    <cfRule type="expression" dxfId="587" priority="4">
      <formula>$F6&lt;=5</formula>
    </cfRule>
  </conditionalFormatting>
  <conditionalFormatting sqref="D6:D27">
    <cfRule type="expression" dxfId="586" priority="3">
      <formula>$F6&lt;=5</formula>
    </cfRule>
  </conditionalFormatting>
  <conditionalFormatting sqref="G6:G27">
    <cfRule type="expression" dxfId="585" priority="2">
      <formula>$I6&lt;=5</formula>
    </cfRule>
  </conditionalFormatting>
  <conditionalFormatting sqref="H6:H27">
    <cfRule type="expression" dxfId="5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8442-A9D9-4B61-8799-8D70ED1C3338}">
  <sheetPr codeName="Sheet3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79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115509051</v>
      </c>
      <c r="E6" s="21">
        <f>IFERROR(S6/$S$28,"-")</f>
        <v>2.1885066756330181E-2</v>
      </c>
      <c r="F6" s="22">
        <f t="shared" ref="F6:F27" si="0">_xlfn.IFS(D6&gt;0,RANK(D6,$D$6:$D$27),D6=0,"-")</f>
        <v>12</v>
      </c>
      <c r="G6" s="23">
        <f>T6</f>
        <v>129170442</v>
      </c>
      <c r="H6" s="24">
        <f>IFERROR(T6/$T$28,"-")</f>
        <v>1.7225439663240593E-2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115509051</v>
      </c>
      <c r="T6" s="48">
        <v>129170442</v>
      </c>
    </row>
    <row r="7" spans="2:20" ht="18.75" customHeight="1">
      <c r="B7" s="49" t="s">
        <v>44</v>
      </c>
      <c r="C7" s="50"/>
      <c r="D7" s="20">
        <f>S7</f>
        <v>701300348</v>
      </c>
      <c r="E7" s="21">
        <f>IFERROR(S7/$S$28,"-")</f>
        <v>0.13287274719465564</v>
      </c>
      <c r="F7" s="22">
        <f t="shared" si="0"/>
        <v>2</v>
      </c>
      <c r="G7" s="20">
        <f>T7</f>
        <v>678603112</v>
      </c>
      <c r="H7" s="24">
        <f>IFERROR(T7/$T$28,"-")</f>
        <v>9.0494673394732966E-2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701300348</v>
      </c>
      <c r="T7" s="48">
        <v>678603112</v>
      </c>
    </row>
    <row r="8" spans="2:20" ht="18.75" customHeight="1">
      <c r="B8" s="49" t="s">
        <v>45</v>
      </c>
      <c r="C8" s="50"/>
      <c r="D8" s="20">
        <f t="shared" ref="D8:D27" si="3">S8</f>
        <v>105105461</v>
      </c>
      <c r="E8" s="21">
        <f t="shared" ref="E8:E27" si="4">IFERROR(S8/$S$28,"-")</f>
        <v>1.9913937570484049E-2</v>
      </c>
      <c r="F8" s="22">
        <f t="shared" si="0"/>
        <v>13</v>
      </c>
      <c r="G8" s="20">
        <f t="shared" ref="G8:G27" si="5">T8</f>
        <v>82925433</v>
      </c>
      <c r="H8" s="24">
        <f t="shared" ref="H8:H27" si="6">IFERROR(T8/$T$28,"-")</f>
        <v>1.1058466786771547E-2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105105461</v>
      </c>
      <c r="T8" s="48">
        <v>82925433</v>
      </c>
    </row>
    <row r="9" spans="2:20" ht="18.75" customHeight="1">
      <c r="B9" s="49" t="s">
        <v>46</v>
      </c>
      <c r="C9" s="50"/>
      <c r="D9" s="20">
        <f t="shared" si="3"/>
        <v>356113483</v>
      </c>
      <c r="E9" s="21">
        <f t="shared" si="4"/>
        <v>6.7471486267203881E-2</v>
      </c>
      <c r="F9" s="22">
        <f t="shared" si="0"/>
        <v>7</v>
      </c>
      <c r="G9" s="20">
        <f t="shared" si="5"/>
        <v>496692433</v>
      </c>
      <c r="H9" s="24">
        <f t="shared" si="6"/>
        <v>6.623609398061571E-2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356113483</v>
      </c>
      <c r="T9" s="48">
        <v>496692433</v>
      </c>
    </row>
    <row r="10" spans="2:20" ht="18.75" customHeight="1">
      <c r="B10" s="49" t="s">
        <v>47</v>
      </c>
      <c r="C10" s="50"/>
      <c r="D10" s="20">
        <f t="shared" si="3"/>
        <v>85958950</v>
      </c>
      <c r="E10" s="21">
        <f t="shared" si="4"/>
        <v>1.6286319927033666E-2</v>
      </c>
      <c r="F10" s="22">
        <f t="shared" si="0"/>
        <v>15</v>
      </c>
      <c r="G10" s="20">
        <f t="shared" si="5"/>
        <v>201101905</v>
      </c>
      <c r="H10" s="24">
        <f t="shared" si="6"/>
        <v>2.6817812783672613E-2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85958950</v>
      </c>
      <c r="T10" s="48">
        <v>201101905</v>
      </c>
    </row>
    <row r="11" spans="2:20" ht="18.75" customHeight="1">
      <c r="B11" s="49" t="s">
        <v>48</v>
      </c>
      <c r="C11" s="50"/>
      <c r="D11" s="20">
        <f t="shared" si="3"/>
        <v>208747908</v>
      </c>
      <c r="E11" s="21">
        <f t="shared" si="4"/>
        <v>3.9550683364408132E-2</v>
      </c>
      <c r="F11" s="22">
        <f t="shared" si="0"/>
        <v>9</v>
      </c>
      <c r="G11" s="20">
        <f t="shared" si="5"/>
        <v>406542480</v>
      </c>
      <c r="H11" s="24">
        <f t="shared" si="6"/>
        <v>5.4214206062592828E-2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208747908</v>
      </c>
      <c r="T11" s="48">
        <v>406542480</v>
      </c>
    </row>
    <row r="12" spans="2:20" ht="18.75" customHeight="1">
      <c r="B12" s="49" t="s">
        <v>49</v>
      </c>
      <c r="C12" s="50"/>
      <c r="D12" s="20">
        <f t="shared" si="3"/>
        <v>170114001</v>
      </c>
      <c r="E12" s="21">
        <f t="shared" si="4"/>
        <v>3.2230861874810307E-2</v>
      </c>
      <c r="F12" s="22">
        <f t="shared" si="0"/>
        <v>11</v>
      </c>
      <c r="G12" s="20">
        <f t="shared" si="5"/>
        <v>281181104</v>
      </c>
      <c r="H12" s="24">
        <f t="shared" si="6"/>
        <v>3.7496721900164884E-2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170114001</v>
      </c>
      <c r="T12" s="48">
        <v>281181104</v>
      </c>
    </row>
    <row r="13" spans="2:20" ht="18.75" customHeight="1">
      <c r="B13" s="49" t="s">
        <v>50</v>
      </c>
      <c r="C13" s="50"/>
      <c r="D13" s="20">
        <f t="shared" si="3"/>
        <v>12538989</v>
      </c>
      <c r="E13" s="21">
        <f t="shared" si="4"/>
        <v>2.3757152270421633E-3</v>
      </c>
      <c r="F13" s="22">
        <f t="shared" si="0"/>
        <v>18</v>
      </c>
      <c r="G13" s="20">
        <f t="shared" si="5"/>
        <v>26269747</v>
      </c>
      <c r="H13" s="24">
        <f t="shared" si="6"/>
        <v>3.5031848998170619E-3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12538989</v>
      </c>
      <c r="T13" s="48">
        <v>26269747</v>
      </c>
    </row>
    <row r="14" spans="2:20" ht="18.75" customHeight="1">
      <c r="B14" s="49" t="s">
        <v>51</v>
      </c>
      <c r="C14" s="50"/>
      <c r="D14" s="20">
        <f t="shared" si="3"/>
        <v>1053698680</v>
      </c>
      <c r="E14" s="21">
        <f t="shared" si="4"/>
        <v>0.1996403377329885</v>
      </c>
      <c r="F14" s="22">
        <f t="shared" si="0"/>
        <v>1</v>
      </c>
      <c r="G14" s="20">
        <f t="shared" si="5"/>
        <v>1323393649</v>
      </c>
      <c r="H14" s="24">
        <f t="shared" si="6"/>
        <v>0.17648029300360604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1053698680</v>
      </c>
      <c r="T14" s="48">
        <v>1323393649</v>
      </c>
    </row>
    <row r="15" spans="2:20" ht="18.75" customHeight="1">
      <c r="B15" s="49" t="s">
        <v>52</v>
      </c>
      <c r="C15" s="50"/>
      <c r="D15" s="20">
        <f t="shared" si="3"/>
        <v>415389959</v>
      </c>
      <c r="E15" s="21">
        <f t="shared" si="4"/>
        <v>7.8702377899583439E-2</v>
      </c>
      <c r="F15" s="22">
        <f t="shared" si="0"/>
        <v>5</v>
      </c>
      <c r="G15" s="20">
        <f t="shared" si="5"/>
        <v>457592820</v>
      </c>
      <c r="H15" s="24">
        <f t="shared" si="6"/>
        <v>6.1021990706218325E-2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415389959</v>
      </c>
      <c r="T15" s="48">
        <v>457592820</v>
      </c>
    </row>
    <row r="16" spans="2:20" ht="18.75" customHeight="1">
      <c r="B16" s="49" t="s">
        <v>154</v>
      </c>
      <c r="C16" s="50"/>
      <c r="D16" s="20">
        <f t="shared" si="3"/>
        <v>407591864</v>
      </c>
      <c r="E16" s="21">
        <f t="shared" si="4"/>
        <v>7.7224902081284102E-2</v>
      </c>
      <c r="F16" s="22">
        <f t="shared" si="0"/>
        <v>6</v>
      </c>
      <c r="G16" s="20">
        <f t="shared" si="5"/>
        <v>577809242</v>
      </c>
      <c r="H16" s="24">
        <f t="shared" si="6"/>
        <v>7.7053372898838443E-2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407591864</v>
      </c>
      <c r="T16" s="48">
        <v>577809242</v>
      </c>
    </row>
    <row r="17" spans="2:20" ht="18.75" customHeight="1">
      <c r="B17" s="49" t="s">
        <v>53</v>
      </c>
      <c r="C17" s="50"/>
      <c r="D17" s="20">
        <f t="shared" si="3"/>
        <v>84609350</v>
      </c>
      <c r="E17" s="21">
        <f t="shared" si="4"/>
        <v>1.60306162757731E-2</v>
      </c>
      <c r="F17" s="22">
        <f t="shared" si="0"/>
        <v>16</v>
      </c>
      <c r="G17" s="20">
        <f t="shared" si="5"/>
        <v>132275926</v>
      </c>
      <c r="H17" s="24">
        <f t="shared" si="6"/>
        <v>1.7639569447414894E-2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84609350</v>
      </c>
      <c r="T17" s="48">
        <v>132275926</v>
      </c>
    </row>
    <row r="18" spans="2:20" ht="18.75" customHeight="1">
      <c r="B18" s="49" t="s">
        <v>54</v>
      </c>
      <c r="C18" s="50"/>
      <c r="D18" s="20">
        <f t="shared" si="3"/>
        <v>469488793</v>
      </c>
      <c r="E18" s="21">
        <f t="shared" si="4"/>
        <v>8.8952281117380849E-2</v>
      </c>
      <c r="F18" s="22">
        <f t="shared" si="0"/>
        <v>4</v>
      </c>
      <c r="G18" s="20">
        <f t="shared" si="5"/>
        <v>1216828077</v>
      </c>
      <c r="H18" s="24">
        <f t="shared" si="6"/>
        <v>0.16226931096899536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469488793</v>
      </c>
      <c r="T18" s="48">
        <v>1216828077</v>
      </c>
    </row>
    <row r="19" spans="2:20" ht="18.75" customHeight="1">
      <c r="B19" s="49" t="s">
        <v>55</v>
      </c>
      <c r="C19" s="50"/>
      <c r="D19" s="20">
        <f t="shared" si="3"/>
        <v>537855802</v>
      </c>
      <c r="E19" s="21">
        <f t="shared" si="4"/>
        <v>0.10190552194952678</v>
      </c>
      <c r="F19" s="22">
        <f t="shared" si="0"/>
        <v>3</v>
      </c>
      <c r="G19" s="20">
        <f t="shared" si="5"/>
        <v>458925301</v>
      </c>
      <c r="H19" s="24">
        <f t="shared" si="6"/>
        <v>6.11996828369607E-2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537855802</v>
      </c>
      <c r="T19" s="48">
        <v>458925301</v>
      </c>
    </row>
    <row r="20" spans="2:20" ht="18.75" customHeight="1">
      <c r="B20" s="49" t="s">
        <v>155</v>
      </c>
      <c r="C20" s="50"/>
      <c r="D20" s="20">
        <f t="shared" si="3"/>
        <v>586</v>
      </c>
      <c r="E20" s="21">
        <f t="shared" si="4"/>
        <v>1.1102722261313952E-7</v>
      </c>
      <c r="F20" s="22">
        <f t="shared" si="0"/>
        <v>21</v>
      </c>
      <c r="G20" s="20">
        <f t="shared" si="5"/>
        <v>8537</v>
      </c>
      <c r="H20" s="24">
        <f t="shared" si="6"/>
        <v>1.1384460417429318E-6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586</v>
      </c>
      <c r="T20" s="48">
        <v>8537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16245</v>
      </c>
      <c r="H21" s="24">
        <f t="shared" si="6"/>
        <v>2.1663413316286666E-6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16245</v>
      </c>
    </row>
    <row r="22" spans="2:20" ht="18.75" customHeight="1">
      <c r="B22" s="49" t="s">
        <v>56</v>
      </c>
      <c r="C22" s="50"/>
      <c r="D22" s="20">
        <f t="shared" si="3"/>
        <v>639044</v>
      </c>
      <c r="E22" s="21">
        <f t="shared" si="4"/>
        <v>1.2107727038838076E-4</v>
      </c>
      <c r="F22" s="22">
        <f t="shared" si="0"/>
        <v>19</v>
      </c>
      <c r="G22" s="20">
        <f t="shared" si="5"/>
        <v>4226489</v>
      </c>
      <c r="H22" s="24">
        <f t="shared" si="6"/>
        <v>5.6362067149116099E-4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639044</v>
      </c>
      <c r="T22" s="48">
        <v>4226489</v>
      </c>
    </row>
    <row r="23" spans="2:20" ht="18.75" customHeight="1">
      <c r="B23" s="49" t="s">
        <v>57</v>
      </c>
      <c r="C23" s="50"/>
      <c r="D23" s="20">
        <f t="shared" si="3"/>
        <v>102181580</v>
      </c>
      <c r="E23" s="21">
        <f t="shared" si="4"/>
        <v>1.9359960801403283E-2</v>
      </c>
      <c r="F23" s="22">
        <f t="shared" si="0"/>
        <v>14</v>
      </c>
      <c r="G23" s="20">
        <f t="shared" si="5"/>
        <v>168902175</v>
      </c>
      <c r="H23" s="24">
        <f t="shared" si="6"/>
        <v>2.2523838886086677E-2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102181580</v>
      </c>
      <c r="T23" s="48">
        <v>168902175</v>
      </c>
    </row>
    <row r="24" spans="2:20" ht="18.75" customHeight="1">
      <c r="B24" s="49" t="s">
        <v>58</v>
      </c>
      <c r="C24" s="50"/>
      <c r="D24" s="20">
        <f t="shared" si="3"/>
        <v>242669093</v>
      </c>
      <c r="E24" s="21">
        <f t="shared" si="4"/>
        <v>4.5977603088463576E-2</v>
      </c>
      <c r="F24" s="22">
        <f t="shared" si="0"/>
        <v>8</v>
      </c>
      <c r="G24" s="20">
        <f t="shared" si="5"/>
        <v>528606943</v>
      </c>
      <c r="H24" s="24">
        <f t="shared" si="6"/>
        <v>7.0492032551971603E-2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242669093</v>
      </c>
      <c r="T24" s="48">
        <v>528606943</v>
      </c>
    </row>
    <row r="25" spans="2:20" ht="18.75" customHeight="1">
      <c r="B25" s="49" t="s">
        <v>59</v>
      </c>
      <c r="C25" s="50"/>
      <c r="D25" s="20">
        <f t="shared" si="3"/>
        <v>29023853</v>
      </c>
      <c r="E25" s="21">
        <f t="shared" si="4"/>
        <v>5.4990405940649094E-3</v>
      </c>
      <c r="F25" s="22">
        <f t="shared" si="0"/>
        <v>17</v>
      </c>
      <c r="G25" s="20">
        <f t="shared" si="5"/>
        <v>60088991</v>
      </c>
      <c r="H25" s="24">
        <f t="shared" si="6"/>
        <v>8.0131280258025836E-3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29023853</v>
      </c>
      <c r="T25" s="48">
        <v>60088991</v>
      </c>
    </row>
    <row r="26" spans="2:20" ht="18.75" customHeight="1">
      <c r="B26" s="49" t="s">
        <v>60</v>
      </c>
      <c r="C26" s="50"/>
      <c r="D26" s="20">
        <f t="shared" si="3"/>
        <v>178961608</v>
      </c>
      <c r="E26" s="21">
        <f t="shared" si="4"/>
        <v>3.3907184796282269E-2</v>
      </c>
      <c r="F26" s="22">
        <f t="shared" si="0"/>
        <v>10</v>
      </c>
      <c r="G26" s="20">
        <f t="shared" si="5"/>
        <v>267375024</v>
      </c>
      <c r="H26" s="24">
        <f t="shared" si="6"/>
        <v>3.5655621147208785E-2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178961608</v>
      </c>
      <c r="T26" s="48">
        <v>267375024</v>
      </c>
    </row>
    <row r="27" spans="2:20" ht="18.75" customHeight="1" thickBot="1">
      <c r="B27" s="51" t="s">
        <v>61</v>
      </c>
      <c r="C27" s="52"/>
      <c r="D27" s="20">
        <f t="shared" si="3"/>
        <v>486457</v>
      </c>
      <c r="E27" s="21">
        <f t="shared" si="4"/>
        <v>9.2167183670170666E-5</v>
      </c>
      <c r="F27" s="22">
        <f t="shared" si="0"/>
        <v>20</v>
      </c>
      <c r="G27" s="20">
        <f t="shared" si="5"/>
        <v>282215</v>
      </c>
      <c r="H27" s="24">
        <f t="shared" si="6"/>
        <v>3.7634596423858671E-5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486457</v>
      </c>
      <c r="T27" s="48">
        <v>282215</v>
      </c>
    </row>
    <row r="28" spans="2:20" ht="18.75" customHeight="1" thickTop="1">
      <c r="B28" s="53" t="s">
        <v>62</v>
      </c>
      <c r="C28" s="54"/>
      <c r="D28" s="55">
        <f>S28</f>
        <v>5277984860</v>
      </c>
      <c r="E28" s="56"/>
      <c r="F28" s="57"/>
      <c r="G28" s="55">
        <f>T28</f>
        <v>7498818290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5277984860</v>
      </c>
      <c r="T28" s="48">
        <f>SUM(T6:T27)</f>
        <v>7498818290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47" priority="5" stopIfTrue="1" operator="equal">
      <formula>0</formula>
    </cfRule>
  </conditionalFormatting>
  <conditionalFormatting sqref="G6:I27">
    <cfRule type="cellIs" dxfId="446" priority="7" stopIfTrue="1" operator="equal">
      <formula>0</formula>
    </cfRule>
  </conditionalFormatting>
  <conditionalFormatting sqref="I6:I27">
    <cfRule type="expression" dxfId="445" priority="8" stopIfTrue="1">
      <formula>$I6&lt;=5</formula>
    </cfRule>
  </conditionalFormatting>
  <conditionalFormatting sqref="F6:F27">
    <cfRule type="expression" dxfId="444" priority="6" stopIfTrue="1">
      <formula>$F6&lt;=5</formula>
    </cfRule>
  </conditionalFormatting>
  <conditionalFormatting sqref="E6:E27">
    <cfRule type="expression" dxfId="443" priority="4">
      <formula>$F6&lt;=5</formula>
    </cfRule>
  </conditionalFormatting>
  <conditionalFormatting sqref="D6:D27">
    <cfRule type="expression" dxfId="442" priority="3">
      <formula>$F6&lt;=5</formula>
    </cfRule>
  </conditionalFormatting>
  <conditionalFormatting sqref="G6:G27">
    <cfRule type="expression" dxfId="441" priority="2">
      <formula>$I6&lt;=5</formula>
    </cfRule>
  </conditionalFormatting>
  <conditionalFormatting sqref="H6:H27">
    <cfRule type="expression" dxfId="4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34DF8-C63B-4454-B46D-89978332A75F}">
  <sheetPr codeName="Sheet3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134862023</v>
      </c>
      <c r="E6" s="21">
        <f>IFERROR(S6/$S$28,"-")</f>
        <v>1.6023307034450391E-2</v>
      </c>
      <c r="F6" s="22">
        <f t="shared" ref="F6:F27" si="0">_xlfn.IFS(D6&gt;0,RANK(D6,$D$6:$D$27),D6=0,"-")</f>
        <v>14</v>
      </c>
      <c r="G6" s="23">
        <f>T6</f>
        <v>190266544</v>
      </c>
      <c r="H6" s="24">
        <f>IFERROR(T6/$T$28,"-")</f>
        <v>1.610657234353844E-2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134862023</v>
      </c>
      <c r="T6" s="48">
        <v>190266544</v>
      </c>
    </row>
    <row r="7" spans="2:20" ht="18.75" customHeight="1">
      <c r="B7" s="49" t="s">
        <v>44</v>
      </c>
      <c r="C7" s="50"/>
      <c r="D7" s="20">
        <f>S7</f>
        <v>1386488580</v>
      </c>
      <c r="E7" s="21">
        <f>IFERROR(S7/$S$28,"-")</f>
        <v>0.16473230730862709</v>
      </c>
      <c r="F7" s="22">
        <f t="shared" si="0"/>
        <v>2</v>
      </c>
      <c r="G7" s="20">
        <f>T7</f>
        <v>1015653746</v>
      </c>
      <c r="H7" s="24">
        <f>IFERROR(T7/$T$28,"-")</f>
        <v>8.5977808773016945E-2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1386488580</v>
      </c>
      <c r="T7" s="48">
        <v>1015653746</v>
      </c>
    </row>
    <row r="8" spans="2:20" ht="18.75" customHeight="1">
      <c r="B8" s="49" t="s">
        <v>45</v>
      </c>
      <c r="C8" s="50"/>
      <c r="D8" s="20">
        <f t="shared" ref="D8:D27" si="3">S8</f>
        <v>93993625</v>
      </c>
      <c r="E8" s="21">
        <f t="shared" ref="E8:E27" si="4">IFERROR(S8/$S$28,"-")</f>
        <v>1.1167626579767324E-2</v>
      </c>
      <c r="F8" s="22">
        <f t="shared" si="0"/>
        <v>16</v>
      </c>
      <c r="G8" s="20">
        <f t="shared" ref="G8:G27" si="5">T8</f>
        <v>150240569</v>
      </c>
      <c r="H8" s="24">
        <f t="shared" ref="H8:H27" si="6">IFERROR(T8/$T$28,"-")</f>
        <v>1.2718266399650791E-2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93993625</v>
      </c>
      <c r="T8" s="48">
        <v>150240569</v>
      </c>
    </row>
    <row r="9" spans="2:20" ht="18.75" customHeight="1">
      <c r="B9" s="49" t="s">
        <v>46</v>
      </c>
      <c r="C9" s="50"/>
      <c r="D9" s="20">
        <f t="shared" si="3"/>
        <v>577575964</v>
      </c>
      <c r="E9" s="21">
        <f t="shared" si="4"/>
        <v>6.8623299584425382E-2</v>
      </c>
      <c r="F9" s="22">
        <f t="shared" si="0"/>
        <v>7</v>
      </c>
      <c r="G9" s="20">
        <f t="shared" si="5"/>
        <v>744263487</v>
      </c>
      <c r="H9" s="24">
        <f t="shared" si="6"/>
        <v>6.3003896765054399E-2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577575964</v>
      </c>
      <c r="T9" s="48">
        <v>744263487</v>
      </c>
    </row>
    <row r="10" spans="2:20" ht="18.75" customHeight="1">
      <c r="B10" s="49" t="s">
        <v>47</v>
      </c>
      <c r="C10" s="50"/>
      <c r="D10" s="20">
        <f t="shared" si="3"/>
        <v>123612450</v>
      </c>
      <c r="E10" s="21">
        <f t="shared" si="4"/>
        <v>1.4686716064096468E-2</v>
      </c>
      <c r="F10" s="22">
        <f t="shared" si="0"/>
        <v>15</v>
      </c>
      <c r="G10" s="20">
        <f t="shared" si="5"/>
        <v>259629806</v>
      </c>
      <c r="H10" s="24">
        <f t="shared" si="6"/>
        <v>2.1978358175664611E-2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123612450</v>
      </c>
      <c r="T10" s="48">
        <v>259629806</v>
      </c>
    </row>
    <row r="11" spans="2:20" ht="18.75" customHeight="1">
      <c r="B11" s="49" t="s">
        <v>48</v>
      </c>
      <c r="C11" s="50"/>
      <c r="D11" s="20">
        <f t="shared" si="3"/>
        <v>335412996</v>
      </c>
      <c r="E11" s="21">
        <f t="shared" si="4"/>
        <v>3.9851288737177561E-2</v>
      </c>
      <c r="F11" s="22">
        <f t="shared" si="0"/>
        <v>9</v>
      </c>
      <c r="G11" s="20">
        <f t="shared" si="5"/>
        <v>708637973</v>
      </c>
      <c r="H11" s="24">
        <f t="shared" si="6"/>
        <v>5.9988101626016498E-2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335412996</v>
      </c>
      <c r="T11" s="48">
        <v>708637973</v>
      </c>
    </row>
    <row r="12" spans="2:20" ht="18.75" customHeight="1">
      <c r="B12" s="49" t="s">
        <v>49</v>
      </c>
      <c r="C12" s="50"/>
      <c r="D12" s="20">
        <f t="shared" si="3"/>
        <v>259698427</v>
      </c>
      <c r="E12" s="21">
        <f t="shared" si="4"/>
        <v>3.085544425049001E-2</v>
      </c>
      <c r="F12" s="22">
        <f t="shared" si="0"/>
        <v>11</v>
      </c>
      <c r="G12" s="20">
        <f t="shared" si="5"/>
        <v>456992227</v>
      </c>
      <c r="H12" s="24">
        <f t="shared" si="6"/>
        <v>3.868561550479542E-2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259698427</v>
      </c>
      <c r="T12" s="48">
        <v>456992227</v>
      </c>
    </row>
    <row r="13" spans="2:20" ht="18.75" customHeight="1">
      <c r="B13" s="49" t="s">
        <v>50</v>
      </c>
      <c r="C13" s="50"/>
      <c r="D13" s="20">
        <f t="shared" si="3"/>
        <v>23441102</v>
      </c>
      <c r="E13" s="21">
        <f t="shared" si="4"/>
        <v>2.7850981782459924E-3</v>
      </c>
      <c r="F13" s="22">
        <f t="shared" si="0"/>
        <v>18</v>
      </c>
      <c r="G13" s="20">
        <f t="shared" si="5"/>
        <v>33067029</v>
      </c>
      <c r="H13" s="24">
        <f t="shared" si="6"/>
        <v>2.7992125340458359E-3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23441102</v>
      </c>
      <c r="T13" s="48">
        <v>33067029</v>
      </c>
    </row>
    <row r="14" spans="2:20" ht="18.75" customHeight="1">
      <c r="B14" s="49" t="s">
        <v>51</v>
      </c>
      <c r="C14" s="50"/>
      <c r="D14" s="20">
        <f t="shared" si="3"/>
        <v>1631156559</v>
      </c>
      <c r="E14" s="21">
        <f t="shared" si="4"/>
        <v>0.19380194501542214</v>
      </c>
      <c r="F14" s="22">
        <f t="shared" si="0"/>
        <v>1</v>
      </c>
      <c r="G14" s="20">
        <f t="shared" si="5"/>
        <v>2246221482</v>
      </c>
      <c r="H14" s="24">
        <f t="shared" si="6"/>
        <v>0.19014866218121421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1631156559</v>
      </c>
      <c r="T14" s="48">
        <v>2246221482</v>
      </c>
    </row>
    <row r="15" spans="2:20" ht="18.75" customHeight="1">
      <c r="B15" s="49" t="s">
        <v>52</v>
      </c>
      <c r="C15" s="50"/>
      <c r="D15" s="20">
        <f t="shared" si="3"/>
        <v>656889045</v>
      </c>
      <c r="E15" s="21">
        <f t="shared" si="4"/>
        <v>7.8046692623036651E-2</v>
      </c>
      <c r="F15" s="22">
        <f t="shared" si="0"/>
        <v>5</v>
      </c>
      <c r="G15" s="20">
        <f t="shared" si="5"/>
        <v>632247859</v>
      </c>
      <c r="H15" s="24">
        <f t="shared" si="6"/>
        <v>5.3521473959346165E-2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656889045</v>
      </c>
      <c r="T15" s="48">
        <v>632247859</v>
      </c>
    </row>
    <row r="16" spans="2:20" ht="18.75" customHeight="1">
      <c r="B16" s="49" t="s">
        <v>154</v>
      </c>
      <c r="C16" s="50"/>
      <c r="D16" s="20">
        <f t="shared" si="3"/>
        <v>623180425</v>
      </c>
      <c r="E16" s="21">
        <f t="shared" si="4"/>
        <v>7.4041683978255945E-2</v>
      </c>
      <c r="F16" s="22">
        <f t="shared" si="0"/>
        <v>6</v>
      </c>
      <c r="G16" s="20">
        <f t="shared" si="5"/>
        <v>889159204</v>
      </c>
      <c r="H16" s="24">
        <f t="shared" si="6"/>
        <v>7.5269707133320582E-2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623180425</v>
      </c>
      <c r="T16" s="48">
        <v>889159204</v>
      </c>
    </row>
    <row r="17" spans="2:20" ht="18.75" customHeight="1">
      <c r="B17" s="49" t="s">
        <v>53</v>
      </c>
      <c r="C17" s="50"/>
      <c r="D17" s="20">
        <f t="shared" si="3"/>
        <v>135750402</v>
      </c>
      <c r="E17" s="21">
        <f t="shared" si="4"/>
        <v>1.6128857649540588E-2</v>
      </c>
      <c r="F17" s="22">
        <f t="shared" si="0"/>
        <v>13</v>
      </c>
      <c r="G17" s="20">
        <f t="shared" si="5"/>
        <v>212324207</v>
      </c>
      <c r="H17" s="24">
        <f t="shared" si="6"/>
        <v>1.7973812570695198E-2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135750402</v>
      </c>
      <c r="T17" s="48">
        <v>212324207</v>
      </c>
    </row>
    <row r="18" spans="2:20" ht="18.75" customHeight="1">
      <c r="B18" s="49" t="s">
        <v>54</v>
      </c>
      <c r="C18" s="50"/>
      <c r="D18" s="20">
        <f t="shared" si="3"/>
        <v>785203024</v>
      </c>
      <c r="E18" s="21">
        <f t="shared" si="4"/>
        <v>9.3292009552095476E-2</v>
      </c>
      <c r="F18" s="22">
        <f t="shared" si="0"/>
        <v>4</v>
      </c>
      <c r="G18" s="20">
        <f t="shared" si="5"/>
        <v>2056089789</v>
      </c>
      <c r="H18" s="24">
        <f t="shared" si="6"/>
        <v>0.17405350533585762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785203024</v>
      </c>
      <c r="T18" s="48">
        <v>2056089789</v>
      </c>
    </row>
    <row r="19" spans="2:20" ht="18.75" customHeight="1">
      <c r="B19" s="49" t="s">
        <v>55</v>
      </c>
      <c r="C19" s="50"/>
      <c r="D19" s="20">
        <f t="shared" si="3"/>
        <v>813793334</v>
      </c>
      <c r="E19" s="21">
        <f t="shared" si="4"/>
        <v>9.668889849940214E-2</v>
      </c>
      <c r="F19" s="22">
        <f t="shared" si="0"/>
        <v>3</v>
      </c>
      <c r="G19" s="20">
        <f t="shared" si="5"/>
        <v>722508526</v>
      </c>
      <c r="H19" s="24">
        <f t="shared" si="6"/>
        <v>6.1162281072611083E-2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813793334</v>
      </c>
      <c r="T19" s="48">
        <v>722508526</v>
      </c>
    </row>
    <row r="20" spans="2:20" ht="18.75" customHeight="1">
      <c r="B20" s="49" t="s">
        <v>155</v>
      </c>
      <c r="C20" s="50"/>
      <c r="D20" s="20">
        <f t="shared" si="3"/>
        <v>2953</v>
      </c>
      <c r="E20" s="21">
        <f t="shared" si="4"/>
        <v>3.508535955502611E-7</v>
      </c>
      <c r="F20" s="22">
        <f t="shared" si="0"/>
        <v>21</v>
      </c>
      <c r="G20" s="20">
        <f t="shared" si="5"/>
        <v>97370</v>
      </c>
      <c r="H20" s="24">
        <f t="shared" si="6"/>
        <v>8.2426311852825681E-6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2953</v>
      </c>
      <c r="T20" s="48">
        <v>97370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764</v>
      </c>
      <c r="H21" s="24">
        <f t="shared" si="6"/>
        <v>6.4674645430377756E-8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764</v>
      </c>
    </row>
    <row r="22" spans="2:20" ht="18.75" customHeight="1">
      <c r="B22" s="49" t="s">
        <v>56</v>
      </c>
      <c r="C22" s="50"/>
      <c r="D22" s="20">
        <f t="shared" si="3"/>
        <v>5455545</v>
      </c>
      <c r="E22" s="21">
        <f t="shared" si="4"/>
        <v>6.4818746323611553E-4</v>
      </c>
      <c r="F22" s="22">
        <f t="shared" si="0"/>
        <v>19</v>
      </c>
      <c r="G22" s="20">
        <f t="shared" si="5"/>
        <v>3772667</v>
      </c>
      <c r="H22" s="24">
        <f t="shared" si="6"/>
        <v>3.1936636197890965E-4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5455545</v>
      </c>
      <c r="T22" s="48">
        <v>3772667</v>
      </c>
    </row>
    <row r="23" spans="2:20" ht="18.75" customHeight="1">
      <c r="B23" s="49" t="s">
        <v>57</v>
      </c>
      <c r="C23" s="50"/>
      <c r="D23" s="20">
        <f t="shared" si="3"/>
        <v>135951981</v>
      </c>
      <c r="E23" s="21">
        <f t="shared" si="4"/>
        <v>1.615280777379979E-2</v>
      </c>
      <c r="F23" s="22">
        <f t="shared" si="0"/>
        <v>12</v>
      </c>
      <c r="G23" s="20">
        <f t="shared" si="5"/>
        <v>231075454</v>
      </c>
      <c r="H23" s="24">
        <f t="shared" si="6"/>
        <v>1.9561155831300477E-2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135951981</v>
      </c>
      <c r="T23" s="48">
        <v>231075454</v>
      </c>
    </row>
    <row r="24" spans="2:20" ht="18.75" customHeight="1">
      <c r="B24" s="49" t="s">
        <v>58</v>
      </c>
      <c r="C24" s="50"/>
      <c r="D24" s="20">
        <f t="shared" si="3"/>
        <v>372141131</v>
      </c>
      <c r="E24" s="21">
        <f t="shared" si="4"/>
        <v>4.4215053797321616E-2</v>
      </c>
      <c r="F24" s="22">
        <f t="shared" si="0"/>
        <v>8</v>
      </c>
      <c r="G24" s="20">
        <f t="shared" si="5"/>
        <v>804647961</v>
      </c>
      <c r="H24" s="24">
        <f t="shared" si="6"/>
        <v>6.811560415438668E-2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372141131</v>
      </c>
      <c r="T24" s="48">
        <v>804647961</v>
      </c>
    </row>
    <row r="25" spans="2:20" ht="18.75" customHeight="1">
      <c r="B25" s="49" t="s">
        <v>59</v>
      </c>
      <c r="C25" s="50"/>
      <c r="D25" s="20">
        <f t="shared" si="3"/>
        <v>41219794</v>
      </c>
      <c r="E25" s="21">
        <f t="shared" si="4"/>
        <v>4.8974307256149947E-3</v>
      </c>
      <c r="F25" s="22">
        <f t="shared" si="0"/>
        <v>17</v>
      </c>
      <c r="G25" s="20">
        <f t="shared" si="5"/>
        <v>62320497</v>
      </c>
      <c r="H25" s="24">
        <f t="shared" si="6"/>
        <v>5.2755969195286915E-3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41219794</v>
      </c>
      <c r="T25" s="48">
        <v>62320497</v>
      </c>
    </row>
    <row r="26" spans="2:20" ht="18.75" customHeight="1">
      <c r="B26" s="49" t="s">
        <v>60</v>
      </c>
      <c r="C26" s="50"/>
      <c r="D26" s="20">
        <f t="shared" si="3"/>
        <v>280297077</v>
      </c>
      <c r="E26" s="21">
        <f t="shared" si="4"/>
        <v>3.3302823328031965E-2</v>
      </c>
      <c r="F26" s="22">
        <f t="shared" si="0"/>
        <v>10</v>
      </c>
      <c r="G26" s="20">
        <f t="shared" si="5"/>
        <v>392734243</v>
      </c>
      <c r="H26" s="24">
        <f t="shared" si="6"/>
        <v>3.3246005123550804E-2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280297077</v>
      </c>
      <c r="T26" s="48">
        <v>392734243</v>
      </c>
    </row>
    <row r="27" spans="2:20" ht="18.75" customHeight="1" thickBot="1">
      <c r="B27" s="51" t="s">
        <v>61</v>
      </c>
      <c r="C27" s="52"/>
      <c r="D27" s="20">
        <f t="shared" si="3"/>
        <v>489603</v>
      </c>
      <c r="E27" s="21">
        <f t="shared" si="4"/>
        <v>5.8171003366811539E-5</v>
      </c>
      <c r="F27" s="22">
        <f t="shared" si="0"/>
        <v>20</v>
      </c>
      <c r="G27" s="20">
        <f t="shared" si="5"/>
        <v>1024066</v>
      </c>
      <c r="H27" s="24">
        <f t="shared" si="6"/>
        <v>8.6689928595949249E-5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489603</v>
      </c>
      <c r="T27" s="48">
        <v>1024066</v>
      </c>
    </row>
    <row r="28" spans="2:20" ht="18.75" customHeight="1" thickTop="1">
      <c r="B28" s="53" t="s">
        <v>62</v>
      </c>
      <c r="C28" s="54"/>
      <c r="D28" s="55">
        <f>S28</f>
        <v>8416616040</v>
      </c>
      <c r="E28" s="56"/>
      <c r="F28" s="57"/>
      <c r="G28" s="55">
        <f>T28</f>
        <v>11812975470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8416616040</v>
      </c>
      <c r="T28" s="48">
        <f>SUM(T6:T27)</f>
        <v>11812975470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9" priority="5" stopIfTrue="1" operator="equal">
      <formula>0</formula>
    </cfRule>
  </conditionalFormatting>
  <conditionalFormatting sqref="G6:I27">
    <cfRule type="cellIs" dxfId="438" priority="7" stopIfTrue="1" operator="equal">
      <formula>0</formula>
    </cfRule>
  </conditionalFormatting>
  <conditionalFormatting sqref="I6:I27">
    <cfRule type="expression" dxfId="437" priority="8" stopIfTrue="1">
      <formula>$I6&lt;=5</formula>
    </cfRule>
  </conditionalFormatting>
  <conditionalFormatting sqref="F6:F27">
    <cfRule type="expression" dxfId="436" priority="6" stopIfTrue="1">
      <formula>$F6&lt;=5</formula>
    </cfRule>
  </conditionalFormatting>
  <conditionalFormatting sqref="E6:E27">
    <cfRule type="expression" dxfId="435" priority="4">
      <formula>$F6&lt;=5</formula>
    </cfRule>
  </conditionalFormatting>
  <conditionalFormatting sqref="D6:D27">
    <cfRule type="expression" dxfId="434" priority="3">
      <formula>$F6&lt;=5</formula>
    </cfRule>
  </conditionalFormatting>
  <conditionalFormatting sqref="G6:G27">
    <cfRule type="expression" dxfId="433" priority="2">
      <formula>$I6&lt;=5</formula>
    </cfRule>
  </conditionalFormatting>
  <conditionalFormatting sqref="H6:H27">
    <cfRule type="expression" dxfId="4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B8657-3402-45ED-B363-A5ACC0BA3BC5}">
  <sheetPr codeName="Sheet3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85455015</v>
      </c>
      <c r="E6" s="21">
        <f>IFERROR(S6/$S$28,"-")</f>
        <v>1.5701584168203594E-2</v>
      </c>
      <c r="F6" s="22">
        <f t="shared" ref="F6:F27" si="0">_xlfn.IFS(D6&gt;0,RANK(D6,$D$6:$D$27),D6=0,"-")</f>
        <v>13</v>
      </c>
      <c r="G6" s="23">
        <f>T6</f>
        <v>127158535</v>
      </c>
      <c r="H6" s="24">
        <f>IFERROR(T6/$T$28,"-")</f>
        <v>1.6066617253457767E-2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85455015</v>
      </c>
      <c r="T6" s="48">
        <v>127158535</v>
      </c>
    </row>
    <row r="7" spans="2:20" ht="18.75" customHeight="1">
      <c r="B7" s="49" t="s">
        <v>44</v>
      </c>
      <c r="C7" s="50"/>
      <c r="D7" s="20">
        <f>S7</f>
        <v>896536094</v>
      </c>
      <c r="E7" s="21">
        <f>IFERROR(S7/$S$28,"-")</f>
        <v>0.16473037819692021</v>
      </c>
      <c r="F7" s="22">
        <f t="shared" si="0"/>
        <v>2</v>
      </c>
      <c r="G7" s="20">
        <f>T7</f>
        <v>778900738</v>
      </c>
      <c r="H7" s="24">
        <f>IFERROR(T7/$T$28,"-")</f>
        <v>9.8414943486741083E-2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896536094</v>
      </c>
      <c r="T7" s="48">
        <v>778900738</v>
      </c>
    </row>
    <row r="8" spans="2:20" ht="18.75" customHeight="1">
      <c r="B8" s="49" t="s">
        <v>45</v>
      </c>
      <c r="C8" s="50"/>
      <c r="D8" s="20">
        <f t="shared" ref="D8:D27" si="3">S8</f>
        <v>80475445</v>
      </c>
      <c r="E8" s="21">
        <f t="shared" ref="E8:E27" si="4">IFERROR(S8/$S$28,"-")</f>
        <v>1.4786633331480184E-2</v>
      </c>
      <c r="F8" s="22">
        <f t="shared" si="0"/>
        <v>15</v>
      </c>
      <c r="G8" s="20">
        <f t="shared" ref="G8:G27" si="5">T8</f>
        <v>87145760</v>
      </c>
      <c r="H8" s="24">
        <f t="shared" ref="H8:H27" si="6">IFERROR(T8/$T$28,"-")</f>
        <v>1.1010960225215631E-2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80475445</v>
      </c>
      <c r="T8" s="48">
        <v>87145760</v>
      </c>
    </row>
    <row r="9" spans="2:20" ht="18.75" customHeight="1">
      <c r="B9" s="49" t="s">
        <v>46</v>
      </c>
      <c r="C9" s="50"/>
      <c r="D9" s="20">
        <f t="shared" si="3"/>
        <v>359375014</v>
      </c>
      <c r="E9" s="21">
        <f t="shared" si="4"/>
        <v>6.6031900295966769E-2</v>
      </c>
      <c r="F9" s="22">
        <f t="shared" si="0"/>
        <v>7</v>
      </c>
      <c r="G9" s="20">
        <f t="shared" si="5"/>
        <v>515217066</v>
      </c>
      <c r="H9" s="24">
        <f t="shared" si="6"/>
        <v>6.5098228773015424E-2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359375014</v>
      </c>
      <c r="T9" s="48">
        <v>515217066</v>
      </c>
    </row>
    <row r="10" spans="2:20" ht="18.75" customHeight="1">
      <c r="B10" s="49" t="s">
        <v>47</v>
      </c>
      <c r="C10" s="50"/>
      <c r="D10" s="20">
        <f t="shared" si="3"/>
        <v>78243225</v>
      </c>
      <c r="E10" s="21">
        <f t="shared" si="4"/>
        <v>1.4376483146474103E-2</v>
      </c>
      <c r="F10" s="22">
        <f t="shared" si="0"/>
        <v>16</v>
      </c>
      <c r="G10" s="20">
        <f t="shared" si="5"/>
        <v>167766633</v>
      </c>
      <c r="H10" s="24">
        <f t="shared" si="6"/>
        <v>2.1197493981134002E-2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78243225</v>
      </c>
      <c r="T10" s="48">
        <v>167766633</v>
      </c>
    </row>
    <row r="11" spans="2:20" ht="18.75" customHeight="1">
      <c r="B11" s="49" t="s">
        <v>48</v>
      </c>
      <c r="C11" s="50"/>
      <c r="D11" s="20">
        <f t="shared" si="3"/>
        <v>209358069</v>
      </c>
      <c r="E11" s="21">
        <f t="shared" si="4"/>
        <v>3.8467646886447514E-2</v>
      </c>
      <c r="F11" s="22">
        <f t="shared" si="0"/>
        <v>9</v>
      </c>
      <c r="G11" s="20">
        <f t="shared" si="5"/>
        <v>400608922</v>
      </c>
      <c r="H11" s="24">
        <f t="shared" si="6"/>
        <v>5.0617366880597647E-2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209358069</v>
      </c>
      <c r="T11" s="48">
        <v>400608922</v>
      </c>
    </row>
    <row r="12" spans="2:20" ht="18.75" customHeight="1">
      <c r="B12" s="49" t="s">
        <v>49</v>
      </c>
      <c r="C12" s="50"/>
      <c r="D12" s="20">
        <f t="shared" si="3"/>
        <v>202171421</v>
      </c>
      <c r="E12" s="21">
        <f t="shared" si="4"/>
        <v>3.7147165479250378E-2</v>
      </c>
      <c r="F12" s="22">
        <f t="shared" si="0"/>
        <v>10</v>
      </c>
      <c r="G12" s="20">
        <f t="shared" si="5"/>
        <v>349834516</v>
      </c>
      <c r="H12" s="24">
        <f t="shared" si="6"/>
        <v>4.4201966235460695E-2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202171421</v>
      </c>
      <c r="T12" s="48">
        <v>349834516</v>
      </c>
    </row>
    <row r="13" spans="2:20" ht="18.75" customHeight="1">
      <c r="B13" s="49" t="s">
        <v>50</v>
      </c>
      <c r="C13" s="50"/>
      <c r="D13" s="20">
        <f t="shared" si="3"/>
        <v>12839750</v>
      </c>
      <c r="E13" s="21">
        <f t="shared" si="4"/>
        <v>2.3591876418685561E-3</v>
      </c>
      <c r="F13" s="22">
        <f t="shared" si="0"/>
        <v>18</v>
      </c>
      <c r="G13" s="20">
        <f t="shared" si="5"/>
        <v>30279957</v>
      </c>
      <c r="H13" s="24">
        <f t="shared" si="6"/>
        <v>3.8259050371267592E-3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12839750</v>
      </c>
      <c r="T13" s="48">
        <v>30279957</v>
      </c>
    </row>
    <row r="14" spans="2:20" ht="18.75" customHeight="1">
      <c r="B14" s="49" t="s">
        <v>51</v>
      </c>
      <c r="C14" s="50"/>
      <c r="D14" s="20">
        <f t="shared" si="3"/>
        <v>1072008156</v>
      </c>
      <c r="E14" s="21">
        <f t="shared" si="4"/>
        <v>0.19697177854845299</v>
      </c>
      <c r="F14" s="22">
        <f t="shared" si="0"/>
        <v>1</v>
      </c>
      <c r="G14" s="20">
        <f t="shared" si="5"/>
        <v>1385672655</v>
      </c>
      <c r="H14" s="24">
        <f t="shared" si="6"/>
        <v>0.17508122586083294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1072008156</v>
      </c>
      <c r="T14" s="48">
        <v>1385672655</v>
      </c>
    </row>
    <row r="15" spans="2:20" ht="18.75" customHeight="1">
      <c r="B15" s="49" t="s">
        <v>52</v>
      </c>
      <c r="C15" s="50"/>
      <c r="D15" s="20">
        <f t="shared" si="3"/>
        <v>409986603</v>
      </c>
      <c r="E15" s="21">
        <f t="shared" si="4"/>
        <v>7.5331320869118937E-2</v>
      </c>
      <c r="F15" s="22">
        <f t="shared" si="0"/>
        <v>5</v>
      </c>
      <c r="G15" s="20">
        <f t="shared" si="5"/>
        <v>415225731</v>
      </c>
      <c r="H15" s="24">
        <f t="shared" si="6"/>
        <v>5.2464216371824461E-2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409986603</v>
      </c>
      <c r="T15" s="48">
        <v>415225731</v>
      </c>
    </row>
    <row r="16" spans="2:20" ht="18.75" customHeight="1">
      <c r="B16" s="49" t="s">
        <v>154</v>
      </c>
      <c r="C16" s="50"/>
      <c r="D16" s="20">
        <f t="shared" si="3"/>
        <v>366729858</v>
      </c>
      <c r="E16" s="21">
        <f t="shared" si="4"/>
        <v>6.738328619309647E-2</v>
      </c>
      <c r="F16" s="22">
        <f t="shared" si="0"/>
        <v>6</v>
      </c>
      <c r="G16" s="20">
        <f t="shared" si="5"/>
        <v>585148907</v>
      </c>
      <c r="H16" s="24">
        <f t="shared" si="6"/>
        <v>7.3934191873539237E-2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366729858</v>
      </c>
      <c r="T16" s="48">
        <v>585148907</v>
      </c>
    </row>
    <row r="17" spans="2:20" ht="18.75" customHeight="1">
      <c r="B17" s="49" t="s">
        <v>53</v>
      </c>
      <c r="C17" s="50"/>
      <c r="D17" s="20">
        <f t="shared" si="3"/>
        <v>103835920</v>
      </c>
      <c r="E17" s="21">
        <f t="shared" si="4"/>
        <v>1.9078908798539851E-2</v>
      </c>
      <c r="F17" s="22">
        <f t="shared" si="0"/>
        <v>12</v>
      </c>
      <c r="G17" s="20">
        <f t="shared" si="5"/>
        <v>146674449</v>
      </c>
      <c r="H17" s="24">
        <f t="shared" si="6"/>
        <v>1.8532473914903244E-2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103835920</v>
      </c>
      <c r="T17" s="48">
        <v>146674449</v>
      </c>
    </row>
    <row r="18" spans="2:20" ht="18.75" customHeight="1">
      <c r="B18" s="49" t="s">
        <v>54</v>
      </c>
      <c r="C18" s="50"/>
      <c r="D18" s="20">
        <f t="shared" si="3"/>
        <v>522348157</v>
      </c>
      <c r="E18" s="21">
        <f t="shared" si="4"/>
        <v>9.5976737611496818E-2</v>
      </c>
      <c r="F18" s="22">
        <f t="shared" si="0"/>
        <v>4</v>
      </c>
      <c r="G18" s="20">
        <f t="shared" si="5"/>
        <v>1426492558</v>
      </c>
      <c r="H18" s="24">
        <f t="shared" si="6"/>
        <v>0.18023886437738454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522348157</v>
      </c>
      <c r="T18" s="48">
        <v>1426492558</v>
      </c>
    </row>
    <row r="19" spans="2:20" ht="18.75" customHeight="1">
      <c r="B19" s="49" t="s">
        <v>55</v>
      </c>
      <c r="C19" s="50"/>
      <c r="D19" s="20">
        <f t="shared" si="3"/>
        <v>532090122</v>
      </c>
      <c r="E19" s="21">
        <f t="shared" si="4"/>
        <v>9.7766735347863648E-2</v>
      </c>
      <c r="F19" s="22">
        <f t="shared" si="0"/>
        <v>3</v>
      </c>
      <c r="G19" s="20">
        <f t="shared" si="5"/>
        <v>475296641</v>
      </c>
      <c r="H19" s="24">
        <f t="shared" si="6"/>
        <v>6.0054240266303183E-2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532090122</v>
      </c>
      <c r="T19" s="48">
        <v>475296641</v>
      </c>
    </row>
    <row r="20" spans="2:20" ht="18.75" customHeight="1">
      <c r="B20" s="49" t="s">
        <v>155</v>
      </c>
      <c r="C20" s="50"/>
      <c r="D20" s="20">
        <f t="shared" si="3"/>
        <v>3158</v>
      </c>
      <c r="E20" s="21">
        <f t="shared" si="4"/>
        <v>5.8025386577004222E-7</v>
      </c>
      <c r="F20" s="22">
        <f t="shared" si="0"/>
        <v>22</v>
      </c>
      <c r="G20" s="20">
        <f t="shared" si="5"/>
        <v>8198</v>
      </c>
      <c r="H20" s="24">
        <f t="shared" si="6"/>
        <v>1.0358260909804189E-6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3158</v>
      </c>
      <c r="T20" s="48">
        <v>8198</v>
      </c>
    </row>
    <row r="21" spans="2:20" ht="18.75" customHeight="1">
      <c r="B21" s="49" t="s">
        <v>156</v>
      </c>
      <c r="C21" s="50"/>
      <c r="D21" s="20">
        <f t="shared" si="3"/>
        <v>18030</v>
      </c>
      <c r="E21" s="21">
        <f t="shared" si="4"/>
        <v>3.3128490183134458E-6</v>
      </c>
      <c r="F21" s="22">
        <f t="shared" si="0"/>
        <v>21</v>
      </c>
      <c r="G21" s="20">
        <f t="shared" si="5"/>
        <v>797</v>
      </c>
      <c r="H21" s="24">
        <f t="shared" si="6"/>
        <v>1.0070180464886483E-7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18030</v>
      </c>
      <c r="T21" s="48">
        <v>797</v>
      </c>
    </row>
    <row r="22" spans="2:20" ht="18.75" customHeight="1">
      <c r="B22" s="49" t="s">
        <v>56</v>
      </c>
      <c r="C22" s="50"/>
      <c r="D22" s="20">
        <f t="shared" si="3"/>
        <v>2165425</v>
      </c>
      <c r="E22" s="21">
        <f t="shared" si="4"/>
        <v>3.9787720939996637E-4</v>
      </c>
      <c r="F22" s="22">
        <f t="shared" si="0"/>
        <v>19</v>
      </c>
      <c r="G22" s="20">
        <f t="shared" si="5"/>
        <v>4177875</v>
      </c>
      <c r="H22" s="24">
        <f t="shared" si="6"/>
        <v>5.2787898632042178E-4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2165425</v>
      </c>
      <c r="T22" s="48">
        <v>4177875</v>
      </c>
    </row>
    <row r="23" spans="2:20" ht="18.75" customHeight="1">
      <c r="B23" s="49" t="s">
        <v>57</v>
      </c>
      <c r="C23" s="50"/>
      <c r="D23" s="20">
        <f t="shared" si="3"/>
        <v>82374440</v>
      </c>
      <c r="E23" s="21">
        <f t="shared" si="4"/>
        <v>1.5135556444155289E-2</v>
      </c>
      <c r="F23" s="22">
        <f t="shared" si="0"/>
        <v>14</v>
      </c>
      <c r="G23" s="20">
        <f t="shared" si="5"/>
        <v>165547489</v>
      </c>
      <c r="H23" s="24">
        <f t="shared" si="6"/>
        <v>2.091710275707415E-2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82374440</v>
      </c>
      <c r="T23" s="48">
        <v>165547489</v>
      </c>
    </row>
    <row r="24" spans="2:20" ht="18.75" customHeight="1">
      <c r="B24" s="49" t="s">
        <v>58</v>
      </c>
      <c r="C24" s="50"/>
      <c r="D24" s="20">
        <f t="shared" si="3"/>
        <v>225310310</v>
      </c>
      <c r="E24" s="21">
        <f t="shared" si="4"/>
        <v>4.1398726527975493E-2</v>
      </c>
      <c r="F24" s="22">
        <f t="shared" si="0"/>
        <v>8</v>
      </c>
      <c r="G24" s="20">
        <f t="shared" si="5"/>
        <v>542308875</v>
      </c>
      <c r="H24" s="24">
        <f t="shared" si="6"/>
        <v>6.8521307891588015E-2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225310310</v>
      </c>
      <c r="T24" s="48">
        <v>542308875</v>
      </c>
    </row>
    <row r="25" spans="2:20" ht="18.75" customHeight="1">
      <c r="B25" s="49" t="s">
        <v>59</v>
      </c>
      <c r="C25" s="50"/>
      <c r="D25" s="20">
        <f t="shared" si="3"/>
        <v>19184463</v>
      </c>
      <c r="E25" s="21">
        <f t="shared" si="4"/>
        <v>3.5249711268120149E-3</v>
      </c>
      <c r="F25" s="22">
        <f t="shared" si="0"/>
        <v>17</v>
      </c>
      <c r="G25" s="20">
        <f t="shared" si="5"/>
        <v>47145463</v>
      </c>
      <c r="H25" s="24">
        <f t="shared" si="6"/>
        <v>5.9568798056540582E-3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19184463</v>
      </c>
      <c r="T25" s="48">
        <v>47145463</v>
      </c>
    </row>
    <row r="26" spans="2:20" ht="18.75" customHeight="1">
      <c r="B26" s="49" t="s">
        <v>60</v>
      </c>
      <c r="C26" s="50"/>
      <c r="D26" s="20">
        <f t="shared" si="3"/>
        <v>180565734</v>
      </c>
      <c r="E26" s="21">
        <f t="shared" si="4"/>
        <v>3.3177316396170095E-2</v>
      </c>
      <c r="F26" s="22">
        <f t="shared" si="0"/>
        <v>11</v>
      </c>
      <c r="G26" s="20">
        <f t="shared" si="5"/>
        <v>262804090</v>
      </c>
      <c r="H26" s="24">
        <f t="shared" si="6"/>
        <v>3.3205578584821441E-2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180565734</v>
      </c>
      <c r="T26" s="48">
        <v>262804090</v>
      </c>
    </row>
    <row r="27" spans="2:20" ht="18.75" customHeight="1" thickBot="1">
      <c r="B27" s="51" t="s">
        <v>61</v>
      </c>
      <c r="C27" s="52"/>
      <c r="D27" s="20">
        <f t="shared" si="3"/>
        <v>1371021</v>
      </c>
      <c r="E27" s="21">
        <f t="shared" si="4"/>
        <v>2.5191267742302379E-4</v>
      </c>
      <c r="F27" s="22">
        <f t="shared" si="0"/>
        <v>20</v>
      </c>
      <c r="G27" s="20">
        <f t="shared" si="5"/>
        <v>1040125</v>
      </c>
      <c r="H27" s="24">
        <f t="shared" si="6"/>
        <v>1.3142090910966188E-4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1371021</v>
      </c>
      <c r="T27" s="48">
        <v>1040125</v>
      </c>
    </row>
    <row r="28" spans="2:20" ht="18.75" customHeight="1" thickTop="1">
      <c r="B28" s="53" t="s">
        <v>62</v>
      </c>
      <c r="C28" s="54"/>
      <c r="D28" s="55">
        <f>S28</f>
        <v>5442445430</v>
      </c>
      <c r="E28" s="56"/>
      <c r="F28" s="57"/>
      <c r="G28" s="55">
        <f>T28</f>
        <v>7914455980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5442445430</v>
      </c>
      <c r="T28" s="48">
        <f>SUM(T6:T27)</f>
        <v>7914455980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31" priority="5" stopIfTrue="1" operator="equal">
      <formula>0</formula>
    </cfRule>
  </conditionalFormatting>
  <conditionalFormatting sqref="G6:I27">
    <cfRule type="cellIs" dxfId="430" priority="7" stopIfTrue="1" operator="equal">
      <formula>0</formula>
    </cfRule>
  </conditionalFormatting>
  <conditionalFormatting sqref="I6:I27">
    <cfRule type="expression" dxfId="429" priority="8" stopIfTrue="1">
      <formula>$I6&lt;=5</formula>
    </cfRule>
  </conditionalFormatting>
  <conditionalFormatting sqref="F6:F27">
    <cfRule type="expression" dxfId="428" priority="6" stopIfTrue="1">
      <formula>$F6&lt;=5</formula>
    </cfRule>
  </conditionalFormatting>
  <conditionalFormatting sqref="E6:E27">
    <cfRule type="expression" dxfId="427" priority="4">
      <formula>$F6&lt;=5</formula>
    </cfRule>
  </conditionalFormatting>
  <conditionalFormatting sqref="D6:D27">
    <cfRule type="expression" dxfId="426" priority="3">
      <formula>$F6&lt;=5</formula>
    </cfRule>
  </conditionalFormatting>
  <conditionalFormatting sqref="G6:G27">
    <cfRule type="expression" dxfId="425" priority="2">
      <formula>$I6&lt;=5</formula>
    </cfRule>
  </conditionalFormatting>
  <conditionalFormatting sqref="H6:H27">
    <cfRule type="expression" dxfId="4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B99AC-335B-4917-80CB-1576C449AA0A}">
  <sheetPr codeName="Sheet3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152299638</v>
      </c>
      <c r="E6" s="21">
        <f>IFERROR(S6/$S$28,"-")</f>
        <v>2.0879551855259387E-2</v>
      </c>
      <c r="F6" s="22">
        <f t="shared" ref="F6:F27" si="0">_xlfn.IFS(D6&gt;0,RANK(D6,$D$6:$D$27),D6=0,"-")</f>
        <v>12</v>
      </c>
      <c r="G6" s="23">
        <f>T6</f>
        <v>129100644</v>
      </c>
      <c r="H6" s="24">
        <f>IFERROR(T6/$T$28,"-")</f>
        <v>1.3205450925183495E-2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152299638</v>
      </c>
      <c r="T6" s="48">
        <v>129100644</v>
      </c>
    </row>
    <row r="7" spans="2:20" ht="18.75" customHeight="1">
      <c r="B7" s="49" t="s">
        <v>44</v>
      </c>
      <c r="C7" s="50"/>
      <c r="D7" s="20">
        <f>S7</f>
        <v>1163116858</v>
      </c>
      <c r="E7" s="21">
        <f>IFERROR(S7/$S$28,"-")</f>
        <v>0.15945775754461985</v>
      </c>
      <c r="F7" s="22">
        <f t="shared" si="0"/>
        <v>2</v>
      </c>
      <c r="G7" s="20">
        <f>T7</f>
        <v>872131056</v>
      </c>
      <c r="H7" s="24">
        <f>IFERROR(T7/$T$28,"-")</f>
        <v>8.9208570178290189E-2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1163116858</v>
      </c>
      <c r="T7" s="48">
        <v>872131056</v>
      </c>
    </row>
    <row r="8" spans="2:20" ht="18.75" customHeight="1">
      <c r="B8" s="49" t="s">
        <v>45</v>
      </c>
      <c r="C8" s="50"/>
      <c r="D8" s="20">
        <f t="shared" ref="D8:D27" si="3">S8</f>
        <v>111167779</v>
      </c>
      <c r="E8" s="21">
        <f t="shared" ref="E8:E27" si="4">IFERROR(S8/$S$28,"-")</f>
        <v>1.5240570737696144E-2</v>
      </c>
      <c r="F8" s="22">
        <f t="shared" si="0"/>
        <v>15</v>
      </c>
      <c r="G8" s="20">
        <f t="shared" ref="G8:G27" si="5">T8</f>
        <v>96533563</v>
      </c>
      <c r="H8" s="24">
        <f t="shared" ref="H8:H27" si="6">IFERROR(T8/$T$28,"-")</f>
        <v>9.8742282713137289E-3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111167779</v>
      </c>
      <c r="T8" s="48">
        <v>96533563</v>
      </c>
    </row>
    <row r="9" spans="2:20" ht="18.75" customHeight="1">
      <c r="B9" s="49" t="s">
        <v>46</v>
      </c>
      <c r="C9" s="50"/>
      <c r="D9" s="20">
        <f t="shared" si="3"/>
        <v>515270327</v>
      </c>
      <c r="E9" s="21">
        <f t="shared" si="4"/>
        <v>7.0641097072554837E-2</v>
      </c>
      <c r="F9" s="22">
        <f t="shared" si="0"/>
        <v>7</v>
      </c>
      <c r="G9" s="20">
        <f t="shared" si="5"/>
        <v>621637800</v>
      </c>
      <c r="H9" s="24">
        <f t="shared" si="6"/>
        <v>6.3586107758990207E-2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515270327</v>
      </c>
      <c r="T9" s="48">
        <v>621637800</v>
      </c>
    </row>
    <row r="10" spans="2:20" ht="18.75" customHeight="1">
      <c r="B10" s="49" t="s">
        <v>47</v>
      </c>
      <c r="C10" s="50"/>
      <c r="D10" s="20">
        <f t="shared" si="3"/>
        <v>112101343</v>
      </c>
      <c r="E10" s="21">
        <f t="shared" si="4"/>
        <v>1.5368557896458817E-2</v>
      </c>
      <c r="F10" s="22">
        <f t="shared" si="0"/>
        <v>14</v>
      </c>
      <c r="G10" s="20">
        <f t="shared" si="5"/>
        <v>240537124</v>
      </c>
      <c r="H10" s="24">
        <f t="shared" si="6"/>
        <v>2.4604069261395606E-2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112101343</v>
      </c>
      <c r="T10" s="48">
        <v>240537124</v>
      </c>
    </row>
    <row r="11" spans="2:20" ht="18.75" customHeight="1">
      <c r="B11" s="49" t="s">
        <v>48</v>
      </c>
      <c r="C11" s="50"/>
      <c r="D11" s="20">
        <f t="shared" si="3"/>
        <v>363068919</v>
      </c>
      <c r="E11" s="21">
        <f t="shared" si="4"/>
        <v>4.97750120804192E-2</v>
      </c>
      <c r="F11" s="22">
        <f t="shared" si="0"/>
        <v>8</v>
      </c>
      <c r="G11" s="20">
        <f t="shared" si="5"/>
        <v>564254526</v>
      </c>
      <c r="H11" s="24">
        <f t="shared" si="6"/>
        <v>5.7716485538257069E-2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363068919</v>
      </c>
      <c r="T11" s="48">
        <v>564254526</v>
      </c>
    </row>
    <row r="12" spans="2:20" ht="18.75" customHeight="1">
      <c r="B12" s="49" t="s">
        <v>49</v>
      </c>
      <c r="C12" s="50"/>
      <c r="D12" s="20">
        <f t="shared" si="3"/>
        <v>260917825</v>
      </c>
      <c r="E12" s="21">
        <f t="shared" si="4"/>
        <v>3.5770585725548441E-2</v>
      </c>
      <c r="F12" s="22">
        <f t="shared" si="0"/>
        <v>10</v>
      </c>
      <c r="G12" s="20">
        <f t="shared" si="5"/>
        <v>353954751</v>
      </c>
      <c r="H12" s="24">
        <f t="shared" si="6"/>
        <v>3.6205335227189446E-2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260917825</v>
      </c>
      <c r="T12" s="48">
        <v>353954751</v>
      </c>
    </row>
    <row r="13" spans="2:20" ht="18.75" customHeight="1">
      <c r="B13" s="49" t="s">
        <v>50</v>
      </c>
      <c r="C13" s="50"/>
      <c r="D13" s="20">
        <f t="shared" si="3"/>
        <v>17155649</v>
      </c>
      <c r="E13" s="21">
        <f t="shared" si="4"/>
        <v>2.3519574150670593E-3</v>
      </c>
      <c r="F13" s="22">
        <f t="shared" si="0"/>
        <v>18</v>
      </c>
      <c r="G13" s="20">
        <f t="shared" si="5"/>
        <v>29967984</v>
      </c>
      <c r="H13" s="24">
        <f t="shared" si="6"/>
        <v>3.0653661343368992E-3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17155649</v>
      </c>
      <c r="T13" s="48">
        <v>29967984</v>
      </c>
    </row>
    <row r="14" spans="2:20" ht="18.75" customHeight="1">
      <c r="B14" s="49" t="s">
        <v>51</v>
      </c>
      <c r="C14" s="50"/>
      <c r="D14" s="20">
        <f t="shared" si="3"/>
        <v>1384857790</v>
      </c>
      <c r="E14" s="21">
        <f t="shared" si="4"/>
        <v>0.18985737863976351</v>
      </c>
      <c r="F14" s="22">
        <f t="shared" si="0"/>
        <v>1</v>
      </c>
      <c r="G14" s="20">
        <f t="shared" si="5"/>
        <v>1886040637</v>
      </c>
      <c r="H14" s="24">
        <f t="shared" si="6"/>
        <v>0.19291938679101645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1384857790</v>
      </c>
      <c r="T14" s="48">
        <v>1886040637</v>
      </c>
    </row>
    <row r="15" spans="2:20" ht="18.75" customHeight="1">
      <c r="B15" s="49" t="s">
        <v>52</v>
      </c>
      <c r="C15" s="50"/>
      <c r="D15" s="20">
        <f t="shared" si="3"/>
        <v>571748849</v>
      </c>
      <c r="E15" s="21">
        <f t="shared" si="4"/>
        <v>7.8384032277741655E-2</v>
      </c>
      <c r="F15" s="22">
        <f t="shared" si="0"/>
        <v>5</v>
      </c>
      <c r="G15" s="20">
        <f t="shared" si="5"/>
        <v>487178879</v>
      </c>
      <c r="H15" s="24">
        <f t="shared" si="6"/>
        <v>4.9832569219564915E-2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571748849</v>
      </c>
      <c r="T15" s="48">
        <v>487178879</v>
      </c>
    </row>
    <row r="16" spans="2:20" ht="18.75" customHeight="1">
      <c r="B16" s="49" t="s">
        <v>154</v>
      </c>
      <c r="C16" s="50"/>
      <c r="D16" s="20">
        <f t="shared" si="3"/>
        <v>527306286</v>
      </c>
      <c r="E16" s="21">
        <f t="shared" si="4"/>
        <v>7.229116947829671E-2</v>
      </c>
      <c r="F16" s="22">
        <f t="shared" si="0"/>
        <v>6</v>
      </c>
      <c r="G16" s="20">
        <f t="shared" si="5"/>
        <v>770699375</v>
      </c>
      <c r="H16" s="24">
        <f t="shared" si="6"/>
        <v>7.8833323051681226E-2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527306286</v>
      </c>
      <c r="T16" s="48">
        <v>770699375</v>
      </c>
    </row>
    <row r="17" spans="2:20" ht="18.75" customHeight="1">
      <c r="B17" s="49" t="s">
        <v>53</v>
      </c>
      <c r="C17" s="50"/>
      <c r="D17" s="20">
        <f t="shared" si="3"/>
        <v>102595170</v>
      </c>
      <c r="E17" s="21">
        <f t="shared" si="4"/>
        <v>1.4065307050264639E-2</v>
      </c>
      <c r="F17" s="22">
        <f t="shared" si="0"/>
        <v>16</v>
      </c>
      <c r="G17" s="20">
        <f t="shared" si="5"/>
        <v>135121904</v>
      </c>
      <c r="H17" s="24">
        <f t="shared" si="6"/>
        <v>1.3821353766363516E-2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102595170</v>
      </c>
      <c r="T17" s="48">
        <v>135121904</v>
      </c>
    </row>
    <row r="18" spans="2:20" ht="18.75" customHeight="1">
      <c r="B18" s="49" t="s">
        <v>54</v>
      </c>
      <c r="C18" s="50"/>
      <c r="D18" s="20">
        <f t="shared" si="3"/>
        <v>579575134</v>
      </c>
      <c r="E18" s="21">
        <f t="shared" si="4"/>
        <v>7.9456978514761203E-2</v>
      </c>
      <c r="F18" s="22">
        <f t="shared" si="0"/>
        <v>4</v>
      </c>
      <c r="G18" s="20">
        <f t="shared" si="5"/>
        <v>1675647225</v>
      </c>
      <c r="H18" s="24">
        <f t="shared" si="6"/>
        <v>0.17139865853540906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579575134</v>
      </c>
      <c r="T18" s="48">
        <v>1675647225</v>
      </c>
    </row>
    <row r="19" spans="2:20" ht="18.75" customHeight="1">
      <c r="B19" s="49" t="s">
        <v>55</v>
      </c>
      <c r="C19" s="50"/>
      <c r="D19" s="20">
        <f t="shared" si="3"/>
        <v>709206799</v>
      </c>
      <c r="E19" s="21">
        <f t="shared" si="4"/>
        <v>9.7228859702365292E-2</v>
      </c>
      <c r="F19" s="22">
        <f t="shared" si="0"/>
        <v>3</v>
      </c>
      <c r="G19" s="20">
        <f t="shared" si="5"/>
        <v>595631762</v>
      </c>
      <c r="H19" s="24">
        <f t="shared" si="6"/>
        <v>6.09260012875813E-2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709206799</v>
      </c>
      <c r="T19" s="48">
        <v>595631762</v>
      </c>
    </row>
    <row r="20" spans="2:20" ht="18.75" customHeight="1">
      <c r="B20" s="49" t="s">
        <v>155</v>
      </c>
      <c r="C20" s="50"/>
      <c r="D20" s="20">
        <f t="shared" si="3"/>
        <v>236</v>
      </c>
      <c r="E20" s="21">
        <f t="shared" si="4"/>
        <v>3.2354471110700974E-8</v>
      </c>
      <c r="F20" s="22">
        <f t="shared" si="0"/>
        <v>21</v>
      </c>
      <c r="G20" s="20">
        <f t="shared" si="5"/>
        <v>3991</v>
      </c>
      <c r="H20" s="24">
        <f t="shared" si="6"/>
        <v>4.0823153943683911E-7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236</v>
      </c>
      <c r="T20" s="48">
        <v>3991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867</v>
      </c>
      <c r="H21" s="24">
        <f t="shared" si="6"/>
        <v>8.8683724553179529E-8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867</v>
      </c>
    </row>
    <row r="22" spans="2:20" ht="18.75" customHeight="1">
      <c r="B22" s="49" t="s">
        <v>56</v>
      </c>
      <c r="C22" s="50"/>
      <c r="D22" s="20">
        <f t="shared" si="3"/>
        <v>2105485</v>
      </c>
      <c r="E22" s="21">
        <f t="shared" si="4"/>
        <v>2.88651922061501E-4</v>
      </c>
      <c r="F22" s="22">
        <f t="shared" si="0"/>
        <v>19</v>
      </c>
      <c r="G22" s="20">
        <f t="shared" si="5"/>
        <v>5352409</v>
      </c>
      <c r="H22" s="24">
        <f t="shared" si="6"/>
        <v>5.4748738806454343E-4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2105485</v>
      </c>
      <c r="T22" s="48">
        <v>5352409</v>
      </c>
    </row>
    <row r="23" spans="2:20" ht="18.75" customHeight="1">
      <c r="B23" s="49" t="s">
        <v>57</v>
      </c>
      <c r="C23" s="50"/>
      <c r="D23" s="20">
        <f t="shared" si="3"/>
        <v>130799266</v>
      </c>
      <c r="E23" s="21">
        <f t="shared" si="4"/>
        <v>1.7931953699567339E-2</v>
      </c>
      <c r="F23" s="22">
        <f t="shared" si="0"/>
        <v>13</v>
      </c>
      <c r="G23" s="20">
        <f t="shared" si="5"/>
        <v>172843150</v>
      </c>
      <c r="H23" s="24">
        <f t="shared" si="6"/>
        <v>1.7679785819496995E-2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130799266</v>
      </c>
      <c r="T23" s="48">
        <v>172843150</v>
      </c>
    </row>
    <row r="24" spans="2:20" ht="18.75" customHeight="1">
      <c r="B24" s="49" t="s">
        <v>58</v>
      </c>
      <c r="C24" s="50"/>
      <c r="D24" s="20">
        <f t="shared" si="3"/>
        <v>310318245</v>
      </c>
      <c r="E24" s="21">
        <f t="shared" si="4"/>
        <v>4.2543147004135279E-2</v>
      </c>
      <c r="F24" s="22">
        <f t="shared" si="0"/>
        <v>9</v>
      </c>
      <c r="G24" s="20">
        <f t="shared" si="5"/>
        <v>789041546</v>
      </c>
      <c r="H24" s="24">
        <f t="shared" si="6"/>
        <v>8.0709507642997627E-2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310318245</v>
      </c>
      <c r="T24" s="48">
        <v>789041546</v>
      </c>
    </row>
    <row r="25" spans="2:20" ht="18.75" customHeight="1">
      <c r="B25" s="49" t="s">
        <v>59</v>
      </c>
      <c r="C25" s="50"/>
      <c r="D25" s="20">
        <f t="shared" si="3"/>
        <v>39029719</v>
      </c>
      <c r="E25" s="21">
        <f t="shared" si="4"/>
        <v>5.3507877790011727E-3</v>
      </c>
      <c r="F25" s="22">
        <f t="shared" si="0"/>
        <v>17</v>
      </c>
      <c r="G25" s="20">
        <f t="shared" si="5"/>
        <v>47016314</v>
      </c>
      <c r="H25" s="24">
        <f t="shared" si="6"/>
        <v>4.809206274834831E-3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39029719</v>
      </c>
      <c r="T25" s="48">
        <v>47016314</v>
      </c>
    </row>
    <row r="26" spans="2:20" ht="18.75" customHeight="1">
      <c r="B26" s="49" t="s">
        <v>60</v>
      </c>
      <c r="C26" s="50"/>
      <c r="D26" s="20">
        <f t="shared" si="3"/>
        <v>241389551</v>
      </c>
      <c r="E26" s="21">
        <f t="shared" si="4"/>
        <v>3.3093352772265161E-2</v>
      </c>
      <c r="F26" s="22">
        <f t="shared" si="0"/>
        <v>11</v>
      </c>
      <c r="G26" s="20">
        <f t="shared" si="5"/>
        <v>303018936</v>
      </c>
      <c r="H26" s="24">
        <f t="shared" si="6"/>
        <v>3.0995210904984472E-2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241389551</v>
      </c>
      <c r="T26" s="48">
        <v>303018936</v>
      </c>
    </row>
    <row r="27" spans="2:20" ht="18.75" customHeight="1" thickBot="1">
      <c r="B27" s="51" t="s">
        <v>61</v>
      </c>
      <c r="C27" s="52"/>
      <c r="D27" s="20">
        <f t="shared" si="3"/>
        <v>169652</v>
      </c>
      <c r="E27" s="21">
        <f t="shared" si="4"/>
        <v>2.3258477681663735E-5</v>
      </c>
      <c r="F27" s="22">
        <f t="shared" si="0"/>
        <v>20</v>
      </c>
      <c r="G27" s="20">
        <f t="shared" si="5"/>
        <v>600257</v>
      </c>
      <c r="H27" s="24">
        <f t="shared" si="6"/>
        <v>6.13991077844497E-5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169652</v>
      </c>
      <c r="T27" s="48">
        <v>600257</v>
      </c>
    </row>
    <row r="28" spans="2:20" ht="18.75" customHeight="1" thickTop="1">
      <c r="B28" s="53" t="s">
        <v>62</v>
      </c>
      <c r="C28" s="54"/>
      <c r="D28" s="55">
        <f>S28</f>
        <v>7294200520</v>
      </c>
      <c r="E28" s="56"/>
      <c r="F28" s="57"/>
      <c r="G28" s="55">
        <f>T28</f>
        <v>9776314700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7294200520</v>
      </c>
      <c r="T28" s="48">
        <f>SUM(T6:T27)</f>
        <v>9776314700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23" priority="5" stopIfTrue="1" operator="equal">
      <formula>0</formula>
    </cfRule>
  </conditionalFormatting>
  <conditionalFormatting sqref="G6:I27">
    <cfRule type="cellIs" dxfId="422" priority="7" stopIfTrue="1" operator="equal">
      <formula>0</formula>
    </cfRule>
  </conditionalFormatting>
  <conditionalFormatting sqref="I6:I27">
    <cfRule type="expression" dxfId="421" priority="8" stopIfTrue="1">
      <formula>$I6&lt;=5</formula>
    </cfRule>
  </conditionalFormatting>
  <conditionalFormatting sqref="F6:F27">
    <cfRule type="expression" dxfId="420" priority="6" stopIfTrue="1">
      <formula>$F6&lt;=5</formula>
    </cfRule>
  </conditionalFormatting>
  <conditionalFormatting sqref="E6:E27">
    <cfRule type="expression" dxfId="419" priority="4">
      <formula>$F6&lt;=5</formula>
    </cfRule>
  </conditionalFormatting>
  <conditionalFormatting sqref="D6:D27">
    <cfRule type="expression" dxfId="418" priority="3">
      <formula>$F6&lt;=5</formula>
    </cfRule>
  </conditionalFormatting>
  <conditionalFormatting sqref="G6:G27">
    <cfRule type="expression" dxfId="417" priority="2">
      <formula>$I6&lt;=5</formula>
    </cfRule>
  </conditionalFormatting>
  <conditionalFormatting sqref="H6:H27">
    <cfRule type="expression" dxfId="4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2E0B8-B40A-4E1E-BD01-B934E139107C}">
  <sheetPr codeName="Sheet3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197401057</v>
      </c>
      <c r="E6" s="21">
        <f>IFERROR(S6/$S$28,"-")</f>
        <v>1.7720205744024026E-2</v>
      </c>
      <c r="F6" s="22">
        <f t="shared" ref="F6:F27" si="0">_xlfn.IFS(D6&gt;0,RANK(D6,$D$6:$D$27),D6=0,"-")</f>
        <v>13</v>
      </c>
      <c r="G6" s="23">
        <f>T6</f>
        <v>237510652</v>
      </c>
      <c r="H6" s="24">
        <f>IFERROR(T6/$T$28,"-")</f>
        <v>1.4326819547383891E-2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197401057</v>
      </c>
      <c r="T6" s="48">
        <v>237510652</v>
      </c>
    </row>
    <row r="7" spans="2:20" ht="18.75" customHeight="1">
      <c r="B7" s="49" t="s">
        <v>44</v>
      </c>
      <c r="C7" s="50"/>
      <c r="D7" s="20">
        <f>S7</f>
        <v>1533874689</v>
      </c>
      <c r="E7" s="21">
        <f>IFERROR(S7/$S$28,"-")</f>
        <v>0.13769214556247725</v>
      </c>
      <c r="F7" s="22">
        <f t="shared" si="0"/>
        <v>2</v>
      </c>
      <c r="G7" s="20">
        <f>T7</f>
        <v>1305822637</v>
      </c>
      <c r="H7" s="24">
        <f>IFERROR(T7/$T$28,"-")</f>
        <v>7.8768194704749411E-2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1533874689</v>
      </c>
      <c r="T7" s="48">
        <v>1305822637</v>
      </c>
    </row>
    <row r="8" spans="2:20" ht="18.75" customHeight="1">
      <c r="B8" s="49" t="s">
        <v>45</v>
      </c>
      <c r="C8" s="50"/>
      <c r="D8" s="20">
        <f t="shared" ref="D8:D27" si="3">S8</f>
        <v>115741149</v>
      </c>
      <c r="E8" s="21">
        <f t="shared" ref="E8:E27" si="4">IFERROR(S8/$S$28,"-")</f>
        <v>1.0389797321752641E-2</v>
      </c>
      <c r="F8" s="22">
        <f t="shared" si="0"/>
        <v>16</v>
      </c>
      <c r="G8" s="20">
        <f t="shared" ref="G8:G27" si="5">T8</f>
        <v>172678125</v>
      </c>
      <c r="H8" s="24">
        <f t="shared" ref="H8:H27" si="6">IFERROR(T8/$T$28,"-")</f>
        <v>1.0416073198500584E-2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115741149</v>
      </c>
      <c r="T8" s="48">
        <v>172678125</v>
      </c>
    </row>
    <row r="9" spans="2:20" ht="18.75" customHeight="1">
      <c r="B9" s="49" t="s">
        <v>46</v>
      </c>
      <c r="C9" s="50"/>
      <c r="D9" s="20">
        <f t="shared" si="3"/>
        <v>832984322</v>
      </c>
      <c r="E9" s="21">
        <f t="shared" si="4"/>
        <v>7.4774946961841032E-2</v>
      </c>
      <c r="F9" s="22">
        <f t="shared" si="0"/>
        <v>7</v>
      </c>
      <c r="G9" s="20">
        <f t="shared" si="5"/>
        <v>1134256937</v>
      </c>
      <c r="H9" s="24">
        <f t="shared" si="6"/>
        <v>6.8419223811348795E-2</v>
      </c>
      <c r="I9" s="25">
        <f t="shared" si="1"/>
        <v>5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832984322</v>
      </c>
      <c r="T9" s="48">
        <v>1134256937</v>
      </c>
    </row>
    <row r="10" spans="2:20" ht="18.75" customHeight="1">
      <c r="B10" s="49" t="s">
        <v>47</v>
      </c>
      <c r="C10" s="50"/>
      <c r="D10" s="20">
        <f t="shared" si="3"/>
        <v>177250995</v>
      </c>
      <c r="E10" s="21">
        <f t="shared" si="4"/>
        <v>1.591138440425359E-2</v>
      </c>
      <c r="F10" s="22">
        <f t="shared" si="0"/>
        <v>15</v>
      </c>
      <c r="G10" s="20">
        <f t="shared" si="5"/>
        <v>418390209</v>
      </c>
      <c r="H10" s="24">
        <f t="shared" si="6"/>
        <v>2.5237609236722702E-2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177250995</v>
      </c>
      <c r="T10" s="48">
        <v>418390209</v>
      </c>
    </row>
    <row r="11" spans="2:20" ht="18.75" customHeight="1">
      <c r="B11" s="49" t="s">
        <v>48</v>
      </c>
      <c r="C11" s="50"/>
      <c r="D11" s="20">
        <f t="shared" si="3"/>
        <v>496123862</v>
      </c>
      <c r="E11" s="21">
        <f t="shared" si="4"/>
        <v>4.4535814765975561E-2</v>
      </c>
      <c r="F11" s="22">
        <f t="shared" si="0"/>
        <v>8</v>
      </c>
      <c r="G11" s="20">
        <f t="shared" si="5"/>
        <v>991029870</v>
      </c>
      <c r="H11" s="24">
        <f t="shared" si="6"/>
        <v>5.9779660381536558E-2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496123862</v>
      </c>
      <c r="T11" s="48">
        <v>991029870</v>
      </c>
    </row>
    <row r="12" spans="2:20" ht="18.75" customHeight="1">
      <c r="B12" s="49" t="s">
        <v>49</v>
      </c>
      <c r="C12" s="50"/>
      <c r="D12" s="20">
        <f t="shared" si="3"/>
        <v>397869083</v>
      </c>
      <c r="E12" s="21">
        <f t="shared" si="4"/>
        <v>3.5715725726565749E-2</v>
      </c>
      <c r="F12" s="22">
        <f t="shared" si="0"/>
        <v>10</v>
      </c>
      <c r="G12" s="20">
        <f t="shared" si="5"/>
        <v>684373996</v>
      </c>
      <c r="H12" s="24">
        <f t="shared" si="6"/>
        <v>4.1281949508580461E-2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397869083</v>
      </c>
      <c r="T12" s="48">
        <v>684373996</v>
      </c>
    </row>
    <row r="13" spans="2:20" ht="18.75" customHeight="1">
      <c r="B13" s="49" t="s">
        <v>50</v>
      </c>
      <c r="C13" s="50"/>
      <c r="D13" s="20">
        <f t="shared" si="3"/>
        <v>26641525</v>
      </c>
      <c r="E13" s="21">
        <f t="shared" si="4"/>
        <v>2.3915439537619074E-3</v>
      </c>
      <c r="F13" s="22">
        <f t="shared" si="0"/>
        <v>18</v>
      </c>
      <c r="G13" s="20">
        <f t="shared" si="5"/>
        <v>50583014</v>
      </c>
      <c r="H13" s="24">
        <f t="shared" si="6"/>
        <v>3.0512051044379812E-3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26641525</v>
      </c>
      <c r="T13" s="48">
        <v>50583014</v>
      </c>
    </row>
    <row r="14" spans="2:20" ht="18.75" customHeight="1">
      <c r="B14" s="49" t="s">
        <v>51</v>
      </c>
      <c r="C14" s="50"/>
      <c r="D14" s="20">
        <f t="shared" si="3"/>
        <v>2176875557</v>
      </c>
      <c r="E14" s="21">
        <f t="shared" si="4"/>
        <v>0.19541274669657366</v>
      </c>
      <c r="F14" s="22">
        <f t="shared" si="0"/>
        <v>1</v>
      </c>
      <c r="G14" s="20">
        <f t="shared" si="5"/>
        <v>2957698704</v>
      </c>
      <c r="H14" s="24">
        <f t="shared" si="6"/>
        <v>0.17841059022371425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2176875557</v>
      </c>
      <c r="T14" s="48">
        <v>2957698704</v>
      </c>
    </row>
    <row r="15" spans="2:20" ht="18.75" customHeight="1">
      <c r="B15" s="49" t="s">
        <v>52</v>
      </c>
      <c r="C15" s="50"/>
      <c r="D15" s="20">
        <f t="shared" si="3"/>
        <v>940398255</v>
      </c>
      <c r="E15" s="21">
        <f t="shared" si="4"/>
        <v>8.441723065303125E-2</v>
      </c>
      <c r="F15" s="22">
        <f t="shared" si="0"/>
        <v>5</v>
      </c>
      <c r="G15" s="20">
        <f t="shared" si="5"/>
        <v>901106305</v>
      </c>
      <c r="H15" s="24">
        <f t="shared" si="6"/>
        <v>5.4355403919925535E-2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940398255</v>
      </c>
      <c r="T15" s="48">
        <v>901106305</v>
      </c>
    </row>
    <row r="16" spans="2:20" ht="18.75" customHeight="1">
      <c r="B16" s="49" t="s">
        <v>154</v>
      </c>
      <c r="C16" s="50"/>
      <c r="D16" s="20">
        <f t="shared" si="3"/>
        <v>836305966</v>
      </c>
      <c r="E16" s="21">
        <f t="shared" si="4"/>
        <v>7.5073122746626225E-2</v>
      </c>
      <c r="F16" s="22">
        <f t="shared" si="0"/>
        <v>6</v>
      </c>
      <c r="G16" s="20">
        <f t="shared" si="5"/>
        <v>1281607825</v>
      </c>
      <c r="H16" s="24">
        <f t="shared" si="6"/>
        <v>7.7307539197400507E-2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836305966</v>
      </c>
      <c r="T16" s="48">
        <v>1281607825</v>
      </c>
    </row>
    <row r="17" spans="2:20" ht="18.75" customHeight="1">
      <c r="B17" s="49" t="s">
        <v>53</v>
      </c>
      <c r="C17" s="50"/>
      <c r="D17" s="20">
        <f t="shared" si="3"/>
        <v>179340641</v>
      </c>
      <c r="E17" s="21">
        <f t="shared" si="4"/>
        <v>1.6098966768881843E-2</v>
      </c>
      <c r="F17" s="22">
        <f t="shared" si="0"/>
        <v>14</v>
      </c>
      <c r="G17" s="20">
        <f t="shared" si="5"/>
        <v>293388714</v>
      </c>
      <c r="H17" s="24">
        <f t="shared" si="6"/>
        <v>1.769742589362696E-2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179340641</v>
      </c>
      <c r="T17" s="48">
        <v>293388714</v>
      </c>
    </row>
    <row r="18" spans="2:20" ht="18.75" customHeight="1">
      <c r="B18" s="49" t="s">
        <v>54</v>
      </c>
      <c r="C18" s="50"/>
      <c r="D18" s="20">
        <f t="shared" si="3"/>
        <v>984256939</v>
      </c>
      <c r="E18" s="21">
        <f t="shared" si="4"/>
        <v>8.8354316482020176E-2</v>
      </c>
      <c r="F18" s="22">
        <f t="shared" si="0"/>
        <v>4</v>
      </c>
      <c r="G18" s="20">
        <f t="shared" si="5"/>
        <v>2852871870</v>
      </c>
      <c r="H18" s="24">
        <f t="shared" si="6"/>
        <v>0.17208735746848791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984256939</v>
      </c>
      <c r="T18" s="48">
        <v>2852871870</v>
      </c>
    </row>
    <row r="19" spans="2:20" ht="18.75" customHeight="1">
      <c r="B19" s="49" t="s">
        <v>55</v>
      </c>
      <c r="C19" s="50"/>
      <c r="D19" s="20">
        <f t="shared" si="3"/>
        <v>1140566624</v>
      </c>
      <c r="E19" s="21">
        <f t="shared" si="4"/>
        <v>0.10238585116617127</v>
      </c>
      <c r="F19" s="22">
        <f t="shared" si="0"/>
        <v>3</v>
      </c>
      <c r="G19" s="20">
        <f t="shared" si="5"/>
        <v>1039045656</v>
      </c>
      <c r="H19" s="24">
        <f t="shared" si="6"/>
        <v>6.2676008379637299E-2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1140566624</v>
      </c>
      <c r="T19" s="48">
        <v>1039045656</v>
      </c>
    </row>
    <row r="20" spans="2:20" ht="18.75" customHeight="1">
      <c r="B20" s="49" t="s">
        <v>155</v>
      </c>
      <c r="C20" s="50"/>
      <c r="D20" s="20">
        <f t="shared" si="3"/>
        <v>5276</v>
      </c>
      <c r="E20" s="21">
        <f t="shared" si="4"/>
        <v>4.7361349997974306E-7</v>
      </c>
      <c r="F20" s="22">
        <f t="shared" si="0"/>
        <v>21</v>
      </c>
      <c r="G20" s="20">
        <f t="shared" si="5"/>
        <v>246954</v>
      </c>
      <c r="H20" s="24">
        <f t="shared" si="6"/>
        <v>1.489644933695286E-5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5276</v>
      </c>
      <c r="T20" s="48">
        <v>246954</v>
      </c>
    </row>
    <row r="21" spans="2:20" ht="18.75" customHeight="1">
      <c r="B21" s="49" t="s">
        <v>156</v>
      </c>
      <c r="C21" s="50"/>
      <c r="D21" s="20">
        <f t="shared" si="3"/>
        <v>2712</v>
      </c>
      <c r="E21" s="21">
        <f t="shared" si="4"/>
        <v>2.4344954737396952E-7</v>
      </c>
      <c r="F21" s="22">
        <f t="shared" si="0"/>
        <v>22</v>
      </c>
      <c r="G21" s="20">
        <f t="shared" si="5"/>
        <v>5620</v>
      </c>
      <c r="H21" s="24">
        <f t="shared" si="6"/>
        <v>3.3900258863462453E-7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2712</v>
      </c>
      <c r="T21" s="48">
        <v>5620</v>
      </c>
    </row>
    <row r="22" spans="2:20" ht="18.75" customHeight="1">
      <c r="B22" s="49" t="s">
        <v>56</v>
      </c>
      <c r="C22" s="50"/>
      <c r="D22" s="20">
        <f t="shared" si="3"/>
        <v>13637483</v>
      </c>
      <c r="E22" s="21">
        <f t="shared" si="4"/>
        <v>1.2242031945686592E-3</v>
      </c>
      <c r="F22" s="22">
        <f t="shared" si="0"/>
        <v>19</v>
      </c>
      <c r="G22" s="20">
        <f t="shared" si="5"/>
        <v>5772506</v>
      </c>
      <c r="H22" s="24">
        <f t="shared" si="6"/>
        <v>3.4820186421866584E-4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13637483</v>
      </c>
      <c r="T22" s="48">
        <v>5772506</v>
      </c>
    </row>
    <row r="23" spans="2:20" ht="18.75" customHeight="1">
      <c r="B23" s="49" t="s">
        <v>57</v>
      </c>
      <c r="C23" s="50"/>
      <c r="D23" s="20">
        <f t="shared" si="3"/>
        <v>198559806</v>
      </c>
      <c r="E23" s="21">
        <f t="shared" si="4"/>
        <v>1.7824223782213568E-2</v>
      </c>
      <c r="F23" s="22">
        <f t="shared" si="0"/>
        <v>12</v>
      </c>
      <c r="G23" s="20">
        <f t="shared" si="5"/>
        <v>383656779</v>
      </c>
      <c r="H23" s="24">
        <f t="shared" si="6"/>
        <v>2.3142462851996809E-2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198559806</v>
      </c>
      <c r="T23" s="48">
        <v>383656779</v>
      </c>
    </row>
    <row r="24" spans="2:20" ht="18.75" customHeight="1">
      <c r="B24" s="49" t="s">
        <v>58</v>
      </c>
      <c r="C24" s="50"/>
      <c r="D24" s="20">
        <f t="shared" si="3"/>
        <v>396691182</v>
      </c>
      <c r="E24" s="21">
        <f t="shared" si="4"/>
        <v>3.5609988460599172E-2</v>
      </c>
      <c r="F24" s="22">
        <f t="shared" si="0"/>
        <v>11</v>
      </c>
      <c r="G24" s="20">
        <f t="shared" si="5"/>
        <v>1105851979</v>
      </c>
      <c r="H24" s="24">
        <f t="shared" si="6"/>
        <v>6.6705815574327837E-2</v>
      </c>
      <c r="I24" s="25">
        <f t="shared" si="1"/>
        <v>6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396691182</v>
      </c>
      <c r="T24" s="48">
        <v>1105851979</v>
      </c>
    </row>
    <row r="25" spans="2:20" ht="18.75" customHeight="1">
      <c r="B25" s="49" t="s">
        <v>59</v>
      </c>
      <c r="C25" s="50"/>
      <c r="D25" s="20">
        <f t="shared" si="3"/>
        <v>58880647</v>
      </c>
      <c r="E25" s="21">
        <f t="shared" si="4"/>
        <v>5.2855703765621225E-3</v>
      </c>
      <c r="F25" s="22">
        <f t="shared" si="0"/>
        <v>17</v>
      </c>
      <c r="G25" s="20">
        <f t="shared" si="5"/>
        <v>112275993</v>
      </c>
      <c r="H25" s="24">
        <f t="shared" si="6"/>
        <v>6.7725715780290012E-3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58880647</v>
      </c>
      <c r="T25" s="48">
        <v>112275993</v>
      </c>
    </row>
    <row r="26" spans="2:20" ht="18.75" customHeight="1">
      <c r="B26" s="49" t="s">
        <v>60</v>
      </c>
      <c r="C26" s="50"/>
      <c r="D26" s="20">
        <f t="shared" si="3"/>
        <v>434915735</v>
      </c>
      <c r="E26" s="21">
        <f t="shared" si="4"/>
        <v>3.9041312253527756E-2</v>
      </c>
      <c r="F26" s="22">
        <f t="shared" si="0"/>
        <v>9</v>
      </c>
      <c r="G26" s="20">
        <f t="shared" si="5"/>
        <v>649118628</v>
      </c>
      <c r="H26" s="24">
        <f t="shared" si="6"/>
        <v>3.915531943468966E-2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434915735</v>
      </c>
      <c r="T26" s="48">
        <v>649118628</v>
      </c>
    </row>
    <row r="27" spans="2:20" ht="18.75" customHeight="1" thickBot="1">
      <c r="B27" s="51" t="s">
        <v>61</v>
      </c>
      <c r="C27" s="52"/>
      <c r="D27" s="20">
        <f t="shared" si="3"/>
        <v>1561655</v>
      </c>
      <c r="E27" s="21">
        <f t="shared" si="4"/>
        <v>1.4018591552518304E-4</v>
      </c>
      <c r="F27" s="22">
        <f t="shared" si="0"/>
        <v>20</v>
      </c>
      <c r="G27" s="20">
        <f t="shared" si="5"/>
        <v>751527</v>
      </c>
      <c r="H27" s="24">
        <f t="shared" si="6"/>
        <v>4.5332668759575352E-5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1561655</v>
      </c>
      <c r="T27" s="48">
        <v>751527</v>
      </c>
    </row>
    <row r="28" spans="2:20" ht="18.75" customHeight="1" thickTop="1">
      <c r="B28" s="53" t="s">
        <v>62</v>
      </c>
      <c r="C28" s="54"/>
      <c r="D28" s="55">
        <f>S28</f>
        <v>11139885160</v>
      </c>
      <c r="E28" s="56"/>
      <c r="F28" s="57"/>
      <c r="G28" s="55">
        <f>T28</f>
        <v>16578044500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11139885160</v>
      </c>
      <c r="T28" s="48">
        <f>SUM(T6:T27)</f>
        <v>16578044500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15" priority="5" stopIfTrue="1" operator="equal">
      <formula>0</formula>
    </cfRule>
  </conditionalFormatting>
  <conditionalFormatting sqref="G6:I27">
    <cfRule type="cellIs" dxfId="414" priority="7" stopIfTrue="1" operator="equal">
      <formula>0</formula>
    </cfRule>
  </conditionalFormatting>
  <conditionalFormatting sqref="I6:I27">
    <cfRule type="expression" dxfId="413" priority="8" stopIfTrue="1">
      <formula>$I6&lt;=5</formula>
    </cfRule>
  </conditionalFormatting>
  <conditionalFormatting sqref="F6:F27">
    <cfRule type="expression" dxfId="412" priority="6" stopIfTrue="1">
      <formula>$F6&lt;=5</formula>
    </cfRule>
  </conditionalFormatting>
  <conditionalFormatting sqref="E6:E27">
    <cfRule type="expression" dxfId="411" priority="4">
      <formula>$F6&lt;=5</formula>
    </cfRule>
  </conditionalFormatting>
  <conditionalFormatting sqref="D6:D27">
    <cfRule type="expression" dxfId="410" priority="3">
      <formula>$F6&lt;=5</formula>
    </cfRule>
  </conditionalFormatting>
  <conditionalFormatting sqref="G6:G27">
    <cfRule type="expression" dxfId="409" priority="2">
      <formula>$I6&lt;=5</formula>
    </cfRule>
  </conditionalFormatting>
  <conditionalFormatting sqref="H6:H27">
    <cfRule type="expression" dxfId="4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9A7F-FE3E-4B75-B9D5-B777ED553BE3}">
  <sheetPr codeName="Sheet3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131097975</v>
      </c>
      <c r="E6" s="21">
        <f>IFERROR(S6/$S$28,"-")</f>
        <v>2.6339135852885855E-2</v>
      </c>
      <c r="F6" s="22">
        <f t="shared" ref="F6:F27" si="0">_xlfn.IFS(D6&gt;0,RANK(D6,$D$6:$D$27),D6=0,"-")</f>
        <v>12</v>
      </c>
      <c r="G6" s="23">
        <f>T6</f>
        <v>109429252</v>
      </c>
      <c r="H6" s="24">
        <f>IFERROR(T6/$T$28,"-")</f>
        <v>1.6045588798628541E-2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131097975</v>
      </c>
      <c r="T6" s="48">
        <v>109429252</v>
      </c>
    </row>
    <row r="7" spans="2:20" ht="18.75" customHeight="1">
      <c r="B7" s="49" t="s">
        <v>44</v>
      </c>
      <c r="C7" s="50"/>
      <c r="D7" s="20">
        <f>S7</f>
        <v>804306534</v>
      </c>
      <c r="E7" s="21">
        <f>IFERROR(S7/$S$28,"-")</f>
        <v>0.16159470858638172</v>
      </c>
      <c r="F7" s="22">
        <f t="shared" si="0"/>
        <v>2</v>
      </c>
      <c r="G7" s="20">
        <f>T7</f>
        <v>581796398</v>
      </c>
      <c r="H7" s="24">
        <f>IFERROR(T7/$T$28,"-")</f>
        <v>8.5308686628244812E-2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804306534</v>
      </c>
      <c r="T7" s="48">
        <v>581796398</v>
      </c>
    </row>
    <row r="8" spans="2:20" ht="18.75" customHeight="1">
      <c r="B8" s="49" t="s">
        <v>45</v>
      </c>
      <c r="C8" s="50"/>
      <c r="D8" s="20">
        <f t="shared" ref="D8:D27" si="3">S8</f>
        <v>56974386</v>
      </c>
      <c r="E8" s="21">
        <f t="shared" ref="E8:E27" si="4">IFERROR(S8/$S$28,"-")</f>
        <v>1.1446828930719624E-2</v>
      </c>
      <c r="F8" s="22">
        <f t="shared" si="0"/>
        <v>16</v>
      </c>
      <c r="G8" s="20">
        <f t="shared" ref="G8:G27" si="5">T8</f>
        <v>76982821</v>
      </c>
      <c r="H8" s="24">
        <f t="shared" ref="H8:H27" si="6">IFERROR(T8/$T$28,"-")</f>
        <v>1.1287975269395298E-2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56974386</v>
      </c>
      <c r="T8" s="48">
        <v>76982821</v>
      </c>
    </row>
    <row r="9" spans="2:20" ht="18.75" customHeight="1">
      <c r="B9" s="49" t="s">
        <v>46</v>
      </c>
      <c r="C9" s="50"/>
      <c r="D9" s="20">
        <f t="shared" si="3"/>
        <v>344419091</v>
      </c>
      <c r="E9" s="21">
        <f t="shared" si="4"/>
        <v>6.919787455280263E-2</v>
      </c>
      <c r="F9" s="22">
        <f t="shared" si="0"/>
        <v>6</v>
      </c>
      <c r="G9" s="20">
        <f t="shared" si="5"/>
        <v>440567193</v>
      </c>
      <c r="H9" s="24">
        <f t="shared" si="6"/>
        <v>6.4600277237059231E-2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344419091</v>
      </c>
      <c r="T9" s="48">
        <v>440567193</v>
      </c>
    </row>
    <row r="10" spans="2:20" ht="18.75" customHeight="1">
      <c r="B10" s="49" t="s">
        <v>47</v>
      </c>
      <c r="C10" s="50"/>
      <c r="D10" s="20">
        <f t="shared" si="3"/>
        <v>77446677</v>
      </c>
      <c r="E10" s="21">
        <f t="shared" si="4"/>
        <v>1.5559954658777684E-2</v>
      </c>
      <c r="F10" s="22">
        <f t="shared" si="0"/>
        <v>14</v>
      </c>
      <c r="G10" s="20">
        <f t="shared" si="5"/>
        <v>178195916</v>
      </c>
      <c r="H10" s="24">
        <f t="shared" si="6"/>
        <v>2.6128830650610241E-2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77446677</v>
      </c>
      <c r="T10" s="48">
        <v>178195916</v>
      </c>
    </row>
    <row r="11" spans="2:20" ht="18.75" customHeight="1">
      <c r="B11" s="49" t="s">
        <v>48</v>
      </c>
      <c r="C11" s="50"/>
      <c r="D11" s="20">
        <f t="shared" si="3"/>
        <v>207197966</v>
      </c>
      <c r="E11" s="21">
        <f t="shared" si="4"/>
        <v>4.1628525344618209E-2</v>
      </c>
      <c r="F11" s="22">
        <f t="shared" si="0"/>
        <v>9</v>
      </c>
      <c r="G11" s="20">
        <f t="shared" si="5"/>
        <v>340401527</v>
      </c>
      <c r="H11" s="24">
        <f t="shared" si="6"/>
        <v>4.9913006155495335E-2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207197966</v>
      </c>
      <c r="T11" s="48">
        <v>340401527</v>
      </c>
    </row>
    <row r="12" spans="2:20" ht="18.75" customHeight="1">
      <c r="B12" s="49" t="s">
        <v>49</v>
      </c>
      <c r="C12" s="50"/>
      <c r="D12" s="20">
        <f t="shared" si="3"/>
        <v>187299600</v>
      </c>
      <c r="E12" s="21">
        <f t="shared" si="4"/>
        <v>3.7630707946413204E-2</v>
      </c>
      <c r="F12" s="22">
        <f t="shared" si="0"/>
        <v>10</v>
      </c>
      <c r="G12" s="20">
        <f t="shared" si="5"/>
        <v>303334855</v>
      </c>
      <c r="H12" s="24">
        <f t="shared" si="6"/>
        <v>4.447792763512276E-2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187299600</v>
      </c>
      <c r="T12" s="48">
        <v>303334855</v>
      </c>
    </row>
    <row r="13" spans="2:20" ht="18.75" customHeight="1">
      <c r="B13" s="49" t="s">
        <v>50</v>
      </c>
      <c r="C13" s="50"/>
      <c r="D13" s="20">
        <f t="shared" si="3"/>
        <v>11496787</v>
      </c>
      <c r="E13" s="21">
        <f t="shared" si="4"/>
        <v>2.309840671945482E-3</v>
      </c>
      <c r="F13" s="22">
        <f t="shared" si="0"/>
        <v>18</v>
      </c>
      <c r="G13" s="20">
        <f t="shared" si="5"/>
        <v>25034408</v>
      </c>
      <c r="H13" s="24">
        <f t="shared" si="6"/>
        <v>3.6707901154720193E-3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11496787</v>
      </c>
      <c r="T13" s="48">
        <v>25034408</v>
      </c>
    </row>
    <row r="14" spans="2:20" ht="18.75" customHeight="1">
      <c r="B14" s="49" t="s">
        <v>51</v>
      </c>
      <c r="C14" s="50"/>
      <c r="D14" s="20">
        <f t="shared" si="3"/>
        <v>934241993</v>
      </c>
      <c r="E14" s="21">
        <f t="shared" si="4"/>
        <v>0.18770028120646284</v>
      </c>
      <c r="F14" s="22">
        <f t="shared" si="0"/>
        <v>1</v>
      </c>
      <c r="G14" s="20">
        <f t="shared" si="5"/>
        <v>1187892508</v>
      </c>
      <c r="H14" s="24">
        <f t="shared" si="6"/>
        <v>0.17418043504802139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934241993</v>
      </c>
      <c r="T14" s="48">
        <v>1187892508</v>
      </c>
    </row>
    <row r="15" spans="2:20" ht="18.75" customHeight="1">
      <c r="B15" s="49" t="s">
        <v>52</v>
      </c>
      <c r="C15" s="50"/>
      <c r="D15" s="20">
        <f t="shared" si="3"/>
        <v>392238032</v>
      </c>
      <c r="E15" s="21">
        <f t="shared" si="4"/>
        <v>7.8805266149355777E-2</v>
      </c>
      <c r="F15" s="22">
        <f t="shared" si="0"/>
        <v>5</v>
      </c>
      <c r="G15" s="20">
        <f t="shared" si="5"/>
        <v>411332376</v>
      </c>
      <c r="H15" s="24">
        <f t="shared" si="6"/>
        <v>6.0313582010583996E-2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392238032</v>
      </c>
      <c r="T15" s="48">
        <v>411332376</v>
      </c>
    </row>
    <row r="16" spans="2:20" ht="18.75" customHeight="1">
      <c r="B16" s="49" t="s">
        <v>154</v>
      </c>
      <c r="C16" s="50"/>
      <c r="D16" s="20">
        <f t="shared" si="3"/>
        <v>324338214</v>
      </c>
      <c r="E16" s="21">
        <f t="shared" si="4"/>
        <v>6.5163388533105604E-2</v>
      </c>
      <c r="F16" s="22">
        <f t="shared" si="0"/>
        <v>7</v>
      </c>
      <c r="G16" s="20">
        <f t="shared" si="5"/>
        <v>534101747</v>
      </c>
      <c r="H16" s="24">
        <f t="shared" si="6"/>
        <v>7.8315229724782678E-2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324338214</v>
      </c>
      <c r="T16" s="48">
        <v>534101747</v>
      </c>
    </row>
    <row r="17" spans="2:20" ht="18.75" customHeight="1">
      <c r="B17" s="49" t="s">
        <v>53</v>
      </c>
      <c r="C17" s="50"/>
      <c r="D17" s="20">
        <f t="shared" si="3"/>
        <v>87913260</v>
      </c>
      <c r="E17" s="21">
        <f t="shared" si="4"/>
        <v>1.7662815145772282E-2</v>
      </c>
      <c r="F17" s="22">
        <f t="shared" si="0"/>
        <v>13</v>
      </c>
      <c r="G17" s="20">
        <f t="shared" si="5"/>
        <v>144093888</v>
      </c>
      <c r="H17" s="24">
        <f t="shared" si="6"/>
        <v>2.1128457272500002E-2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87913260</v>
      </c>
      <c r="T17" s="48">
        <v>144093888</v>
      </c>
    </row>
    <row r="18" spans="2:20" ht="18.75" customHeight="1">
      <c r="B18" s="49" t="s">
        <v>54</v>
      </c>
      <c r="C18" s="50"/>
      <c r="D18" s="20">
        <f t="shared" si="3"/>
        <v>422868934</v>
      </c>
      <c r="E18" s="21">
        <f t="shared" si="4"/>
        <v>8.4959377142103235E-2</v>
      </c>
      <c r="F18" s="22">
        <f t="shared" si="0"/>
        <v>4</v>
      </c>
      <c r="G18" s="20">
        <f t="shared" si="5"/>
        <v>1157798575</v>
      </c>
      <c r="H18" s="24">
        <f t="shared" si="6"/>
        <v>0.16976776781849962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422868934</v>
      </c>
      <c r="T18" s="48">
        <v>1157798575</v>
      </c>
    </row>
    <row r="19" spans="2:20" ht="18.75" customHeight="1">
      <c r="B19" s="49" t="s">
        <v>55</v>
      </c>
      <c r="C19" s="50"/>
      <c r="D19" s="20">
        <f t="shared" si="3"/>
        <v>509168984</v>
      </c>
      <c r="E19" s="21">
        <f t="shared" si="4"/>
        <v>0.10229807929261961</v>
      </c>
      <c r="F19" s="22">
        <f t="shared" si="0"/>
        <v>3</v>
      </c>
      <c r="G19" s="20">
        <f t="shared" si="5"/>
        <v>362829400</v>
      </c>
      <c r="H19" s="24">
        <f t="shared" si="6"/>
        <v>5.3201600577998227E-2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509168984</v>
      </c>
      <c r="T19" s="48">
        <v>362829400</v>
      </c>
    </row>
    <row r="20" spans="2:20" ht="18.75" customHeight="1">
      <c r="B20" s="49" t="s">
        <v>155</v>
      </c>
      <c r="C20" s="50"/>
      <c r="D20" s="20">
        <f t="shared" si="3"/>
        <v>1487</v>
      </c>
      <c r="E20" s="21">
        <f t="shared" si="4"/>
        <v>2.9875591147186877E-7</v>
      </c>
      <c r="F20" s="22">
        <f t="shared" si="0"/>
        <v>21</v>
      </c>
      <c r="G20" s="20">
        <f t="shared" si="5"/>
        <v>13682</v>
      </c>
      <c r="H20" s="24">
        <f t="shared" si="6"/>
        <v>2.006188856548482E-6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1487</v>
      </c>
      <c r="T20" s="48">
        <v>13682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186</v>
      </c>
      <c r="H21" s="24">
        <f t="shared" si="6"/>
        <v>2.7273141888467887E-8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186</v>
      </c>
    </row>
    <row r="22" spans="2:20" ht="18.75" customHeight="1">
      <c r="B22" s="49" t="s">
        <v>56</v>
      </c>
      <c r="C22" s="50"/>
      <c r="D22" s="20">
        <f t="shared" si="3"/>
        <v>3859257</v>
      </c>
      <c r="E22" s="21">
        <f t="shared" si="4"/>
        <v>7.7537043889656346E-4</v>
      </c>
      <c r="F22" s="22">
        <f t="shared" si="0"/>
        <v>19</v>
      </c>
      <c r="G22" s="20">
        <f t="shared" si="5"/>
        <v>1207735</v>
      </c>
      <c r="H22" s="24">
        <f t="shared" si="6"/>
        <v>1.7708993558424068E-4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3859257</v>
      </c>
      <c r="T22" s="48">
        <v>1207735</v>
      </c>
    </row>
    <row r="23" spans="2:20" ht="18.75" customHeight="1">
      <c r="B23" s="49" t="s">
        <v>57</v>
      </c>
      <c r="C23" s="50"/>
      <c r="D23" s="20">
        <f t="shared" si="3"/>
        <v>74105099</v>
      </c>
      <c r="E23" s="21">
        <f t="shared" si="4"/>
        <v>1.4888592062177587E-2</v>
      </c>
      <c r="F23" s="22">
        <f t="shared" si="0"/>
        <v>15</v>
      </c>
      <c r="G23" s="20">
        <f t="shared" si="5"/>
        <v>140506330</v>
      </c>
      <c r="H23" s="24">
        <f t="shared" si="6"/>
        <v>2.0602414378053185E-2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74105099</v>
      </c>
      <c r="T23" s="48">
        <v>140506330</v>
      </c>
    </row>
    <row r="24" spans="2:20" ht="18.75" customHeight="1">
      <c r="B24" s="49" t="s">
        <v>58</v>
      </c>
      <c r="C24" s="50"/>
      <c r="D24" s="20">
        <f t="shared" si="3"/>
        <v>211029397</v>
      </c>
      <c r="E24" s="21">
        <f t="shared" si="4"/>
        <v>4.2398305210554037E-2</v>
      </c>
      <c r="F24" s="22">
        <f t="shared" si="0"/>
        <v>8</v>
      </c>
      <c r="G24" s="20">
        <f t="shared" si="5"/>
        <v>561160218</v>
      </c>
      <c r="H24" s="24">
        <f t="shared" si="6"/>
        <v>8.2282807783212758E-2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211029397</v>
      </c>
      <c r="T24" s="48">
        <v>561160218</v>
      </c>
    </row>
    <row r="25" spans="2:20" ht="18.75" customHeight="1">
      <c r="B25" s="49" t="s">
        <v>59</v>
      </c>
      <c r="C25" s="50"/>
      <c r="D25" s="20">
        <f t="shared" si="3"/>
        <v>13462930</v>
      </c>
      <c r="E25" s="21">
        <f t="shared" si="4"/>
        <v>2.7048620869078457E-3</v>
      </c>
      <c r="F25" s="22">
        <f t="shared" si="0"/>
        <v>17</v>
      </c>
      <c r="G25" s="20">
        <f t="shared" si="5"/>
        <v>38949955</v>
      </c>
      <c r="H25" s="24">
        <f t="shared" si="6"/>
        <v>5.7112239207765553E-3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13462930</v>
      </c>
      <c r="T25" s="48">
        <v>38949955</v>
      </c>
    </row>
    <row r="26" spans="2:20" ht="18.75" customHeight="1">
      <c r="B26" s="49" t="s">
        <v>60</v>
      </c>
      <c r="C26" s="50"/>
      <c r="D26" s="20">
        <f t="shared" si="3"/>
        <v>183646023</v>
      </c>
      <c r="E26" s="21">
        <f t="shared" si="4"/>
        <v>3.6896661055513633E-2</v>
      </c>
      <c r="F26" s="22">
        <f t="shared" si="0"/>
        <v>11</v>
      </c>
      <c r="G26" s="20">
        <f t="shared" si="5"/>
        <v>224101831</v>
      </c>
      <c r="H26" s="24">
        <f t="shared" si="6"/>
        <v>3.2860005560905653E-2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183646023</v>
      </c>
      <c r="T26" s="48">
        <v>224101831</v>
      </c>
    </row>
    <row r="27" spans="2:20" ht="18.75" customHeight="1" thickBot="1">
      <c r="B27" s="51" t="s">
        <v>61</v>
      </c>
      <c r="C27" s="52"/>
      <c r="D27" s="20">
        <f t="shared" si="3"/>
        <v>194744</v>
      </c>
      <c r="E27" s="21">
        <f t="shared" si="4"/>
        <v>3.912637607510263E-5</v>
      </c>
      <c r="F27" s="22">
        <f t="shared" si="0"/>
        <v>20</v>
      </c>
      <c r="G27" s="20">
        <f t="shared" si="5"/>
        <v>165519</v>
      </c>
      <c r="H27" s="24">
        <f t="shared" si="6"/>
        <v>2.4270017055039336E-5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194744</v>
      </c>
      <c r="T27" s="48">
        <v>165519</v>
      </c>
    </row>
    <row r="28" spans="2:20" ht="18.75" customHeight="1" thickTop="1">
      <c r="B28" s="53" t="s">
        <v>62</v>
      </c>
      <c r="C28" s="54"/>
      <c r="D28" s="55">
        <f>S28</f>
        <v>4977307370</v>
      </c>
      <c r="E28" s="56"/>
      <c r="F28" s="57"/>
      <c r="G28" s="55">
        <f>T28</f>
        <v>6819896320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4977307370</v>
      </c>
      <c r="T28" s="48">
        <f>SUM(T6:T27)</f>
        <v>6819896320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07" priority="5" stopIfTrue="1" operator="equal">
      <formula>0</formula>
    </cfRule>
  </conditionalFormatting>
  <conditionalFormatting sqref="G6:I27">
    <cfRule type="cellIs" dxfId="406" priority="7" stopIfTrue="1" operator="equal">
      <formula>0</formula>
    </cfRule>
  </conditionalFormatting>
  <conditionalFormatting sqref="I6:I27">
    <cfRule type="expression" dxfId="405" priority="8" stopIfTrue="1">
      <formula>$I6&lt;=5</formula>
    </cfRule>
  </conditionalFormatting>
  <conditionalFormatting sqref="F6:F27">
    <cfRule type="expression" dxfId="404" priority="6" stopIfTrue="1">
      <formula>$F6&lt;=5</formula>
    </cfRule>
  </conditionalFormatting>
  <conditionalFormatting sqref="E6:E27">
    <cfRule type="expression" dxfId="403" priority="4">
      <formula>$F6&lt;=5</formula>
    </cfRule>
  </conditionalFormatting>
  <conditionalFormatting sqref="D6:D27">
    <cfRule type="expression" dxfId="402" priority="3">
      <formula>$F6&lt;=5</formula>
    </cfRule>
  </conditionalFormatting>
  <conditionalFormatting sqref="G6:G27">
    <cfRule type="expression" dxfId="401" priority="2">
      <formula>$I6&lt;=5</formula>
    </cfRule>
  </conditionalFormatting>
  <conditionalFormatting sqref="H6:H27">
    <cfRule type="expression" dxfId="4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8DBDE-C39A-475D-98B1-6BB1CD18B37C}">
  <sheetPr codeName="Sheet3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45817384</v>
      </c>
      <c r="E6" s="21">
        <f>IFERROR(S6/$S$28,"-")</f>
        <v>1.450760469712894E-2</v>
      </c>
      <c r="F6" s="22">
        <f t="shared" ref="F6:F27" si="0">_xlfn.IFS(D6&gt;0,RANK(D6,$D$6:$D$27),D6=0,"-")</f>
        <v>14</v>
      </c>
      <c r="G6" s="23">
        <f>T6</f>
        <v>67181851</v>
      </c>
      <c r="H6" s="24">
        <f>IFERROR(T6/$T$28,"-")</f>
        <v>1.4290753197857733E-2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45817384</v>
      </c>
      <c r="T6" s="48">
        <v>67181851</v>
      </c>
    </row>
    <row r="7" spans="2:20" ht="18.75" customHeight="1">
      <c r="B7" s="49" t="s">
        <v>44</v>
      </c>
      <c r="C7" s="50"/>
      <c r="D7" s="20">
        <f>S7</f>
        <v>484957457</v>
      </c>
      <c r="E7" s="21">
        <f>IFERROR(S7/$S$28,"-")</f>
        <v>0.15355680457620421</v>
      </c>
      <c r="F7" s="22">
        <f t="shared" si="0"/>
        <v>2</v>
      </c>
      <c r="G7" s="20">
        <f>T7</f>
        <v>428502053</v>
      </c>
      <c r="H7" s="24">
        <f>IFERROR(T7/$T$28,"-")</f>
        <v>9.1149871476425295E-2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484957457</v>
      </c>
      <c r="T7" s="48">
        <v>428502053</v>
      </c>
    </row>
    <row r="8" spans="2:20" ht="18.75" customHeight="1">
      <c r="B8" s="49" t="s">
        <v>45</v>
      </c>
      <c r="C8" s="50"/>
      <c r="D8" s="20">
        <f t="shared" ref="D8:D27" si="3">S8</f>
        <v>33476566</v>
      </c>
      <c r="E8" s="21">
        <f t="shared" ref="E8:E27" si="4">IFERROR(S8/$S$28,"-")</f>
        <v>1.0600011256542866E-2</v>
      </c>
      <c r="F8" s="22">
        <f t="shared" si="0"/>
        <v>16</v>
      </c>
      <c r="G8" s="20">
        <f t="shared" ref="G8:G27" si="5">T8</f>
        <v>76633179</v>
      </c>
      <c r="H8" s="24">
        <f t="shared" ref="H8:H27" si="6">IFERROR(T8/$T$28,"-")</f>
        <v>1.6301215753288103E-2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33476566</v>
      </c>
      <c r="T8" s="48">
        <v>76633179</v>
      </c>
    </row>
    <row r="9" spans="2:20" ht="18.75" customHeight="1">
      <c r="B9" s="49" t="s">
        <v>46</v>
      </c>
      <c r="C9" s="50"/>
      <c r="D9" s="20">
        <f t="shared" si="3"/>
        <v>240632310</v>
      </c>
      <c r="E9" s="21">
        <f t="shared" si="4"/>
        <v>7.6193752808693477E-2</v>
      </c>
      <c r="F9" s="22">
        <f t="shared" si="0"/>
        <v>6</v>
      </c>
      <c r="G9" s="20">
        <f t="shared" si="5"/>
        <v>286076991</v>
      </c>
      <c r="H9" s="24">
        <f t="shared" si="6"/>
        <v>6.0853572997962915E-2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240632310</v>
      </c>
      <c r="T9" s="48">
        <v>286076991</v>
      </c>
    </row>
    <row r="10" spans="2:20" ht="18.75" customHeight="1">
      <c r="B10" s="49" t="s">
        <v>47</v>
      </c>
      <c r="C10" s="50"/>
      <c r="D10" s="20">
        <f t="shared" si="3"/>
        <v>37596613</v>
      </c>
      <c r="E10" s="21">
        <f t="shared" si="4"/>
        <v>1.1904581879989896E-2</v>
      </c>
      <c r="F10" s="22">
        <f t="shared" si="0"/>
        <v>15</v>
      </c>
      <c r="G10" s="20">
        <f t="shared" si="5"/>
        <v>110038025</v>
      </c>
      <c r="H10" s="24">
        <f t="shared" si="6"/>
        <v>2.3407009992247745E-2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37596613</v>
      </c>
      <c r="T10" s="48">
        <v>110038025</v>
      </c>
    </row>
    <row r="11" spans="2:20" ht="18.75" customHeight="1">
      <c r="B11" s="49" t="s">
        <v>48</v>
      </c>
      <c r="C11" s="50"/>
      <c r="D11" s="20">
        <f t="shared" si="3"/>
        <v>147591619</v>
      </c>
      <c r="E11" s="21">
        <f t="shared" si="4"/>
        <v>4.6733372316963034E-2</v>
      </c>
      <c r="F11" s="22">
        <f t="shared" si="0"/>
        <v>8</v>
      </c>
      <c r="G11" s="20">
        <f t="shared" si="5"/>
        <v>267087681</v>
      </c>
      <c r="H11" s="24">
        <f t="shared" si="6"/>
        <v>5.6814215067684817E-2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147591619</v>
      </c>
      <c r="T11" s="48">
        <v>267087681</v>
      </c>
    </row>
    <row r="12" spans="2:20" ht="18.75" customHeight="1">
      <c r="B12" s="49" t="s">
        <v>49</v>
      </c>
      <c r="C12" s="50"/>
      <c r="D12" s="20">
        <f t="shared" si="3"/>
        <v>120323964</v>
      </c>
      <c r="E12" s="21">
        <f t="shared" si="4"/>
        <v>3.8099349044100235E-2</v>
      </c>
      <c r="F12" s="22">
        <f t="shared" si="0"/>
        <v>10</v>
      </c>
      <c r="G12" s="20">
        <f t="shared" si="5"/>
        <v>181913627</v>
      </c>
      <c r="H12" s="24">
        <f t="shared" si="6"/>
        <v>3.8696206015284527E-2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120323964</v>
      </c>
      <c r="T12" s="48">
        <v>181913627</v>
      </c>
    </row>
    <row r="13" spans="2:20" ht="18.75" customHeight="1">
      <c r="B13" s="49" t="s">
        <v>50</v>
      </c>
      <c r="C13" s="50"/>
      <c r="D13" s="20">
        <f t="shared" si="3"/>
        <v>9600579</v>
      </c>
      <c r="E13" s="21">
        <f t="shared" si="4"/>
        <v>3.0399248677217684E-3</v>
      </c>
      <c r="F13" s="22">
        <f t="shared" si="0"/>
        <v>18</v>
      </c>
      <c r="G13" s="20">
        <f t="shared" si="5"/>
        <v>18261705</v>
      </c>
      <c r="H13" s="24">
        <f t="shared" si="6"/>
        <v>3.8845836374333384E-3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9600579</v>
      </c>
      <c r="T13" s="48">
        <v>18261705</v>
      </c>
    </row>
    <row r="14" spans="2:20" ht="18.75" customHeight="1">
      <c r="B14" s="49" t="s">
        <v>51</v>
      </c>
      <c r="C14" s="50"/>
      <c r="D14" s="20">
        <f t="shared" si="3"/>
        <v>624533108</v>
      </c>
      <c r="E14" s="21">
        <f t="shared" si="4"/>
        <v>0.19775200284532474</v>
      </c>
      <c r="F14" s="22">
        <f t="shared" si="0"/>
        <v>1</v>
      </c>
      <c r="G14" s="20">
        <f t="shared" si="5"/>
        <v>858415871</v>
      </c>
      <c r="H14" s="24">
        <f t="shared" si="6"/>
        <v>0.18260005002817029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624533108</v>
      </c>
      <c r="T14" s="48">
        <v>858415871</v>
      </c>
    </row>
    <row r="15" spans="2:20" ht="18.75" customHeight="1">
      <c r="B15" s="49" t="s">
        <v>52</v>
      </c>
      <c r="C15" s="50"/>
      <c r="D15" s="20">
        <f t="shared" si="3"/>
        <v>265569332</v>
      </c>
      <c r="E15" s="21">
        <f t="shared" si="4"/>
        <v>8.4089805047284999E-2</v>
      </c>
      <c r="F15" s="22">
        <f t="shared" si="0"/>
        <v>4</v>
      </c>
      <c r="G15" s="20">
        <f t="shared" si="5"/>
        <v>256043496</v>
      </c>
      <c r="H15" s="24">
        <f t="shared" si="6"/>
        <v>5.446492400533403E-2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265569332</v>
      </c>
      <c r="T15" s="48">
        <v>256043496</v>
      </c>
    </row>
    <row r="16" spans="2:20" ht="18.75" customHeight="1">
      <c r="B16" s="49" t="s">
        <v>154</v>
      </c>
      <c r="C16" s="50"/>
      <c r="D16" s="20">
        <f t="shared" si="3"/>
        <v>209709181</v>
      </c>
      <c r="E16" s="21">
        <f t="shared" si="4"/>
        <v>6.6402261187733097E-2</v>
      </c>
      <c r="F16" s="22">
        <f t="shared" si="0"/>
        <v>7</v>
      </c>
      <c r="G16" s="20">
        <f t="shared" si="5"/>
        <v>321682256</v>
      </c>
      <c r="H16" s="24">
        <f t="shared" si="6"/>
        <v>6.8427434793752406E-2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209709181</v>
      </c>
      <c r="T16" s="48">
        <v>321682256</v>
      </c>
    </row>
    <row r="17" spans="2:20" ht="18.75" customHeight="1">
      <c r="B17" s="49" t="s">
        <v>53</v>
      </c>
      <c r="C17" s="50"/>
      <c r="D17" s="20">
        <f t="shared" si="3"/>
        <v>60171127</v>
      </c>
      <c r="E17" s="21">
        <f t="shared" si="4"/>
        <v>1.905257019250034E-2</v>
      </c>
      <c r="F17" s="22">
        <f t="shared" si="0"/>
        <v>13</v>
      </c>
      <c r="G17" s="20">
        <f t="shared" si="5"/>
        <v>86964125</v>
      </c>
      <c r="H17" s="24">
        <f t="shared" si="6"/>
        <v>1.8498788421930347E-2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60171127</v>
      </c>
      <c r="T17" s="48">
        <v>86964125</v>
      </c>
    </row>
    <row r="18" spans="2:20" ht="18.75" customHeight="1">
      <c r="B18" s="49" t="s">
        <v>54</v>
      </c>
      <c r="C18" s="50"/>
      <c r="D18" s="20">
        <f t="shared" si="3"/>
        <v>249438365</v>
      </c>
      <c r="E18" s="21">
        <f t="shared" si="4"/>
        <v>7.8982099801205657E-2</v>
      </c>
      <c r="F18" s="22">
        <f t="shared" si="0"/>
        <v>5</v>
      </c>
      <c r="G18" s="20">
        <f t="shared" si="5"/>
        <v>797708795</v>
      </c>
      <c r="H18" s="24">
        <f t="shared" si="6"/>
        <v>0.16968659457009438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249438365</v>
      </c>
      <c r="T18" s="48">
        <v>797708795</v>
      </c>
    </row>
    <row r="19" spans="2:20" ht="18.75" customHeight="1">
      <c r="B19" s="49" t="s">
        <v>55</v>
      </c>
      <c r="C19" s="50"/>
      <c r="D19" s="20">
        <f t="shared" si="3"/>
        <v>302586716</v>
      </c>
      <c r="E19" s="21">
        <f t="shared" si="4"/>
        <v>9.5810980005545943E-2</v>
      </c>
      <c r="F19" s="22">
        <f t="shared" si="0"/>
        <v>3</v>
      </c>
      <c r="G19" s="20">
        <f t="shared" si="5"/>
        <v>239641090</v>
      </c>
      <c r="H19" s="24">
        <f t="shared" si="6"/>
        <v>5.0975845742261744E-2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302586716</v>
      </c>
      <c r="T19" s="48">
        <v>239641090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4055</v>
      </c>
      <c r="H20" s="24">
        <f t="shared" si="6"/>
        <v>8.6256933017985933E-7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4055</v>
      </c>
    </row>
    <row r="21" spans="2:20" ht="18.75" customHeight="1">
      <c r="B21" s="49" t="s">
        <v>156</v>
      </c>
      <c r="C21" s="50"/>
      <c r="D21" s="20">
        <f t="shared" si="3"/>
        <v>8287</v>
      </c>
      <c r="E21" s="21">
        <f t="shared" si="4"/>
        <v>2.6239935506817136E-6</v>
      </c>
      <c r="F21" s="22">
        <f t="shared" si="0"/>
        <v>21</v>
      </c>
      <c r="G21" s="20">
        <f t="shared" si="5"/>
        <v>1019</v>
      </c>
      <c r="H21" s="24">
        <f t="shared" si="6"/>
        <v>2.167590992486502E-7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8287</v>
      </c>
      <c r="T21" s="48">
        <v>1019</v>
      </c>
    </row>
    <row r="22" spans="2:20" ht="18.75" customHeight="1">
      <c r="B22" s="49" t="s">
        <v>56</v>
      </c>
      <c r="C22" s="50"/>
      <c r="D22" s="20">
        <f t="shared" si="3"/>
        <v>912329</v>
      </c>
      <c r="E22" s="21">
        <f t="shared" si="4"/>
        <v>2.8887962013996582E-4</v>
      </c>
      <c r="F22" s="22">
        <f t="shared" si="0"/>
        <v>19</v>
      </c>
      <c r="G22" s="20">
        <f t="shared" si="5"/>
        <v>793101</v>
      </c>
      <c r="H22" s="24">
        <f t="shared" si="6"/>
        <v>1.6870643608754045E-4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912329</v>
      </c>
      <c r="T22" s="48">
        <v>793101</v>
      </c>
    </row>
    <row r="23" spans="2:20" ht="18.75" customHeight="1">
      <c r="B23" s="49" t="s">
        <v>57</v>
      </c>
      <c r="C23" s="50"/>
      <c r="D23" s="20">
        <f t="shared" si="3"/>
        <v>64379186</v>
      </c>
      <c r="E23" s="21">
        <f t="shared" si="4"/>
        <v>2.0385008913012967E-2</v>
      </c>
      <c r="F23" s="22">
        <f t="shared" si="0"/>
        <v>12</v>
      </c>
      <c r="G23" s="20">
        <f t="shared" si="5"/>
        <v>113440055</v>
      </c>
      <c r="H23" s="24">
        <f t="shared" si="6"/>
        <v>2.41306811977599E-2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64379186</v>
      </c>
      <c r="T23" s="48">
        <v>113440055</v>
      </c>
    </row>
    <row r="24" spans="2:20" ht="18.75" customHeight="1">
      <c r="B24" s="49" t="s">
        <v>58</v>
      </c>
      <c r="C24" s="50"/>
      <c r="D24" s="20">
        <f t="shared" si="3"/>
        <v>132380135</v>
      </c>
      <c r="E24" s="21">
        <f t="shared" si="4"/>
        <v>4.1916811931745457E-2</v>
      </c>
      <c r="F24" s="22">
        <f t="shared" si="0"/>
        <v>9</v>
      </c>
      <c r="G24" s="20">
        <f t="shared" si="5"/>
        <v>387962575</v>
      </c>
      <c r="H24" s="24">
        <f t="shared" si="6"/>
        <v>8.2526416387818352E-2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132380135</v>
      </c>
      <c r="T24" s="48">
        <v>387962575</v>
      </c>
    </row>
    <row r="25" spans="2:20" ht="18.75" customHeight="1">
      <c r="B25" s="49" t="s">
        <v>59</v>
      </c>
      <c r="C25" s="50"/>
      <c r="D25" s="20">
        <f t="shared" si="3"/>
        <v>11999746</v>
      </c>
      <c r="E25" s="21">
        <f t="shared" si="4"/>
        <v>3.7995964901434403E-3</v>
      </c>
      <c r="F25" s="22">
        <f t="shared" si="0"/>
        <v>17</v>
      </c>
      <c r="G25" s="20">
        <f t="shared" si="5"/>
        <v>32518246</v>
      </c>
      <c r="H25" s="24">
        <f t="shared" si="6"/>
        <v>6.9171989323906016E-3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11999746</v>
      </c>
      <c r="T25" s="48">
        <v>32518246</v>
      </c>
    </row>
    <row r="26" spans="2:20" ht="18.75" customHeight="1">
      <c r="B26" s="49" t="s">
        <v>60</v>
      </c>
      <c r="C26" s="50"/>
      <c r="D26" s="20">
        <f t="shared" si="3"/>
        <v>116251286</v>
      </c>
      <c r="E26" s="21">
        <f t="shared" si="4"/>
        <v>3.6809777328641893E-2</v>
      </c>
      <c r="F26" s="22">
        <f t="shared" si="0"/>
        <v>11</v>
      </c>
      <c r="G26" s="20">
        <f t="shared" si="5"/>
        <v>170042404</v>
      </c>
      <c r="H26" s="24">
        <f t="shared" si="6"/>
        <v>3.6170989524156108E-2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116251286</v>
      </c>
      <c r="T26" s="48">
        <v>170042404</v>
      </c>
    </row>
    <row r="27" spans="2:20" ht="18.75" customHeight="1" thickBot="1">
      <c r="B27" s="51" t="s">
        <v>61</v>
      </c>
      <c r="C27" s="52"/>
      <c r="D27" s="20">
        <f t="shared" si="3"/>
        <v>227960</v>
      </c>
      <c r="E27" s="21">
        <f t="shared" si="4"/>
        <v>7.2181195826403208E-5</v>
      </c>
      <c r="F27" s="22">
        <f t="shared" si="0"/>
        <v>20</v>
      </c>
      <c r="G27" s="20">
        <f t="shared" si="5"/>
        <v>159190</v>
      </c>
      <c r="H27" s="24">
        <f t="shared" si="6"/>
        <v>3.3862493630414744E-5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227960</v>
      </c>
      <c r="T27" s="48">
        <v>159190</v>
      </c>
    </row>
    <row r="28" spans="2:20" ht="18.75" customHeight="1" thickTop="1">
      <c r="B28" s="53" t="s">
        <v>62</v>
      </c>
      <c r="C28" s="54"/>
      <c r="D28" s="55">
        <f>S28</f>
        <v>3158163250</v>
      </c>
      <c r="E28" s="56"/>
      <c r="F28" s="57"/>
      <c r="G28" s="55">
        <f>T28</f>
        <v>4701071390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3158163250</v>
      </c>
      <c r="T28" s="48">
        <f>SUM(T6:T27)</f>
        <v>4701071390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9" priority="5" stopIfTrue="1" operator="equal">
      <formula>0</formula>
    </cfRule>
  </conditionalFormatting>
  <conditionalFormatting sqref="G6:I27">
    <cfRule type="cellIs" dxfId="398" priority="7" stopIfTrue="1" operator="equal">
      <formula>0</formula>
    </cfRule>
  </conditionalFormatting>
  <conditionalFormatting sqref="I6:I27">
    <cfRule type="expression" dxfId="397" priority="8" stopIfTrue="1">
      <formula>$I6&lt;=5</formula>
    </cfRule>
  </conditionalFormatting>
  <conditionalFormatting sqref="F6:F27">
    <cfRule type="expression" dxfId="396" priority="6" stopIfTrue="1">
      <formula>$F6&lt;=5</formula>
    </cfRule>
  </conditionalFormatting>
  <conditionalFormatting sqref="E6:E27">
    <cfRule type="expression" dxfId="395" priority="4">
      <formula>$F6&lt;=5</formula>
    </cfRule>
  </conditionalFormatting>
  <conditionalFormatting sqref="D6:D27">
    <cfRule type="expression" dxfId="394" priority="3">
      <formula>$F6&lt;=5</formula>
    </cfRule>
  </conditionalFormatting>
  <conditionalFormatting sqref="G6:G27">
    <cfRule type="expression" dxfId="393" priority="2">
      <formula>$I6&lt;=5</formula>
    </cfRule>
  </conditionalFormatting>
  <conditionalFormatting sqref="H6:H27">
    <cfRule type="expression" dxfId="3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/>
    <col min="18" max="18" width="28.375" style="1" customWidth="1"/>
    <col min="19" max="20" width="14.625" style="1" customWidth="1"/>
    <col min="21" max="16384" width="9" style="1"/>
  </cols>
  <sheetData>
    <row r="1" spans="2:20" ht="16.5" customHeight="1">
      <c r="B1" s="5" t="s">
        <v>152</v>
      </c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16.5" customHeight="1">
      <c r="B2" s="5" t="s">
        <v>135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8.75" customHeight="1">
      <c r="B3" s="19" t="s">
        <v>151</v>
      </c>
      <c r="C3" s="4"/>
      <c r="D3" s="4"/>
      <c r="E3" s="4"/>
      <c r="F3" s="4"/>
      <c r="G3" s="4"/>
      <c r="H3" s="4"/>
      <c r="I3" s="4"/>
      <c r="J3" s="3"/>
      <c r="K3" s="3"/>
      <c r="L3" s="3"/>
      <c r="M3" s="3"/>
      <c r="N3" s="3"/>
      <c r="O3" s="3"/>
      <c r="P3" s="3"/>
      <c r="Q3" s="3"/>
      <c r="R3" s="19" t="s">
        <v>138</v>
      </c>
      <c r="S3" s="5"/>
      <c r="T3" s="5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3"/>
      <c r="K4" s="3"/>
      <c r="L4" s="3"/>
      <c r="M4" s="3"/>
      <c r="N4" s="3"/>
      <c r="O4" s="3"/>
      <c r="P4" s="3"/>
      <c r="Q4" s="3"/>
      <c r="R4" s="65" t="s">
        <v>141</v>
      </c>
      <c r="S4" s="67" t="s">
        <v>144</v>
      </c>
      <c r="T4" s="68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3"/>
      <c r="K5" s="3"/>
      <c r="L5" s="3"/>
      <c r="M5" s="3"/>
      <c r="N5" s="3"/>
      <c r="O5" s="3"/>
      <c r="P5" s="3"/>
      <c r="Q5" s="3"/>
      <c r="R5" s="66"/>
      <c r="S5" s="17" t="s">
        <v>142</v>
      </c>
      <c r="T5" s="17" t="s">
        <v>143</v>
      </c>
    </row>
    <row r="6" spans="2:20" ht="18.75" customHeight="1">
      <c r="B6" s="11" t="s">
        <v>0</v>
      </c>
      <c r="C6" s="12"/>
      <c r="D6" s="20">
        <f>S6</f>
        <v>929333516</v>
      </c>
      <c r="E6" s="21">
        <f>IFERROR(S6/$S$28,"-")</f>
        <v>1.7737705959829209E-2</v>
      </c>
      <c r="F6" s="22">
        <f t="shared" ref="F6:F27" si="0">_xlfn.IFS(D6&gt;0,RANK(D6,$D$6:$D$27),D6=0,"-")</f>
        <v>13</v>
      </c>
      <c r="G6" s="23">
        <f>T6</f>
        <v>1077895802</v>
      </c>
      <c r="H6" s="24">
        <f>IFERROR(T6/$T$28,"-")</f>
        <v>1.6516044972300699E-2</v>
      </c>
      <c r="I6" s="25">
        <f t="shared" ref="I6:I27" si="1">_xlfn.IFS(G6&gt;0,RANK(G6,$G$6:$G$27),G6=0,"-")</f>
        <v>14</v>
      </c>
      <c r="J6" s="3"/>
      <c r="K6" s="3"/>
      <c r="L6" s="3"/>
      <c r="M6" s="3"/>
      <c r="N6" s="3"/>
      <c r="O6" s="3"/>
      <c r="P6" s="3"/>
      <c r="Q6" s="3"/>
      <c r="R6" s="26" t="str">
        <f>B6</f>
        <v>Ⅰ．感染症及び寄生虫症</v>
      </c>
      <c r="S6" s="27">
        <v>929333516</v>
      </c>
      <c r="T6" s="27">
        <v>1077895802</v>
      </c>
    </row>
    <row r="7" spans="2:20" ht="18.75" customHeight="1">
      <c r="B7" s="13" t="s">
        <v>1</v>
      </c>
      <c r="C7" s="14"/>
      <c r="D7" s="20">
        <f>S7</f>
        <v>8155778304</v>
      </c>
      <c r="E7" s="21">
        <f>IFERROR(S7/$S$28,"-")</f>
        <v>0.15566510293588354</v>
      </c>
      <c r="F7" s="22">
        <f t="shared" si="0"/>
        <v>2</v>
      </c>
      <c r="G7" s="20">
        <f>T7</f>
        <v>5423223460</v>
      </c>
      <c r="H7" s="24">
        <f>IFERROR(T7/$T$28,"-")</f>
        <v>8.3097273775444402E-2</v>
      </c>
      <c r="I7" s="25">
        <f t="shared" si="1"/>
        <v>3</v>
      </c>
      <c r="J7" s="3"/>
      <c r="K7" s="3"/>
      <c r="L7" s="3"/>
      <c r="M7" s="3"/>
      <c r="N7" s="3"/>
      <c r="O7" s="3"/>
      <c r="P7" s="3"/>
      <c r="Q7" s="3"/>
      <c r="R7" s="26" t="str">
        <f t="shared" ref="R7:R27" si="2">B7</f>
        <v>Ⅱ．新生物＜腫瘍＞</v>
      </c>
      <c r="S7" s="27">
        <v>8155778304</v>
      </c>
      <c r="T7" s="27">
        <v>5423223460</v>
      </c>
    </row>
    <row r="8" spans="2:20" ht="18.75" customHeight="1">
      <c r="B8" s="13" t="s">
        <v>22</v>
      </c>
      <c r="C8" s="14"/>
      <c r="D8" s="20">
        <f t="shared" ref="D8:D27" si="3">S8</f>
        <v>676187425</v>
      </c>
      <c r="E8" s="21">
        <f t="shared" ref="E8:E27" si="4">IFERROR(S8/$S$28,"-")</f>
        <v>1.2906038049728605E-2</v>
      </c>
      <c r="F8" s="22">
        <f t="shared" si="0"/>
        <v>16</v>
      </c>
      <c r="G8" s="20">
        <f t="shared" ref="G8:G27" si="5">T8</f>
        <v>666778007</v>
      </c>
      <c r="H8" s="24">
        <f t="shared" ref="H8:H27" si="6">IFERROR(T8/$T$28,"-")</f>
        <v>1.0216697689813464E-2</v>
      </c>
      <c r="I8" s="25">
        <f t="shared" si="1"/>
        <v>16</v>
      </c>
      <c r="J8" s="3"/>
      <c r="K8" s="3"/>
      <c r="L8" s="3"/>
      <c r="M8" s="3"/>
      <c r="N8" s="3"/>
      <c r="O8" s="3"/>
      <c r="P8" s="3"/>
      <c r="Q8" s="3"/>
      <c r="R8" s="26" t="str">
        <f t="shared" si="2"/>
        <v>Ⅲ．血液及び造血器の疾患並びに免疫機構の障害</v>
      </c>
      <c r="S8" s="27">
        <v>676187425</v>
      </c>
      <c r="T8" s="27">
        <v>666778007</v>
      </c>
    </row>
    <row r="9" spans="2:20" ht="18.75" customHeight="1">
      <c r="B9" s="13" t="s">
        <v>23</v>
      </c>
      <c r="C9" s="14"/>
      <c r="D9" s="20">
        <f t="shared" si="3"/>
        <v>3407920633</v>
      </c>
      <c r="E9" s="21">
        <f t="shared" si="4"/>
        <v>6.504521044583636E-2</v>
      </c>
      <c r="F9" s="22">
        <f t="shared" si="0"/>
        <v>7</v>
      </c>
      <c r="G9" s="20">
        <f t="shared" si="5"/>
        <v>4070808990</v>
      </c>
      <c r="H9" s="24">
        <f t="shared" si="6"/>
        <v>6.2374919939140828E-2</v>
      </c>
      <c r="I9" s="25">
        <f t="shared" si="1"/>
        <v>7</v>
      </c>
      <c r="J9" s="3"/>
      <c r="K9" s="3"/>
      <c r="L9" s="3"/>
      <c r="M9" s="3"/>
      <c r="N9" s="3"/>
      <c r="O9" s="3"/>
      <c r="P9" s="3"/>
      <c r="Q9" s="3"/>
      <c r="R9" s="26" t="str">
        <f t="shared" si="2"/>
        <v>Ⅳ．内分泌，栄養及び代謝疾患</v>
      </c>
      <c r="S9" s="27">
        <v>3407920633</v>
      </c>
      <c r="T9" s="27">
        <v>4070808990</v>
      </c>
    </row>
    <row r="10" spans="2:20" ht="18.75" customHeight="1">
      <c r="B10" s="13" t="s">
        <v>2</v>
      </c>
      <c r="C10" s="14"/>
      <c r="D10" s="20">
        <f t="shared" si="3"/>
        <v>1163558432</v>
      </c>
      <c r="E10" s="21">
        <f t="shared" si="4"/>
        <v>2.2208235233706915E-2</v>
      </c>
      <c r="F10" s="22">
        <f t="shared" si="0"/>
        <v>12</v>
      </c>
      <c r="G10" s="20">
        <f t="shared" si="5"/>
        <v>2281667860</v>
      </c>
      <c r="H10" s="24">
        <f t="shared" si="6"/>
        <v>3.4960827306026655E-2</v>
      </c>
      <c r="I10" s="25">
        <f t="shared" si="1"/>
        <v>12</v>
      </c>
      <c r="J10" s="3"/>
      <c r="K10" s="3"/>
      <c r="L10" s="3"/>
      <c r="M10" s="3"/>
      <c r="N10" s="3"/>
      <c r="O10" s="3"/>
      <c r="P10" s="3"/>
      <c r="Q10" s="3"/>
      <c r="R10" s="26" t="str">
        <f t="shared" si="2"/>
        <v>Ⅴ．精神及び行動の障害</v>
      </c>
      <c r="S10" s="27">
        <v>1163558432</v>
      </c>
      <c r="T10" s="27">
        <v>2281667860</v>
      </c>
    </row>
    <row r="11" spans="2:20" ht="18.75" customHeight="1">
      <c r="B11" s="13" t="s">
        <v>3</v>
      </c>
      <c r="C11" s="14"/>
      <c r="D11" s="20">
        <f t="shared" si="3"/>
        <v>2383148436</v>
      </c>
      <c r="E11" s="21">
        <f t="shared" si="4"/>
        <v>4.5485915969477271E-2</v>
      </c>
      <c r="F11" s="22">
        <f t="shared" si="0"/>
        <v>8</v>
      </c>
      <c r="G11" s="20">
        <f t="shared" si="5"/>
        <v>4075828816</v>
      </c>
      <c r="H11" s="24">
        <f t="shared" si="6"/>
        <v>6.2451836160370457E-2</v>
      </c>
      <c r="I11" s="25">
        <f t="shared" si="1"/>
        <v>6</v>
      </c>
      <c r="J11" s="3"/>
      <c r="K11" s="3"/>
      <c r="L11" s="3"/>
      <c r="M11" s="3"/>
      <c r="N11" s="3"/>
      <c r="O11" s="3"/>
      <c r="P11" s="3"/>
      <c r="Q11" s="3"/>
      <c r="R11" s="26" t="str">
        <f t="shared" si="2"/>
        <v>Ⅵ．神経系の疾患</v>
      </c>
      <c r="S11" s="27">
        <v>2383148436</v>
      </c>
      <c r="T11" s="27">
        <v>4075828816</v>
      </c>
    </row>
    <row r="12" spans="2:20" ht="18.75" customHeight="1">
      <c r="B12" s="13" t="s">
        <v>4</v>
      </c>
      <c r="C12" s="14"/>
      <c r="D12" s="20">
        <f t="shared" si="3"/>
        <v>1947447990</v>
      </c>
      <c r="E12" s="21">
        <f t="shared" si="4"/>
        <v>3.71699279364852E-2</v>
      </c>
      <c r="F12" s="22">
        <f t="shared" si="0"/>
        <v>11</v>
      </c>
      <c r="G12" s="20">
        <f t="shared" si="5"/>
        <v>2623475307</v>
      </c>
      <c r="H12" s="24">
        <f t="shared" si="6"/>
        <v>4.0198167646386646E-2</v>
      </c>
      <c r="I12" s="25">
        <f t="shared" si="1"/>
        <v>11</v>
      </c>
      <c r="J12" s="3"/>
      <c r="K12" s="3"/>
      <c r="L12" s="3"/>
      <c r="M12" s="3"/>
      <c r="N12" s="3"/>
      <c r="O12" s="3"/>
      <c r="P12" s="3"/>
      <c r="Q12" s="3"/>
      <c r="R12" s="26" t="str">
        <f t="shared" si="2"/>
        <v>Ⅶ．眼及び付属器の疾患</v>
      </c>
      <c r="S12" s="27">
        <v>1947447990</v>
      </c>
      <c r="T12" s="27">
        <v>2623475307</v>
      </c>
    </row>
    <row r="13" spans="2:20" ht="18.75" customHeight="1">
      <c r="B13" s="13" t="s">
        <v>5</v>
      </c>
      <c r="C13" s="14"/>
      <c r="D13" s="20">
        <f t="shared" si="3"/>
        <v>112196843</v>
      </c>
      <c r="E13" s="21">
        <f t="shared" si="4"/>
        <v>2.1414428474729862E-3</v>
      </c>
      <c r="F13" s="22">
        <f t="shared" si="0"/>
        <v>18</v>
      </c>
      <c r="G13" s="20">
        <f t="shared" si="5"/>
        <v>200161765</v>
      </c>
      <c r="H13" s="24">
        <f t="shared" si="6"/>
        <v>3.0669761458771171E-3</v>
      </c>
      <c r="I13" s="25">
        <f t="shared" si="1"/>
        <v>18</v>
      </c>
      <c r="J13" s="3"/>
      <c r="K13" s="3"/>
      <c r="L13" s="3"/>
      <c r="M13" s="3"/>
      <c r="N13" s="3"/>
      <c r="O13" s="3"/>
      <c r="P13" s="3"/>
      <c r="Q13" s="3"/>
      <c r="R13" s="26" t="str">
        <f t="shared" si="2"/>
        <v>Ⅷ．耳及び乳様突起の疾患</v>
      </c>
      <c r="S13" s="27">
        <v>112196843</v>
      </c>
      <c r="T13" s="27">
        <v>200161765</v>
      </c>
    </row>
    <row r="14" spans="2:20" ht="18.75" customHeight="1">
      <c r="B14" s="13" t="s">
        <v>6</v>
      </c>
      <c r="C14" s="14"/>
      <c r="D14" s="20">
        <f t="shared" si="3"/>
        <v>10360221974</v>
      </c>
      <c r="E14" s="21">
        <f t="shared" si="4"/>
        <v>0.19774017388755549</v>
      </c>
      <c r="F14" s="22">
        <f t="shared" si="0"/>
        <v>1</v>
      </c>
      <c r="G14" s="20">
        <f t="shared" si="5"/>
        <v>12086976063</v>
      </c>
      <c r="H14" s="24">
        <f t="shared" si="6"/>
        <v>0.1852025398607407</v>
      </c>
      <c r="I14" s="25">
        <f t="shared" si="1"/>
        <v>1</v>
      </c>
      <c r="J14" s="3"/>
      <c r="K14" s="3"/>
      <c r="L14" s="3"/>
      <c r="M14" s="3"/>
      <c r="N14" s="3"/>
      <c r="O14" s="3"/>
      <c r="P14" s="3"/>
      <c r="Q14" s="3"/>
      <c r="R14" s="26" t="str">
        <f t="shared" si="2"/>
        <v>Ⅸ．循環器系の疾患</v>
      </c>
      <c r="S14" s="27">
        <v>10360221974</v>
      </c>
      <c r="T14" s="27">
        <v>12086976063</v>
      </c>
    </row>
    <row r="15" spans="2:20" ht="18.75" customHeight="1">
      <c r="B15" s="13" t="s">
        <v>7</v>
      </c>
      <c r="C15" s="14"/>
      <c r="D15" s="20">
        <f t="shared" si="3"/>
        <v>3896677410</v>
      </c>
      <c r="E15" s="21">
        <f t="shared" si="4"/>
        <v>7.4373857101790841E-2</v>
      </c>
      <c r="F15" s="22">
        <f t="shared" si="0"/>
        <v>5</v>
      </c>
      <c r="G15" s="20">
        <f t="shared" si="5"/>
        <v>3151455009</v>
      </c>
      <c r="H15" s="24">
        <f t="shared" si="6"/>
        <v>4.8288130040259968E-2</v>
      </c>
      <c r="I15" s="25">
        <f t="shared" si="1"/>
        <v>9</v>
      </c>
      <c r="J15" s="3"/>
      <c r="K15" s="3"/>
      <c r="L15" s="3"/>
      <c r="M15" s="3"/>
      <c r="N15" s="3"/>
      <c r="O15" s="3"/>
      <c r="P15" s="3"/>
      <c r="Q15" s="3"/>
      <c r="R15" s="26" t="str">
        <f t="shared" si="2"/>
        <v>Ⅹ．呼吸器系の疾患</v>
      </c>
      <c r="S15" s="27">
        <v>3896677410</v>
      </c>
      <c r="T15" s="27">
        <v>3151455009</v>
      </c>
    </row>
    <row r="16" spans="2:20" ht="18.75" customHeight="1">
      <c r="B16" s="13" t="s">
        <v>154</v>
      </c>
      <c r="C16" s="14"/>
      <c r="D16" s="20">
        <f t="shared" si="3"/>
        <v>3680331705</v>
      </c>
      <c r="E16" s="21">
        <f t="shared" si="4"/>
        <v>7.0244579038648267E-2</v>
      </c>
      <c r="F16" s="22">
        <f t="shared" si="0"/>
        <v>6</v>
      </c>
      <c r="G16" s="20">
        <f t="shared" si="5"/>
        <v>4646406784</v>
      </c>
      <c r="H16" s="24">
        <f t="shared" si="6"/>
        <v>7.1194509953335053E-2</v>
      </c>
      <c r="I16" s="25">
        <f t="shared" si="1"/>
        <v>5</v>
      </c>
      <c r="J16" s="3"/>
      <c r="K16" s="3"/>
      <c r="L16" s="3"/>
      <c r="M16" s="3"/>
      <c r="N16" s="3"/>
      <c r="O16" s="3"/>
      <c r="P16" s="3"/>
      <c r="Q16" s="3"/>
      <c r="R16" s="26" t="str">
        <f t="shared" si="2"/>
        <v>ⅩⅠ．消化器系の疾患※</v>
      </c>
      <c r="S16" s="27">
        <v>3680331705</v>
      </c>
      <c r="T16" s="27">
        <v>4646406784</v>
      </c>
    </row>
    <row r="17" spans="2:20" ht="18.75" customHeight="1">
      <c r="B17" s="13" t="s">
        <v>8</v>
      </c>
      <c r="C17" s="14"/>
      <c r="D17" s="20">
        <f t="shared" si="3"/>
        <v>831752694</v>
      </c>
      <c r="E17" s="21">
        <f t="shared" si="4"/>
        <v>1.587523151103893E-2</v>
      </c>
      <c r="F17" s="22">
        <f t="shared" si="0"/>
        <v>15</v>
      </c>
      <c r="G17" s="20">
        <f t="shared" si="5"/>
        <v>1059164905</v>
      </c>
      <c r="H17" s="24">
        <f t="shared" si="6"/>
        <v>1.6229041036809416E-2</v>
      </c>
      <c r="I17" s="25">
        <f t="shared" si="1"/>
        <v>15</v>
      </c>
      <c r="J17" s="3"/>
      <c r="K17" s="3"/>
      <c r="L17" s="3"/>
      <c r="M17" s="3"/>
      <c r="N17" s="3"/>
      <c r="O17" s="3"/>
      <c r="P17" s="3"/>
      <c r="Q17" s="3"/>
      <c r="R17" s="26" t="str">
        <f t="shared" si="2"/>
        <v>ⅩⅡ．皮膚及び皮下組織の疾患</v>
      </c>
      <c r="S17" s="27">
        <v>831752694</v>
      </c>
      <c r="T17" s="27">
        <v>1059164905</v>
      </c>
    </row>
    <row r="18" spans="2:20" ht="18.75" customHeight="1">
      <c r="B18" s="13" t="s">
        <v>16</v>
      </c>
      <c r="C18" s="14"/>
      <c r="D18" s="20">
        <f t="shared" si="3"/>
        <v>4779478755</v>
      </c>
      <c r="E18" s="21">
        <f t="shared" si="4"/>
        <v>9.122342769077596E-2</v>
      </c>
      <c r="F18" s="22">
        <f t="shared" si="0"/>
        <v>4</v>
      </c>
      <c r="G18" s="20">
        <f t="shared" si="5"/>
        <v>11300051555</v>
      </c>
      <c r="H18" s="24">
        <f t="shared" si="6"/>
        <v>0.17314489890897308</v>
      </c>
      <c r="I18" s="25">
        <f t="shared" si="1"/>
        <v>2</v>
      </c>
      <c r="J18" s="3"/>
      <c r="K18" s="3"/>
      <c r="L18" s="3"/>
      <c r="M18" s="3"/>
      <c r="N18" s="3"/>
      <c r="O18" s="3"/>
      <c r="P18" s="3"/>
      <c r="Q18" s="3"/>
      <c r="R18" s="26" t="str">
        <f t="shared" si="2"/>
        <v>ⅩⅢ．筋骨格系及び結合組織の疾患</v>
      </c>
      <c r="S18" s="27">
        <v>4779478755</v>
      </c>
      <c r="T18" s="27">
        <v>11300051555</v>
      </c>
    </row>
    <row r="19" spans="2:20" ht="18.75" customHeight="1">
      <c r="B19" s="13" t="s">
        <v>31</v>
      </c>
      <c r="C19" s="14"/>
      <c r="D19" s="20">
        <f t="shared" si="3"/>
        <v>4787565772</v>
      </c>
      <c r="E19" s="21">
        <f t="shared" si="4"/>
        <v>9.1377780382429177E-2</v>
      </c>
      <c r="F19" s="22">
        <f t="shared" si="0"/>
        <v>3</v>
      </c>
      <c r="G19" s="20">
        <f t="shared" si="5"/>
        <v>3295290768</v>
      </c>
      <c r="H19" s="24">
        <f t="shared" si="6"/>
        <v>5.0492051662239718E-2</v>
      </c>
      <c r="I19" s="25">
        <f t="shared" si="1"/>
        <v>8</v>
      </c>
      <c r="J19" s="3"/>
      <c r="K19" s="3"/>
      <c r="L19" s="3"/>
      <c r="M19" s="3"/>
      <c r="N19" s="3"/>
      <c r="O19" s="3"/>
      <c r="P19" s="3"/>
      <c r="Q19" s="3"/>
      <c r="R19" s="26" t="str">
        <f t="shared" si="2"/>
        <v>ⅩⅣ．腎尿路生殖器系の疾患</v>
      </c>
      <c r="S19" s="27">
        <v>4787565772</v>
      </c>
      <c r="T19" s="27">
        <v>3295290768</v>
      </c>
    </row>
    <row r="20" spans="2:20" ht="18.75" customHeight="1">
      <c r="B20" s="13" t="s">
        <v>155</v>
      </c>
      <c r="C20" s="14"/>
      <c r="D20" s="20">
        <f t="shared" si="3"/>
        <v>10081</v>
      </c>
      <c r="E20" s="21">
        <f t="shared" si="4"/>
        <v>1.9241080914705573E-7</v>
      </c>
      <c r="F20" s="22">
        <f t="shared" si="0"/>
        <v>21</v>
      </c>
      <c r="G20" s="20">
        <f t="shared" si="5"/>
        <v>127844</v>
      </c>
      <c r="H20" s="24">
        <f t="shared" si="6"/>
        <v>1.9588880943046949E-6</v>
      </c>
      <c r="I20" s="25">
        <f t="shared" si="1"/>
        <v>21</v>
      </c>
      <c r="J20" s="3"/>
      <c r="K20" s="3"/>
      <c r="L20" s="3"/>
      <c r="M20" s="3"/>
      <c r="N20" s="3"/>
      <c r="O20" s="3"/>
      <c r="P20" s="3"/>
      <c r="Q20" s="3"/>
      <c r="R20" s="26" t="str">
        <f t="shared" si="2"/>
        <v>ⅩⅤ．妊娠，分娩及び産じょく※</v>
      </c>
      <c r="S20" s="27">
        <v>10081</v>
      </c>
      <c r="T20" s="27">
        <v>127844</v>
      </c>
    </row>
    <row r="21" spans="2:20" ht="18.75" customHeight="1">
      <c r="B21" s="13" t="s">
        <v>156</v>
      </c>
      <c r="C21" s="14"/>
      <c r="D21" s="20">
        <f t="shared" si="3"/>
        <v>6568</v>
      </c>
      <c r="E21" s="21">
        <f t="shared" si="4"/>
        <v>1.2536000342008352E-7</v>
      </c>
      <c r="F21" s="22">
        <f t="shared" si="0"/>
        <v>22</v>
      </c>
      <c r="G21" s="20">
        <f t="shared" si="5"/>
        <v>36256</v>
      </c>
      <c r="H21" s="24">
        <f t="shared" si="6"/>
        <v>5.5553210746778116E-7</v>
      </c>
      <c r="I21" s="25">
        <f t="shared" si="1"/>
        <v>22</v>
      </c>
      <c r="J21" s="3"/>
      <c r="K21" s="3"/>
      <c r="L21" s="3"/>
      <c r="M21" s="3"/>
      <c r="N21" s="3"/>
      <c r="O21" s="3"/>
      <c r="P21" s="3"/>
      <c r="Q21" s="3"/>
      <c r="R21" s="26" t="str">
        <f t="shared" si="2"/>
        <v>ⅩⅥ．周産期に発生した病態※</v>
      </c>
      <c r="S21" s="27">
        <v>6568</v>
      </c>
      <c r="T21" s="27">
        <v>36256</v>
      </c>
    </row>
    <row r="22" spans="2:20" ht="18.75" customHeight="1">
      <c r="B22" s="13" t="s">
        <v>9</v>
      </c>
      <c r="C22" s="14"/>
      <c r="D22" s="20">
        <f t="shared" si="3"/>
        <v>16928745</v>
      </c>
      <c r="E22" s="21">
        <f t="shared" si="4"/>
        <v>3.2311016003314888E-4</v>
      </c>
      <c r="F22" s="22">
        <f t="shared" si="0"/>
        <v>19</v>
      </c>
      <c r="G22" s="20">
        <f t="shared" si="5"/>
        <v>22586754</v>
      </c>
      <c r="H22" s="24">
        <f t="shared" si="6"/>
        <v>3.4608525624658915E-4</v>
      </c>
      <c r="I22" s="25">
        <f t="shared" si="1"/>
        <v>19</v>
      </c>
      <c r="J22" s="3"/>
      <c r="K22" s="3"/>
      <c r="L22" s="3"/>
      <c r="M22" s="3"/>
      <c r="N22" s="3"/>
      <c r="O22" s="3"/>
      <c r="P22" s="3"/>
      <c r="Q22" s="3"/>
      <c r="R22" s="26" t="str">
        <f t="shared" si="2"/>
        <v>ⅩⅦ．先天奇形，変形及び染色体異常</v>
      </c>
      <c r="S22" s="27">
        <v>16928745</v>
      </c>
      <c r="T22" s="27">
        <v>22586754</v>
      </c>
    </row>
    <row r="23" spans="2:20" ht="18.75" customHeight="1">
      <c r="B23" s="13" t="s">
        <v>10</v>
      </c>
      <c r="C23" s="14"/>
      <c r="D23" s="20">
        <f t="shared" si="3"/>
        <v>857305601</v>
      </c>
      <c r="E23" s="21">
        <f t="shared" si="4"/>
        <v>1.6362946570252248E-2</v>
      </c>
      <c r="F23" s="22">
        <f t="shared" si="0"/>
        <v>14</v>
      </c>
      <c r="G23" s="20">
        <f t="shared" si="5"/>
        <v>1311078157</v>
      </c>
      <c r="H23" s="24">
        <f t="shared" si="6"/>
        <v>2.0088978696303633E-2</v>
      </c>
      <c r="I23" s="25">
        <f t="shared" si="1"/>
        <v>13</v>
      </c>
      <c r="J23" s="3"/>
      <c r="K23" s="3"/>
      <c r="L23" s="3"/>
      <c r="M23" s="3"/>
      <c r="N23" s="3"/>
      <c r="O23" s="3"/>
      <c r="P23" s="3"/>
      <c r="Q23" s="3"/>
      <c r="R23" s="26" t="str">
        <f t="shared" si="2"/>
        <v>ⅩⅧ．症状，徴候及び異常臨床所見・異常検査所見で他に分類されないもの</v>
      </c>
      <c r="S23" s="27">
        <v>857305601</v>
      </c>
      <c r="T23" s="27">
        <v>1311078157</v>
      </c>
    </row>
    <row r="24" spans="2:20" ht="18.75" customHeight="1">
      <c r="B24" s="13" t="s">
        <v>19</v>
      </c>
      <c r="C24" s="14"/>
      <c r="D24" s="20">
        <f t="shared" si="3"/>
        <v>2185862964</v>
      </c>
      <c r="E24" s="21">
        <f t="shared" si="4"/>
        <v>4.1720430670352297E-2</v>
      </c>
      <c r="F24" s="22">
        <f t="shared" si="0"/>
        <v>9</v>
      </c>
      <c r="G24" s="20">
        <f t="shared" si="5"/>
        <v>4950948778</v>
      </c>
      <c r="H24" s="24">
        <f t="shared" si="6"/>
        <v>7.5860850855234335E-2</v>
      </c>
      <c r="I24" s="25">
        <f t="shared" si="1"/>
        <v>4</v>
      </c>
      <c r="J24" s="3"/>
      <c r="K24" s="3"/>
      <c r="L24" s="3"/>
      <c r="M24" s="3"/>
      <c r="N24" s="3"/>
      <c r="O24" s="3"/>
      <c r="P24" s="3"/>
      <c r="Q24" s="3"/>
      <c r="R24" s="26" t="str">
        <f t="shared" si="2"/>
        <v>ⅩⅨ．損傷，中毒及びその他の外因の影響</v>
      </c>
      <c r="S24" s="27">
        <v>2185862964</v>
      </c>
      <c r="T24" s="27">
        <v>4950948778</v>
      </c>
    </row>
    <row r="25" spans="2:20" ht="18.75" customHeight="1">
      <c r="B25" s="13" t="s">
        <v>11</v>
      </c>
      <c r="C25" s="14"/>
      <c r="D25" s="20">
        <f t="shared" si="3"/>
        <v>210468112</v>
      </c>
      <c r="E25" s="21">
        <f t="shared" si="4"/>
        <v>4.0170954994120768E-3</v>
      </c>
      <c r="F25" s="22">
        <f t="shared" si="0"/>
        <v>17</v>
      </c>
      <c r="G25" s="20">
        <f t="shared" si="5"/>
        <v>339523315</v>
      </c>
      <c r="H25" s="24">
        <f t="shared" si="6"/>
        <v>5.2023417562995734E-3</v>
      </c>
      <c r="I25" s="25">
        <f t="shared" si="1"/>
        <v>17</v>
      </c>
      <c r="J25" s="3"/>
      <c r="K25" s="3"/>
      <c r="L25" s="3"/>
      <c r="M25" s="3"/>
      <c r="N25" s="3"/>
      <c r="O25" s="3"/>
      <c r="P25" s="3"/>
      <c r="Q25" s="3"/>
      <c r="R25" s="26" t="str">
        <f t="shared" si="2"/>
        <v>ⅩⅩⅠ．健康状態に影響を及ぼす要因及び保健サービスの利用</v>
      </c>
      <c r="S25" s="27">
        <v>210468112</v>
      </c>
      <c r="T25" s="27">
        <v>339523315</v>
      </c>
    </row>
    <row r="26" spans="2:20" ht="18.75" customHeight="1">
      <c r="B26" s="13" t="s">
        <v>12</v>
      </c>
      <c r="C26" s="14"/>
      <c r="D26" s="20">
        <f t="shared" si="3"/>
        <v>2008849342</v>
      </c>
      <c r="E26" s="21">
        <f t="shared" si="4"/>
        <v>3.8341863639395943E-2</v>
      </c>
      <c r="F26" s="22">
        <f t="shared" si="0"/>
        <v>10</v>
      </c>
      <c r="G26" s="20">
        <f t="shared" si="5"/>
        <v>2675154461</v>
      </c>
      <c r="H26" s="24">
        <f t="shared" si="6"/>
        <v>4.0990020838514073E-2</v>
      </c>
      <c r="I26" s="25">
        <f t="shared" si="1"/>
        <v>10</v>
      </c>
      <c r="J26" s="3"/>
      <c r="K26" s="3"/>
      <c r="L26" s="3"/>
      <c r="M26" s="3"/>
      <c r="N26" s="3"/>
      <c r="O26" s="3"/>
      <c r="P26" s="3"/>
      <c r="Q26" s="3"/>
      <c r="R26" s="26" t="str">
        <f t="shared" si="2"/>
        <v>ⅩⅩⅡ．特殊目的用コード</v>
      </c>
      <c r="S26" s="27">
        <v>2008849342</v>
      </c>
      <c r="T26" s="27">
        <v>2675154461</v>
      </c>
    </row>
    <row r="27" spans="2:20" ht="18.75" customHeight="1" thickBot="1">
      <c r="B27" s="15" t="s">
        <v>35</v>
      </c>
      <c r="C27" s="16"/>
      <c r="D27" s="20">
        <f t="shared" si="3"/>
        <v>2075118</v>
      </c>
      <c r="E27" s="21">
        <f t="shared" si="4"/>
        <v>3.960669908298978E-5</v>
      </c>
      <c r="F27" s="22">
        <f t="shared" si="0"/>
        <v>20</v>
      </c>
      <c r="G27" s="20">
        <f t="shared" si="5"/>
        <v>4913894</v>
      </c>
      <c r="H27" s="24">
        <f t="shared" si="6"/>
        <v>7.529307948183157E-5</v>
      </c>
      <c r="I27" s="25">
        <f t="shared" si="1"/>
        <v>20</v>
      </c>
      <c r="J27" s="3"/>
      <c r="K27" s="3"/>
      <c r="L27" s="3"/>
      <c r="M27" s="3"/>
      <c r="N27" s="3"/>
      <c r="O27" s="3"/>
      <c r="P27" s="3"/>
      <c r="Q27" s="3"/>
      <c r="R27" s="26" t="str">
        <f t="shared" si="2"/>
        <v>分類外</v>
      </c>
      <c r="S27" s="27">
        <v>2075118</v>
      </c>
      <c r="T27" s="27">
        <v>4913894</v>
      </c>
    </row>
    <row r="28" spans="2:20" ht="18.75" customHeight="1" thickTop="1">
      <c r="B28" s="28" t="s">
        <v>13</v>
      </c>
      <c r="C28" s="29"/>
      <c r="D28" s="30">
        <f>S28</f>
        <v>52393106420</v>
      </c>
      <c r="E28" s="31"/>
      <c r="F28" s="32"/>
      <c r="G28" s="30">
        <f>T28</f>
        <v>65263554550</v>
      </c>
      <c r="H28" s="31"/>
      <c r="I28" s="33"/>
      <c r="J28" s="3"/>
      <c r="K28" s="3"/>
      <c r="L28" s="3"/>
      <c r="M28" s="3"/>
      <c r="N28" s="3"/>
      <c r="O28" s="3"/>
      <c r="P28" s="3"/>
      <c r="Q28" s="3"/>
      <c r="R28" s="34" t="s">
        <v>148</v>
      </c>
      <c r="S28" s="27">
        <f>SUM(S6:S27)</f>
        <v>52393106420</v>
      </c>
      <c r="T28" s="27">
        <f>SUM(T6:T27)</f>
        <v>65263554550</v>
      </c>
    </row>
    <row r="29" spans="2:20" ht="13.5" customHeight="1">
      <c r="B29" s="35" t="s">
        <v>157</v>
      </c>
      <c r="C29" s="36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ht="13.5" customHeight="1">
      <c r="B30" s="37" t="s">
        <v>136</v>
      </c>
      <c r="C30" s="36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ht="13.5" customHeight="1">
      <c r="B31" s="38" t="s">
        <v>137</v>
      </c>
      <c r="C31" s="39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ht="13.5" customHeight="1">
      <c r="B32" s="38" t="s">
        <v>14</v>
      </c>
      <c r="C32" s="39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2:20" ht="13.5" customHeight="1">
      <c r="B33" s="38" t="s">
        <v>40</v>
      </c>
      <c r="C33" s="39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2:20" ht="13.5" customHeight="1">
      <c r="B34" s="38" t="s">
        <v>37</v>
      </c>
      <c r="C34" s="39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2:20" ht="13.5" customHeight="1">
      <c r="B35" s="38" t="s">
        <v>41</v>
      </c>
      <c r="C35" s="39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2:20" ht="13.5" customHeight="1">
      <c r="B36" s="38" t="s">
        <v>149</v>
      </c>
      <c r="C36" s="39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2:20">
      <c r="B37" s="40"/>
      <c r="C37" s="39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2:20">
      <c r="B38" s="40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</sheetData>
  <mergeCells count="5">
    <mergeCell ref="R4:R5"/>
    <mergeCell ref="S4:T4"/>
    <mergeCell ref="B4:C5"/>
    <mergeCell ref="D4:F4"/>
    <mergeCell ref="G4:I4"/>
  </mergeCells>
  <phoneticPr fontId="4"/>
  <conditionalFormatting sqref="D6:F27">
    <cfRule type="cellIs" dxfId="391" priority="5" stopIfTrue="1" operator="equal">
      <formula>0</formula>
    </cfRule>
  </conditionalFormatting>
  <conditionalFormatting sqref="G6:I27">
    <cfRule type="cellIs" dxfId="390" priority="7" stopIfTrue="1" operator="equal">
      <formula>0</formula>
    </cfRule>
  </conditionalFormatting>
  <conditionalFormatting sqref="I6:I27">
    <cfRule type="expression" dxfId="389" priority="8" stopIfTrue="1">
      <formula>$I6&lt;=5</formula>
    </cfRule>
  </conditionalFormatting>
  <conditionalFormatting sqref="F6:F27">
    <cfRule type="expression" dxfId="388" priority="6" stopIfTrue="1">
      <formula>$F6&lt;=5</formula>
    </cfRule>
  </conditionalFormatting>
  <conditionalFormatting sqref="E6:E27">
    <cfRule type="expression" dxfId="387" priority="4">
      <formula>$F6&lt;=5</formula>
    </cfRule>
  </conditionalFormatting>
  <conditionalFormatting sqref="D6:D27">
    <cfRule type="expression" dxfId="386" priority="3">
      <formula>$F6&lt;=5</formula>
    </cfRule>
  </conditionalFormatting>
  <conditionalFormatting sqref="G6:G27">
    <cfRule type="expression" dxfId="385" priority="2">
      <formula>$I6&lt;=5</formula>
    </cfRule>
  </conditionalFormatting>
  <conditionalFormatting sqref="H6:H27">
    <cfRule type="expression" dxfId="3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>&amp;R&amp;"ＭＳ 明朝,標準"&amp;12 2-3.③疾病別大分類 男女別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A6318-3DFB-47F8-994B-45B8EE610ECA}">
  <sheetPr codeName="Sheet3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194342096</v>
      </c>
      <c r="E6" s="21">
        <f>IFERROR(S6/$S$28,"-")</f>
        <v>2.4362076492795773E-2</v>
      </c>
      <c r="F6" s="22">
        <f t="shared" ref="F6:F27" si="0">_xlfn.IFS(D6&gt;0,RANK(D6,$D$6:$D$27),D6=0,"-")</f>
        <v>13</v>
      </c>
      <c r="G6" s="23">
        <f>T6</f>
        <v>189296368</v>
      </c>
      <c r="H6" s="24">
        <f>IFERROR(T6/$T$28,"-")</f>
        <v>1.6966076990309834E-2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194342096</v>
      </c>
      <c r="T6" s="48">
        <v>189296368</v>
      </c>
    </row>
    <row r="7" spans="2:20" ht="18.75" customHeight="1">
      <c r="B7" s="49" t="s">
        <v>44</v>
      </c>
      <c r="C7" s="50"/>
      <c r="D7" s="20">
        <f>S7</f>
        <v>1125109642</v>
      </c>
      <c r="E7" s="21">
        <f>IFERROR(S7/$S$28,"-")</f>
        <v>0.14103998940706119</v>
      </c>
      <c r="F7" s="22">
        <f t="shared" si="0"/>
        <v>2</v>
      </c>
      <c r="G7" s="20">
        <f>T7</f>
        <v>799071794</v>
      </c>
      <c r="H7" s="24">
        <f>IFERROR(T7/$T$28,"-")</f>
        <v>7.1618455869100456E-2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1125109642</v>
      </c>
      <c r="T7" s="48">
        <v>799071794</v>
      </c>
    </row>
    <row r="8" spans="2:20" ht="18.75" customHeight="1">
      <c r="B8" s="49" t="s">
        <v>45</v>
      </c>
      <c r="C8" s="50"/>
      <c r="D8" s="20">
        <f t="shared" ref="D8:D27" si="3">S8</f>
        <v>133629431</v>
      </c>
      <c r="E8" s="21">
        <f t="shared" ref="E8:E27" si="4">IFERROR(S8/$S$28,"-")</f>
        <v>1.6751339450979136E-2</v>
      </c>
      <c r="F8" s="22">
        <f t="shared" si="0"/>
        <v>14</v>
      </c>
      <c r="G8" s="20">
        <f t="shared" ref="G8:G27" si="5">T8</f>
        <v>124600078</v>
      </c>
      <c r="H8" s="24">
        <f t="shared" ref="H8:H27" si="6">IFERROR(T8/$T$28,"-")</f>
        <v>1.1167538704950804E-2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133629431</v>
      </c>
      <c r="T8" s="48">
        <v>124600078</v>
      </c>
    </row>
    <row r="9" spans="2:20" ht="18.75" customHeight="1">
      <c r="B9" s="49" t="s">
        <v>46</v>
      </c>
      <c r="C9" s="50"/>
      <c r="D9" s="20">
        <f t="shared" si="3"/>
        <v>513377078</v>
      </c>
      <c r="E9" s="21">
        <f t="shared" si="4"/>
        <v>6.4355236983159744E-2</v>
      </c>
      <c r="F9" s="22">
        <f t="shared" si="0"/>
        <v>7</v>
      </c>
      <c r="G9" s="20">
        <f t="shared" si="5"/>
        <v>664690795</v>
      </c>
      <c r="H9" s="24">
        <f t="shared" si="6"/>
        <v>5.9574281967841307E-2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513377078</v>
      </c>
      <c r="T9" s="48">
        <v>664690795</v>
      </c>
    </row>
    <row r="10" spans="2:20" ht="18.75" customHeight="1">
      <c r="B10" s="49" t="s">
        <v>47</v>
      </c>
      <c r="C10" s="50"/>
      <c r="D10" s="20">
        <f t="shared" si="3"/>
        <v>201526373</v>
      </c>
      <c r="E10" s="21">
        <f t="shared" si="4"/>
        <v>2.5262673478327068E-2</v>
      </c>
      <c r="F10" s="22">
        <f t="shared" si="0"/>
        <v>12</v>
      </c>
      <c r="G10" s="20">
        <f t="shared" si="5"/>
        <v>366879902</v>
      </c>
      <c r="H10" s="24">
        <f t="shared" si="6"/>
        <v>3.2882367101355725E-2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201526373</v>
      </c>
      <c r="T10" s="48">
        <v>366879902</v>
      </c>
    </row>
    <row r="11" spans="2:20" ht="18.75" customHeight="1">
      <c r="B11" s="49" t="s">
        <v>48</v>
      </c>
      <c r="C11" s="50"/>
      <c r="D11" s="20">
        <f t="shared" si="3"/>
        <v>338802146</v>
      </c>
      <c r="E11" s="21">
        <f t="shared" si="4"/>
        <v>4.247110619191511E-2</v>
      </c>
      <c r="F11" s="22">
        <f t="shared" si="0"/>
        <v>10</v>
      </c>
      <c r="G11" s="20">
        <f t="shared" si="5"/>
        <v>654784001</v>
      </c>
      <c r="H11" s="24">
        <f t="shared" si="6"/>
        <v>5.8686365144571144E-2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338802146</v>
      </c>
      <c r="T11" s="48">
        <v>654784001</v>
      </c>
    </row>
    <row r="12" spans="2:20" ht="18.75" customHeight="1">
      <c r="B12" s="49" t="s">
        <v>49</v>
      </c>
      <c r="C12" s="50"/>
      <c r="D12" s="20">
        <f t="shared" si="3"/>
        <v>303764433</v>
      </c>
      <c r="E12" s="21">
        <f t="shared" si="4"/>
        <v>3.8078895436718642E-2</v>
      </c>
      <c r="F12" s="22">
        <f t="shared" si="0"/>
        <v>11</v>
      </c>
      <c r="G12" s="20">
        <f t="shared" si="5"/>
        <v>486652044</v>
      </c>
      <c r="H12" s="24">
        <f t="shared" si="6"/>
        <v>4.3617192095284411E-2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303764433</v>
      </c>
      <c r="T12" s="48">
        <v>486652044</v>
      </c>
    </row>
    <row r="13" spans="2:20" ht="18.75" customHeight="1">
      <c r="B13" s="49" t="s">
        <v>50</v>
      </c>
      <c r="C13" s="50"/>
      <c r="D13" s="20">
        <f t="shared" si="3"/>
        <v>15869441</v>
      </c>
      <c r="E13" s="21">
        <f t="shared" si="4"/>
        <v>1.989340155824549E-3</v>
      </c>
      <c r="F13" s="22">
        <f t="shared" si="0"/>
        <v>18</v>
      </c>
      <c r="G13" s="20">
        <f t="shared" si="5"/>
        <v>33997149</v>
      </c>
      <c r="H13" s="24">
        <f t="shared" si="6"/>
        <v>3.047064523631193E-3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15869441</v>
      </c>
      <c r="T13" s="48">
        <v>33997149</v>
      </c>
    </row>
    <row r="14" spans="2:20" ht="18.75" customHeight="1">
      <c r="B14" s="49" t="s">
        <v>51</v>
      </c>
      <c r="C14" s="50"/>
      <c r="D14" s="20">
        <f t="shared" si="3"/>
        <v>1538305896</v>
      </c>
      <c r="E14" s="21">
        <f t="shared" si="4"/>
        <v>0.19283689267028764</v>
      </c>
      <c r="F14" s="22">
        <f t="shared" si="0"/>
        <v>1</v>
      </c>
      <c r="G14" s="20">
        <f t="shared" si="5"/>
        <v>2152481981</v>
      </c>
      <c r="H14" s="24">
        <f t="shared" si="6"/>
        <v>0.19292063231715376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1538305896</v>
      </c>
      <c r="T14" s="48">
        <v>2152481981</v>
      </c>
    </row>
    <row r="15" spans="2:20" ht="18.75" customHeight="1">
      <c r="B15" s="49" t="s">
        <v>52</v>
      </c>
      <c r="C15" s="50"/>
      <c r="D15" s="20">
        <f t="shared" si="3"/>
        <v>639074651</v>
      </c>
      <c r="E15" s="21">
        <f t="shared" si="4"/>
        <v>8.0112265189672349E-2</v>
      </c>
      <c r="F15" s="22">
        <f t="shared" si="0"/>
        <v>5</v>
      </c>
      <c r="G15" s="20">
        <f t="shared" si="5"/>
        <v>556342842</v>
      </c>
      <c r="H15" s="24">
        <f t="shared" si="6"/>
        <v>4.9863373450354735E-2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639074651</v>
      </c>
      <c r="T15" s="48">
        <v>556342842</v>
      </c>
    </row>
    <row r="16" spans="2:20" ht="18.75" customHeight="1">
      <c r="B16" s="49" t="s">
        <v>154</v>
      </c>
      <c r="C16" s="50"/>
      <c r="D16" s="20">
        <f t="shared" si="3"/>
        <v>587394985</v>
      </c>
      <c r="E16" s="21">
        <f t="shared" si="4"/>
        <v>7.3633874752769085E-2</v>
      </c>
      <c r="F16" s="22">
        <f t="shared" si="0"/>
        <v>6</v>
      </c>
      <c r="G16" s="20">
        <f t="shared" si="5"/>
        <v>845570550</v>
      </c>
      <c r="H16" s="24">
        <f t="shared" si="6"/>
        <v>7.5786002677233788E-2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587394985</v>
      </c>
      <c r="T16" s="48">
        <v>845570550</v>
      </c>
    </row>
    <row r="17" spans="2:20" ht="18.75" customHeight="1">
      <c r="B17" s="49" t="s">
        <v>53</v>
      </c>
      <c r="C17" s="50"/>
      <c r="D17" s="20">
        <f t="shared" si="3"/>
        <v>123347268</v>
      </c>
      <c r="E17" s="21">
        <f t="shared" si="4"/>
        <v>1.5462401816399985E-2</v>
      </c>
      <c r="F17" s="22">
        <f t="shared" si="0"/>
        <v>16</v>
      </c>
      <c r="G17" s="20">
        <f t="shared" si="5"/>
        <v>181513685</v>
      </c>
      <c r="H17" s="24">
        <f t="shared" si="6"/>
        <v>1.6268537991731818E-2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123347268</v>
      </c>
      <c r="T17" s="48">
        <v>181513685</v>
      </c>
    </row>
    <row r="18" spans="2:20" ht="18.75" customHeight="1">
      <c r="B18" s="49" t="s">
        <v>54</v>
      </c>
      <c r="C18" s="50"/>
      <c r="D18" s="20">
        <f t="shared" si="3"/>
        <v>676998432</v>
      </c>
      <c r="E18" s="21">
        <f t="shared" si="4"/>
        <v>8.4866263796428323E-2</v>
      </c>
      <c r="F18" s="22">
        <f t="shared" si="0"/>
        <v>4</v>
      </c>
      <c r="G18" s="20">
        <f t="shared" si="5"/>
        <v>1825881367</v>
      </c>
      <c r="H18" s="24">
        <f t="shared" si="6"/>
        <v>0.16364837939042848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676998432</v>
      </c>
      <c r="T18" s="48">
        <v>1825881367</v>
      </c>
    </row>
    <row r="19" spans="2:20" ht="18.75" customHeight="1">
      <c r="B19" s="49" t="s">
        <v>55</v>
      </c>
      <c r="C19" s="50"/>
      <c r="D19" s="20">
        <f t="shared" si="3"/>
        <v>726773171</v>
      </c>
      <c r="E19" s="21">
        <f t="shared" si="4"/>
        <v>9.1105858942746726E-2</v>
      </c>
      <c r="F19" s="22">
        <f t="shared" si="0"/>
        <v>3</v>
      </c>
      <c r="G19" s="20">
        <f t="shared" si="5"/>
        <v>544428731</v>
      </c>
      <c r="H19" s="24">
        <f t="shared" si="6"/>
        <v>4.8795546705273724E-2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726773171</v>
      </c>
      <c r="T19" s="48">
        <v>544428731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220</v>
      </c>
      <c r="H20" s="24">
        <f t="shared" si="6"/>
        <v>1.9717953267165504E-8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220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3223807</v>
      </c>
      <c r="E22" s="21">
        <f t="shared" si="4"/>
        <v>4.0412568531735123E-4</v>
      </c>
      <c r="F22" s="22">
        <f t="shared" si="0"/>
        <v>19</v>
      </c>
      <c r="G22" s="20">
        <f t="shared" si="5"/>
        <v>5008439</v>
      </c>
      <c r="H22" s="24">
        <f t="shared" si="6"/>
        <v>4.4889166428840514E-4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3223807</v>
      </c>
      <c r="T22" s="48">
        <v>5008439</v>
      </c>
    </row>
    <row r="23" spans="2:20" ht="18.75" customHeight="1">
      <c r="B23" s="49" t="s">
        <v>57</v>
      </c>
      <c r="C23" s="50"/>
      <c r="D23" s="20">
        <f t="shared" si="3"/>
        <v>130193147</v>
      </c>
      <c r="E23" s="21">
        <f t="shared" si="4"/>
        <v>1.6320578358132994E-2</v>
      </c>
      <c r="F23" s="22">
        <f t="shared" si="0"/>
        <v>15</v>
      </c>
      <c r="G23" s="20">
        <f t="shared" si="5"/>
        <v>221206958</v>
      </c>
      <c r="H23" s="24">
        <f t="shared" si="6"/>
        <v>1.9826129364617466E-2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130193147</v>
      </c>
      <c r="T23" s="48">
        <v>221206958</v>
      </c>
    </row>
    <row r="24" spans="2:20" ht="18.75" customHeight="1">
      <c r="B24" s="49" t="s">
        <v>58</v>
      </c>
      <c r="C24" s="50"/>
      <c r="D24" s="20">
        <f t="shared" si="3"/>
        <v>349858007</v>
      </c>
      <c r="E24" s="21">
        <f t="shared" si="4"/>
        <v>4.3857032025377968E-2</v>
      </c>
      <c r="F24" s="22">
        <f t="shared" si="0"/>
        <v>8</v>
      </c>
      <c r="G24" s="20">
        <f t="shared" si="5"/>
        <v>928158615</v>
      </c>
      <c r="H24" s="24">
        <f t="shared" si="6"/>
        <v>8.3188128159486632E-2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349858007</v>
      </c>
      <c r="T24" s="48">
        <v>928158615</v>
      </c>
    </row>
    <row r="25" spans="2:20" ht="18.75" customHeight="1">
      <c r="B25" s="49" t="s">
        <v>59</v>
      </c>
      <c r="C25" s="50"/>
      <c r="D25" s="20">
        <f t="shared" si="3"/>
        <v>34000123</v>
      </c>
      <c r="E25" s="21">
        <f t="shared" si="4"/>
        <v>4.26214193599345E-3</v>
      </c>
      <c r="F25" s="22">
        <f t="shared" si="0"/>
        <v>17</v>
      </c>
      <c r="G25" s="20">
        <f t="shared" si="5"/>
        <v>59150979</v>
      </c>
      <c r="H25" s="24">
        <f t="shared" si="6"/>
        <v>5.3015283619504009E-3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34000123</v>
      </c>
      <c r="T25" s="48">
        <v>59150979</v>
      </c>
    </row>
    <row r="26" spans="2:20" ht="18.75" customHeight="1">
      <c r="B26" s="49" t="s">
        <v>60</v>
      </c>
      <c r="C26" s="50"/>
      <c r="D26" s="20">
        <f t="shared" si="3"/>
        <v>341566618</v>
      </c>
      <c r="E26" s="21">
        <f t="shared" si="4"/>
        <v>4.2817651174769433E-2</v>
      </c>
      <c r="F26" s="22">
        <f t="shared" si="0"/>
        <v>9</v>
      </c>
      <c r="G26" s="20">
        <f t="shared" si="5"/>
        <v>517312283</v>
      </c>
      <c r="H26" s="24">
        <f t="shared" si="6"/>
        <v>4.6365179185112258E-2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341566618</v>
      </c>
      <c r="T26" s="48">
        <v>517312283</v>
      </c>
    </row>
    <row r="27" spans="2:20" ht="18.75" customHeight="1" thickBot="1">
      <c r="B27" s="51" t="s">
        <v>61</v>
      </c>
      <c r="C27" s="52"/>
      <c r="D27" s="20">
        <f t="shared" si="3"/>
        <v>81815</v>
      </c>
      <c r="E27" s="21">
        <f t="shared" si="4"/>
        <v>1.0256055323485274E-5</v>
      </c>
      <c r="F27" s="22">
        <f t="shared" si="0"/>
        <v>20</v>
      </c>
      <c r="G27" s="20">
        <f t="shared" si="5"/>
        <v>315849</v>
      </c>
      <c r="H27" s="24">
        <f t="shared" si="6"/>
        <v>2.8308617370367987E-5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81815</v>
      </c>
      <c r="T27" s="48">
        <v>315849</v>
      </c>
    </row>
    <row r="28" spans="2:20" ht="18.75" customHeight="1" thickTop="1">
      <c r="B28" s="53" t="s">
        <v>62</v>
      </c>
      <c r="C28" s="54"/>
      <c r="D28" s="55">
        <f>S28</f>
        <v>7977238560</v>
      </c>
      <c r="E28" s="56"/>
      <c r="F28" s="57"/>
      <c r="G28" s="55">
        <f>T28</f>
        <v>11157344630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7977238560</v>
      </c>
      <c r="T28" s="48">
        <f>SUM(T6:T27)</f>
        <v>11157344630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83" priority="5" stopIfTrue="1" operator="equal">
      <formula>0</formula>
    </cfRule>
  </conditionalFormatting>
  <conditionalFormatting sqref="G6:I27">
    <cfRule type="cellIs" dxfId="382" priority="7" stopIfTrue="1" operator="equal">
      <formula>0</formula>
    </cfRule>
  </conditionalFormatting>
  <conditionalFormatting sqref="I6:I27">
    <cfRule type="expression" dxfId="381" priority="8" stopIfTrue="1">
      <formula>$I6&lt;=5</formula>
    </cfRule>
  </conditionalFormatting>
  <conditionalFormatting sqref="F6:F27">
    <cfRule type="expression" dxfId="380" priority="6" stopIfTrue="1">
      <formula>$F6&lt;=5</formula>
    </cfRule>
  </conditionalFormatting>
  <conditionalFormatting sqref="E6:E27">
    <cfRule type="expression" dxfId="379" priority="4">
      <formula>$F6&lt;=5</formula>
    </cfRule>
  </conditionalFormatting>
  <conditionalFormatting sqref="D6:D27">
    <cfRule type="expression" dxfId="378" priority="3">
      <formula>$F6&lt;=5</formula>
    </cfRule>
  </conditionalFormatting>
  <conditionalFormatting sqref="G6:G27">
    <cfRule type="expression" dxfId="377" priority="2">
      <formula>$I6&lt;=5</formula>
    </cfRule>
  </conditionalFormatting>
  <conditionalFormatting sqref="H6:H27">
    <cfRule type="expression" dxfId="3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A3BFC-FE72-4386-B9C5-D3882723F72C}">
  <sheetPr codeName="Sheet3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105119472</v>
      </c>
      <c r="E6" s="21">
        <f>IFERROR(S6/$S$28,"-")</f>
        <v>1.4245034908594164E-2</v>
      </c>
      <c r="F6" s="22">
        <f t="shared" ref="F6:F27" si="0">_xlfn.IFS(D6&gt;0,RANK(D6,$D$6:$D$27),D6=0,"-")</f>
        <v>15</v>
      </c>
      <c r="G6" s="23">
        <f>T6</f>
        <v>155128043</v>
      </c>
      <c r="H6" s="24">
        <f>IFERROR(T6/$T$28,"-")</f>
        <v>1.7428972675416807E-2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105119472</v>
      </c>
      <c r="T6" s="48">
        <v>155128043</v>
      </c>
    </row>
    <row r="7" spans="2:20" ht="18.75" customHeight="1">
      <c r="B7" s="49" t="s">
        <v>44</v>
      </c>
      <c r="C7" s="50"/>
      <c r="D7" s="20">
        <f>S7</f>
        <v>1149014008</v>
      </c>
      <c r="E7" s="21">
        <f>IFERROR(S7/$S$28,"-")</f>
        <v>0.15570611555605696</v>
      </c>
      <c r="F7" s="22">
        <f t="shared" si="0"/>
        <v>2</v>
      </c>
      <c r="G7" s="20">
        <f>T7</f>
        <v>706810241</v>
      </c>
      <c r="H7" s="24">
        <f>IFERROR(T7/$T$28,"-")</f>
        <v>7.9411666252334326E-2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1149014008</v>
      </c>
      <c r="T7" s="48">
        <v>706810241</v>
      </c>
    </row>
    <row r="8" spans="2:20" ht="18.75" customHeight="1">
      <c r="B8" s="49" t="s">
        <v>45</v>
      </c>
      <c r="C8" s="50"/>
      <c r="D8" s="20">
        <f t="shared" ref="D8:D27" si="3">S8</f>
        <v>74702224</v>
      </c>
      <c r="E8" s="21">
        <f t="shared" ref="E8:E27" si="4">IFERROR(S8/$S$28,"-")</f>
        <v>1.0123108196639542E-2</v>
      </c>
      <c r="F8" s="22">
        <f t="shared" si="0"/>
        <v>16</v>
      </c>
      <c r="G8" s="20">
        <f t="shared" ref="G8:G27" si="5">T8</f>
        <v>84229915</v>
      </c>
      <c r="H8" s="24">
        <f t="shared" ref="H8:H27" si="6">IFERROR(T8/$T$28,"-")</f>
        <v>9.4634139553199954E-3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74702224</v>
      </c>
      <c r="T8" s="48">
        <v>84229915</v>
      </c>
    </row>
    <row r="9" spans="2:20" ht="18.75" customHeight="1">
      <c r="B9" s="49" t="s">
        <v>46</v>
      </c>
      <c r="C9" s="50"/>
      <c r="D9" s="20">
        <f t="shared" si="3"/>
        <v>491479614</v>
      </c>
      <c r="E9" s="21">
        <f t="shared" si="4"/>
        <v>6.660178295313722E-2</v>
      </c>
      <c r="F9" s="22">
        <f t="shared" si="0"/>
        <v>7</v>
      </c>
      <c r="G9" s="20">
        <f t="shared" si="5"/>
        <v>551188301</v>
      </c>
      <c r="H9" s="24">
        <f t="shared" si="6"/>
        <v>6.1927203175884932E-2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491479614</v>
      </c>
      <c r="T9" s="48">
        <v>551188301</v>
      </c>
    </row>
    <row r="10" spans="2:20" ht="18.75" customHeight="1">
      <c r="B10" s="49" t="s">
        <v>47</v>
      </c>
      <c r="C10" s="50"/>
      <c r="D10" s="20">
        <f t="shared" si="3"/>
        <v>174383481</v>
      </c>
      <c r="E10" s="21">
        <f t="shared" si="4"/>
        <v>2.36311953158133E-2</v>
      </c>
      <c r="F10" s="22">
        <f t="shared" si="0"/>
        <v>12</v>
      </c>
      <c r="G10" s="20">
        <f t="shared" si="5"/>
        <v>304754224</v>
      </c>
      <c r="H10" s="24">
        <f t="shared" si="6"/>
        <v>3.423979920132076E-2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174383481</v>
      </c>
      <c r="T10" s="48">
        <v>304754224</v>
      </c>
    </row>
    <row r="11" spans="2:20" ht="18.75" customHeight="1">
      <c r="B11" s="49" t="s">
        <v>48</v>
      </c>
      <c r="C11" s="50"/>
      <c r="D11" s="20">
        <f t="shared" si="3"/>
        <v>353961589</v>
      </c>
      <c r="E11" s="21">
        <f t="shared" si="4"/>
        <v>4.7966329126980969E-2</v>
      </c>
      <c r="F11" s="22">
        <f t="shared" si="0"/>
        <v>8</v>
      </c>
      <c r="G11" s="20">
        <f t="shared" si="5"/>
        <v>571543578</v>
      </c>
      <c r="H11" s="24">
        <f t="shared" si="6"/>
        <v>6.4214162772439243E-2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353961589</v>
      </c>
      <c r="T11" s="48">
        <v>571543578</v>
      </c>
    </row>
    <row r="12" spans="2:20" ht="18.75" customHeight="1">
      <c r="B12" s="49" t="s">
        <v>49</v>
      </c>
      <c r="C12" s="50"/>
      <c r="D12" s="20">
        <f t="shared" si="3"/>
        <v>274002177</v>
      </c>
      <c r="E12" s="21">
        <f t="shared" si="4"/>
        <v>3.7130804618156731E-2</v>
      </c>
      <c r="F12" s="22">
        <f t="shared" si="0"/>
        <v>10</v>
      </c>
      <c r="G12" s="20">
        <f t="shared" si="5"/>
        <v>356375337</v>
      </c>
      <c r="H12" s="24">
        <f t="shared" si="6"/>
        <v>4.0039543403286894E-2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274002177</v>
      </c>
      <c r="T12" s="48">
        <v>356375337</v>
      </c>
    </row>
    <row r="13" spans="2:20" ht="18.75" customHeight="1">
      <c r="B13" s="49" t="s">
        <v>50</v>
      </c>
      <c r="C13" s="50"/>
      <c r="D13" s="20">
        <f t="shared" si="3"/>
        <v>14074464</v>
      </c>
      <c r="E13" s="21">
        <f t="shared" si="4"/>
        <v>1.9072701487670321E-3</v>
      </c>
      <c r="F13" s="22">
        <f t="shared" si="0"/>
        <v>18</v>
      </c>
      <c r="G13" s="20">
        <f t="shared" si="5"/>
        <v>24795620</v>
      </c>
      <c r="H13" s="24">
        <f t="shared" si="6"/>
        <v>2.785841780070793E-3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14074464</v>
      </c>
      <c r="T13" s="48">
        <v>24795620</v>
      </c>
    </row>
    <row r="14" spans="2:20" ht="18.75" customHeight="1">
      <c r="B14" s="49" t="s">
        <v>51</v>
      </c>
      <c r="C14" s="50"/>
      <c r="D14" s="20">
        <f t="shared" si="3"/>
        <v>1429946958</v>
      </c>
      <c r="E14" s="21">
        <f t="shared" si="4"/>
        <v>0.19377612869048688</v>
      </c>
      <c r="F14" s="22">
        <f t="shared" si="0"/>
        <v>1</v>
      </c>
      <c r="G14" s="20">
        <f t="shared" si="5"/>
        <v>1673020457</v>
      </c>
      <c r="H14" s="24">
        <f t="shared" si="6"/>
        <v>0.18796748329034446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1429946958</v>
      </c>
      <c r="T14" s="48">
        <v>1673020457</v>
      </c>
    </row>
    <row r="15" spans="2:20" ht="18.75" customHeight="1">
      <c r="B15" s="49" t="s">
        <v>52</v>
      </c>
      <c r="C15" s="50"/>
      <c r="D15" s="20">
        <f t="shared" si="3"/>
        <v>519821046</v>
      </c>
      <c r="E15" s="21">
        <f t="shared" si="4"/>
        <v>7.0442410008413406E-2</v>
      </c>
      <c r="F15" s="22">
        <f t="shared" si="0"/>
        <v>5</v>
      </c>
      <c r="G15" s="20">
        <f t="shared" si="5"/>
        <v>378276232</v>
      </c>
      <c r="H15" s="24">
        <f t="shared" si="6"/>
        <v>4.2500156540282205E-2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519821046</v>
      </c>
      <c r="T15" s="48">
        <v>378276232</v>
      </c>
    </row>
    <row r="16" spans="2:20" ht="18.75" customHeight="1">
      <c r="B16" s="49" t="s">
        <v>154</v>
      </c>
      <c r="C16" s="50"/>
      <c r="D16" s="20">
        <f t="shared" si="3"/>
        <v>493597436</v>
      </c>
      <c r="E16" s="21">
        <f t="shared" si="4"/>
        <v>6.688877496086143E-2</v>
      </c>
      <c r="F16" s="22">
        <f t="shared" si="0"/>
        <v>6</v>
      </c>
      <c r="G16" s="20">
        <f t="shared" si="5"/>
        <v>597176921</v>
      </c>
      <c r="H16" s="24">
        <f t="shared" si="6"/>
        <v>6.7094124551668202E-2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493597436</v>
      </c>
      <c r="T16" s="48">
        <v>597176921</v>
      </c>
    </row>
    <row r="17" spans="2:20" ht="18.75" customHeight="1">
      <c r="B17" s="49" t="s">
        <v>53</v>
      </c>
      <c r="C17" s="50"/>
      <c r="D17" s="20">
        <f t="shared" si="3"/>
        <v>120143422</v>
      </c>
      <c r="E17" s="21">
        <f t="shared" si="4"/>
        <v>1.6280972572122129E-2</v>
      </c>
      <c r="F17" s="22">
        <f t="shared" si="0"/>
        <v>13</v>
      </c>
      <c r="G17" s="20">
        <f t="shared" si="5"/>
        <v>137484144</v>
      </c>
      <c r="H17" s="24">
        <f t="shared" si="6"/>
        <v>1.544664228813271E-2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120143422</v>
      </c>
      <c r="T17" s="48">
        <v>137484144</v>
      </c>
    </row>
    <row r="18" spans="2:20" ht="18.75" customHeight="1">
      <c r="B18" s="49" t="s">
        <v>54</v>
      </c>
      <c r="C18" s="50"/>
      <c r="D18" s="20">
        <f t="shared" si="3"/>
        <v>765938488</v>
      </c>
      <c r="E18" s="21">
        <f t="shared" si="4"/>
        <v>0.1037944758645271</v>
      </c>
      <c r="F18" s="22">
        <f t="shared" si="0"/>
        <v>3</v>
      </c>
      <c r="G18" s="20">
        <f t="shared" si="5"/>
        <v>1550356862</v>
      </c>
      <c r="H18" s="24">
        <f t="shared" si="6"/>
        <v>0.17418596188274577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765938488</v>
      </c>
      <c r="T18" s="48">
        <v>1550356862</v>
      </c>
    </row>
    <row r="19" spans="2:20" ht="18.75" customHeight="1">
      <c r="B19" s="49" t="s">
        <v>55</v>
      </c>
      <c r="C19" s="50"/>
      <c r="D19" s="20">
        <f t="shared" si="3"/>
        <v>694646873</v>
      </c>
      <c r="E19" s="21">
        <f t="shared" si="4"/>
        <v>9.4133548873141001E-2</v>
      </c>
      <c r="F19" s="22">
        <f t="shared" si="0"/>
        <v>4</v>
      </c>
      <c r="G19" s="20">
        <f t="shared" si="5"/>
        <v>498073696</v>
      </c>
      <c r="H19" s="24">
        <f t="shared" si="6"/>
        <v>5.5959661902831179E-2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694646873</v>
      </c>
      <c r="T19" s="48">
        <v>498073696</v>
      </c>
    </row>
    <row r="20" spans="2:20" ht="18.75" customHeight="1">
      <c r="B20" s="49" t="s">
        <v>155</v>
      </c>
      <c r="C20" s="50"/>
      <c r="D20" s="20">
        <f t="shared" si="3"/>
        <v>688</v>
      </c>
      <c r="E20" s="21">
        <f t="shared" si="4"/>
        <v>9.3232812443281542E-8</v>
      </c>
      <c r="F20" s="22">
        <f t="shared" si="0"/>
        <v>22</v>
      </c>
      <c r="G20" s="20">
        <f t="shared" si="5"/>
        <v>107370</v>
      </c>
      <c r="H20" s="24">
        <f t="shared" si="6"/>
        <v>1.2063252781184783E-5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688</v>
      </c>
      <c r="T20" s="48">
        <v>107370</v>
      </c>
    </row>
    <row r="21" spans="2:20" ht="18.75" customHeight="1">
      <c r="B21" s="49" t="s">
        <v>156</v>
      </c>
      <c r="C21" s="50"/>
      <c r="D21" s="20">
        <f t="shared" si="3"/>
        <v>763</v>
      </c>
      <c r="E21" s="21">
        <f t="shared" si="4"/>
        <v>1.033962731020695E-7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763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1300789</v>
      </c>
      <c r="E22" s="21">
        <f t="shared" si="4"/>
        <v>1.7627357102512173E-4</v>
      </c>
      <c r="F22" s="22">
        <f t="shared" si="0"/>
        <v>19</v>
      </c>
      <c r="G22" s="20">
        <f t="shared" si="5"/>
        <v>1705273</v>
      </c>
      <c r="H22" s="24">
        <f t="shared" si="6"/>
        <v>1.9159112657100977E-4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1300789</v>
      </c>
      <c r="T22" s="48">
        <v>1705273</v>
      </c>
    </row>
    <row r="23" spans="2:20" ht="18.75" customHeight="1">
      <c r="B23" s="49" t="s">
        <v>57</v>
      </c>
      <c r="C23" s="50"/>
      <c r="D23" s="20">
        <f t="shared" si="3"/>
        <v>120116900</v>
      </c>
      <c r="E23" s="21">
        <f t="shared" si="4"/>
        <v>1.6277378501407563E-2</v>
      </c>
      <c r="F23" s="22">
        <f t="shared" si="0"/>
        <v>14</v>
      </c>
      <c r="G23" s="20">
        <f t="shared" si="5"/>
        <v>166895398</v>
      </c>
      <c r="H23" s="24">
        <f t="shared" si="6"/>
        <v>1.8751060576422104E-2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120116900</v>
      </c>
      <c r="T23" s="48">
        <v>166895398</v>
      </c>
    </row>
    <row r="24" spans="2:20" ht="18.75" customHeight="1">
      <c r="B24" s="49" t="s">
        <v>58</v>
      </c>
      <c r="C24" s="50"/>
      <c r="D24" s="20">
        <f t="shared" si="3"/>
        <v>291362751</v>
      </c>
      <c r="E24" s="21">
        <f t="shared" si="4"/>
        <v>3.9483384762996426E-2</v>
      </c>
      <c r="F24" s="22">
        <f t="shared" si="0"/>
        <v>9</v>
      </c>
      <c r="G24" s="20">
        <f t="shared" si="5"/>
        <v>693934119</v>
      </c>
      <c r="H24" s="24">
        <f t="shared" si="6"/>
        <v>7.796500596987764E-2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291362751</v>
      </c>
      <c r="T24" s="48">
        <v>693934119</v>
      </c>
    </row>
    <row r="25" spans="2:20" ht="18.75" customHeight="1">
      <c r="B25" s="49" t="s">
        <v>59</v>
      </c>
      <c r="C25" s="50"/>
      <c r="D25" s="20">
        <f t="shared" si="3"/>
        <v>35213232</v>
      </c>
      <c r="E25" s="21">
        <f t="shared" si="4"/>
        <v>4.7718439746769759E-3</v>
      </c>
      <c r="F25" s="22">
        <f t="shared" si="0"/>
        <v>17</v>
      </c>
      <c r="G25" s="20">
        <f t="shared" si="5"/>
        <v>51657126</v>
      </c>
      <c r="H25" s="24">
        <f t="shared" si="6"/>
        <v>5.8037903407610388E-3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35213232</v>
      </c>
      <c r="T25" s="48">
        <v>51657126</v>
      </c>
    </row>
    <row r="26" spans="2:20" ht="18.75" customHeight="1">
      <c r="B26" s="49" t="s">
        <v>60</v>
      </c>
      <c r="C26" s="50"/>
      <c r="D26" s="20">
        <f t="shared" si="3"/>
        <v>270041842</v>
      </c>
      <c r="E26" s="21">
        <f t="shared" si="4"/>
        <v>3.6594128498581784E-2</v>
      </c>
      <c r="F26" s="22">
        <f t="shared" si="0"/>
        <v>11</v>
      </c>
      <c r="G26" s="20">
        <f t="shared" si="5"/>
        <v>395821633</v>
      </c>
      <c r="H26" s="24">
        <f t="shared" si="6"/>
        <v>4.4471420463261177E-2</v>
      </c>
      <c r="I26" s="25">
        <f t="shared" si="1"/>
        <v>9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270041842</v>
      </c>
      <c r="T26" s="48">
        <v>395821633</v>
      </c>
    </row>
    <row r="27" spans="2:20" ht="18.75" customHeight="1" thickBot="1">
      <c r="B27" s="51" t="s">
        <v>61</v>
      </c>
      <c r="C27" s="52"/>
      <c r="D27" s="20">
        <f t="shared" si="3"/>
        <v>508013</v>
      </c>
      <c r="E27" s="21">
        <f t="shared" si="4"/>
        <v>6.8842268528704632E-5</v>
      </c>
      <c r="F27" s="22">
        <f t="shared" si="0"/>
        <v>20</v>
      </c>
      <c r="G27" s="20">
        <f t="shared" si="5"/>
        <v>1249950</v>
      </c>
      <c r="H27" s="24">
        <f t="shared" si="6"/>
        <v>1.4043459824757305E-4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508013</v>
      </c>
      <c r="T27" s="48">
        <v>1249950</v>
      </c>
    </row>
    <row r="28" spans="2:20" ht="18.75" customHeight="1" thickTop="1">
      <c r="B28" s="53" t="s">
        <v>62</v>
      </c>
      <c r="C28" s="54"/>
      <c r="D28" s="55">
        <f>S28</f>
        <v>7379376230</v>
      </c>
      <c r="E28" s="56"/>
      <c r="F28" s="57"/>
      <c r="G28" s="55">
        <f>T28</f>
        <v>8900584440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7379376230</v>
      </c>
      <c r="T28" s="48">
        <f>SUM(T6:T27)</f>
        <v>8900584440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75" priority="5" stopIfTrue="1" operator="equal">
      <formula>0</formula>
    </cfRule>
  </conditionalFormatting>
  <conditionalFormatting sqref="G6:I27">
    <cfRule type="cellIs" dxfId="374" priority="7" stopIfTrue="1" operator="equal">
      <formula>0</formula>
    </cfRule>
  </conditionalFormatting>
  <conditionalFormatting sqref="I6:I27">
    <cfRule type="expression" dxfId="373" priority="8" stopIfTrue="1">
      <formula>$I6&lt;=5</formula>
    </cfRule>
  </conditionalFormatting>
  <conditionalFormatting sqref="F6:F27">
    <cfRule type="expression" dxfId="372" priority="6" stopIfTrue="1">
      <formula>$F6&lt;=5</formula>
    </cfRule>
  </conditionalFormatting>
  <conditionalFormatting sqref="E6:E27">
    <cfRule type="expression" dxfId="371" priority="4">
      <formula>$F6&lt;=5</formula>
    </cfRule>
  </conditionalFormatting>
  <conditionalFormatting sqref="D6:D27">
    <cfRule type="expression" dxfId="370" priority="3">
      <formula>$F6&lt;=5</formula>
    </cfRule>
  </conditionalFormatting>
  <conditionalFormatting sqref="G6:G27">
    <cfRule type="expression" dxfId="369" priority="2">
      <formula>$I6&lt;=5</formula>
    </cfRule>
  </conditionalFormatting>
  <conditionalFormatting sqref="H6:H27">
    <cfRule type="expression" dxfId="3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41FC0-8A28-4772-A7F6-FDC34A7B7514}">
  <sheetPr codeName="Sheet1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42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98304340</v>
      </c>
      <c r="E6" s="21">
        <f>IFERROR(S6/$S$28,"-")</f>
        <v>2.0057843982535298E-2</v>
      </c>
      <c r="F6" s="22">
        <f t="shared" ref="F6:F27" si="0">_xlfn.IFS(D6&gt;0,RANK(D6,$D$6:$D$27),D6=0,"-")</f>
        <v>12</v>
      </c>
      <c r="G6" s="23">
        <f>T6</f>
        <v>111522331</v>
      </c>
      <c r="H6" s="24">
        <f>IFERROR(T6/$T$28,"-")</f>
        <v>1.6473410582530858E-2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98304340</v>
      </c>
      <c r="T6" s="48">
        <v>111522331</v>
      </c>
    </row>
    <row r="7" spans="2:20" ht="18.75" customHeight="1">
      <c r="B7" s="49" t="s">
        <v>44</v>
      </c>
      <c r="C7" s="50"/>
      <c r="D7" s="20">
        <f>S7</f>
        <v>705752707</v>
      </c>
      <c r="E7" s="21">
        <f>IFERROR(S7/$S$28,"-")</f>
        <v>0.14400053636754948</v>
      </c>
      <c r="F7" s="22">
        <f t="shared" si="0"/>
        <v>2</v>
      </c>
      <c r="G7" s="20">
        <f>T7</f>
        <v>538466291</v>
      </c>
      <c r="H7" s="24">
        <f>IFERROR(T7/$T$28,"-")</f>
        <v>7.9539014446313366E-2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705752707</v>
      </c>
      <c r="T7" s="48">
        <v>538466291</v>
      </c>
    </row>
    <row r="8" spans="2:20" ht="18.75" customHeight="1">
      <c r="B8" s="49" t="s">
        <v>45</v>
      </c>
      <c r="C8" s="50"/>
      <c r="D8" s="20">
        <f t="shared" ref="D8:D27" si="3">S8</f>
        <v>56131900</v>
      </c>
      <c r="E8" s="21">
        <f t="shared" ref="E8:E27" si="4">IFERROR(S8/$S$28,"-")</f>
        <v>1.1453053778126918E-2</v>
      </c>
      <c r="F8" s="22">
        <f t="shared" si="0"/>
        <v>16</v>
      </c>
      <c r="G8" s="20">
        <f t="shared" ref="G8:G27" si="5">T8</f>
        <v>66575226</v>
      </c>
      <c r="H8" s="24">
        <f t="shared" ref="H8:H27" si="6">IFERROR(T8/$T$28,"-")</f>
        <v>9.8340935191068013E-3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56131900</v>
      </c>
      <c r="T8" s="48">
        <v>66575226</v>
      </c>
    </row>
    <row r="9" spans="2:20" ht="18.75" customHeight="1">
      <c r="B9" s="49" t="s">
        <v>46</v>
      </c>
      <c r="C9" s="50"/>
      <c r="D9" s="20">
        <f t="shared" si="3"/>
        <v>384294464</v>
      </c>
      <c r="E9" s="21">
        <f t="shared" si="4"/>
        <v>7.8410763983197768E-2</v>
      </c>
      <c r="F9" s="22">
        <f t="shared" si="0"/>
        <v>5</v>
      </c>
      <c r="G9" s="20">
        <f t="shared" si="5"/>
        <v>460280414</v>
      </c>
      <c r="H9" s="24">
        <f t="shared" si="6"/>
        <v>6.7989865123239623E-2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384294464</v>
      </c>
      <c r="T9" s="48">
        <v>460280414</v>
      </c>
    </row>
    <row r="10" spans="2:20" ht="18.75" customHeight="1">
      <c r="B10" s="49" t="s">
        <v>47</v>
      </c>
      <c r="C10" s="50"/>
      <c r="D10" s="20">
        <f t="shared" si="3"/>
        <v>96701666</v>
      </c>
      <c r="E10" s="21">
        <f t="shared" si="4"/>
        <v>1.9730837209010692E-2</v>
      </c>
      <c r="F10" s="22">
        <f t="shared" si="0"/>
        <v>14</v>
      </c>
      <c r="G10" s="20">
        <f t="shared" si="5"/>
        <v>156931550</v>
      </c>
      <c r="H10" s="24">
        <f t="shared" si="6"/>
        <v>2.3180988357416693E-2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96701666</v>
      </c>
      <c r="T10" s="48">
        <v>156931550</v>
      </c>
    </row>
    <row r="11" spans="2:20" ht="18.75" customHeight="1">
      <c r="B11" s="49" t="s">
        <v>48</v>
      </c>
      <c r="C11" s="50"/>
      <c r="D11" s="20">
        <f t="shared" si="3"/>
        <v>195039325</v>
      </c>
      <c r="E11" s="21">
        <f t="shared" si="4"/>
        <v>3.9795479541483075E-2</v>
      </c>
      <c r="F11" s="22">
        <f t="shared" si="0"/>
        <v>8</v>
      </c>
      <c r="G11" s="20">
        <f t="shared" si="5"/>
        <v>354125672</v>
      </c>
      <c r="H11" s="24">
        <f t="shared" si="6"/>
        <v>5.2309322629479939E-2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195039325</v>
      </c>
      <c r="T11" s="48">
        <v>354125672</v>
      </c>
    </row>
    <row r="12" spans="2:20" ht="18.75" customHeight="1">
      <c r="B12" s="49" t="s">
        <v>49</v>
      </c>
      <c r="C12" s="50"/>
      <c r="D12" s="20">
        <f t="shared" si="3"/>
        <v>170097085</v>
      </c>
      <c r="E12" s="21">
        <f t="shared" si="4"/>
        <v>3.470630892607636E-2</v>
      </c>
      <c r="F12" s="22">
        <f t="shared" si="0"/>
        <v>11</v>
      </c>
      <c r="G12" s="20">
        <f t="shared" si="5"/>
        <v>299607546</v>
      </c>
      <c r="H12" s="24">
        <f t="shared" si="6"/>
        <v>4.4256231685854026E-2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170097085</v>
      </c>
      <c r="T12" s="48">
        <v>299607546</v>
      </c>
    </row>
    <row r="13" spans="2:20" ht="18.75" customHeight="1">
      <c r="B13" s="49" t="s">
        <v>50</v>
      </c>
      <c r="C13" s="50"/>
      <c r="D13" s="20">
        <f t="shared" si="3"/>
        <v>15144844</v>
      </c>
      <c r="E13" s="21">
        <f t="shared" si="4"/>
        <v>3.0901272323463624E-3</v>
      </c>
      <c r="F13" s="22">
        <f t="shared" si="0"/>
        <v>18</v>
      </c>
      <c r="G13" s="20">
        <f t="shared" si="5"/>
        <v>31943521</v>
      </c>
      <c r="H13" s="24">
        <f t="shared" si="6"/>
        <v>4.718505542039798E-3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15144844</v>
      </c>
      <c r="T13" s="48">
        <v>31943521</v>
      </c>
    </row>
    <row r="14" spans="2:20" ht="18.75" customHeight="1">
      <c r="B14" s="49" t="s">
        <v>51</v>
      </c>
      <c r="C14" s="50"/>
      <c r="D14" s="20">
        <f t="shared" si="3"/>
        <v>1018930741</v>
      </c>
      <c r="E14" s="21">
        <f t="shared" si="4"/>
        <v>0.20790082952580816</v>
      </c>
      <c r="F14" s="22">
        <f t="shared" si="0"/>
        <v>1</v>
      </c>
      <c r="G14" s="20">
        <f t="shared" si="5"/>
        <v>1242557781</v>
      </c>
      <c r="H14" s="24">
        <f t="shared" si="6"/>
        <v>0.18354319099491798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1018930741</v>
      </c>
      <c r="T14" s="48">
        <v>1242557781</v>
      </c>
    </row>
    <row r="15" spans="2:20" ht="18.75" customHeight="1">
      <c r="B15" s="49" t="s">
        <v>52</v>
      </c>
      <c r="C15" s="50"/>
      <c r="D15" s="20">
        <f t="shared" si="3"/>
        <v>381989320</v>
      </c>
      <c r="E15" s="21">
        <f t="shared" si="4"/>
        <v>7.7940426471046445E-2</v>
      </c>
      <c r="F15" s="22">
        <f t="shared" si="0"/>
        <v>6</v>
      </c>
      <c r="G15" s="20">
        <f t="shared" si="5"/>
        <v>389115264</v>
      </c>
      <c r="H15" s="24">
        <f t="shared" si="6"/>
        <v>5.7477775530013708E-2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381989320</v>
      </c>
      <c r="T15" s="48">
        <v>389115264</v>
      </c>
    </row>
    <row r="16" spans="2:20" ht="18.75" customHeight="1">
      <c r="B16" s="49" t="s">
        <v>154</v>
      </c>
      <c r="C16" s="50"/>
      <c r="D16" s="20">
        <f t="shared" si="3"/>
        <v>310468969</v>
      </c>
      <c r="E16" s="21">
        <f t="shared" si="4"/>
        <v>6.3347540318368326E-2</v>
      </c>
      <c r="F16" s="22">
        <f t="shared" si="0"/>
        <v>7</v>
      </c>
      <c r="G16" s="20">
        <f t="shared" si="5"/>
        <v>487244387</v>
      </c>
      <c r="H16" s="24">
        <f t="shared" si="6"/>
        <v>7.197282166819631E-2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310468969</v>
      </c>
      <c r="T16" s="48">
        <v>487244387</v>
      </c>
    </row>
    <row r="17" spans="2:20" ht="18.75" customHeight="1">
      <c r="B17" s="49" t="s">
        <v>53</v>
      </c>
      <c r="C17" s="50"/>
      <c r="D17" s="20">
        <f t="shared" si="3"/>
        <v>82465443</v>
      </c>
      <c r="E17" s="21">
        <f t="shared" si="4"/>
        <v>1.6826103401382457E-2</v>
      </c>
      <c r="F17" s="22">
        <f t="shared" si="0"/>
        <v>15</v>
      </c>
      <c r="G17" s="20">
        <f t="shared" si="5"/>
        <v>131703650</v>
      </c>
      <c r="H17" s="24">
        <f t="shared" si="6"/>
        <v>1.9454474114856336E-2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82465443</v>
      </c>
      <c r="T17" s="48">
        <v>131703650</v>
      </c>
    </row>
    <row r="18" spans="2:20" ht="18.75" customHeight="1">
      <c r="B18" s="49" t="s">
        <v>54</v>
      </c>
      <c r="C18" s="50"/>
      <c r="D18" s="20">
        <f t="shared" si="3"/>
        <v>447217494</v>
      </c>
      <c r="E18" s="21">
        <f t="shared" si="4"/>
        <v>9.1249467937147194E-2</v>
      </c>
      <c r="F18" s="22">
        <f t="shared" si="0"/>
        <v>4</v>
      </c>
      <c r="G18" s="20">
        <f t="shared" si="5"/>
        <v>1250978844</v>
      </c>
      <c r="H18" s="24">
        <f t="shared" si="6"/>
        <v>0.18478709996899026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447217494</v>
      </c>
      <c r="T18" s="48">
        <v>1250978844</v>
      </c>
    </row>
    <row r="19" spans="2:20" ht="18.75" customHeight="1">
      <c r="B19" s="49" t="s">
        <v>55</v>
      </c>
      <c r="C19" s="50"/>
      <c r="D19" s="20">
        <f t="shared" si="3"/>
        <v>456855128</v>
      </c>
      <c r="E19" s="21">
        <f t="shared" si="4"/>
        <v>9.3215913763778829E-2</v>
      </c>
      <c r="F19" s="22">
        <f t="shared" si="0"/>
        <v>3</v>
      </c>
      <c r="G19" s="20">
        <f t="shared" si="5"/>
        <v>382908027</v>
      </c>
      <c r="H19" s="24">
        <f t="shared" si="6"/>
        <v>5.6560879669183134E-2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456855128</v>
      </c>
      <c r="T19" s="48">
        <v>382908027</v>
      </c>
    </row>
    <row r="20" spans="2:20" ht="18.75" customHeight="1">
      <c r="B20" s="49" t="s">
        <v>155</v>
      </c>
      <c r="C20" s="50"/>
      <c r="D20" s="20">
        <f t="shared" si="3"/>
        <v>1043</v>
      </c>
      <c r="E20" s="21">
        <f t="shared" si="4"/>
        <v>2.1281187863917622E-7</v>
      </c>
      <c r="F20" s="22">
        <f t="shared" si="0"/>
        <v>21</v>
      </c>
      <c r="G20" s="20">
        <f t="shared" si="5"/>
        <v>4607</v>
      </c>
      <c r="H20" s="24">
        <f t="shared" si="6"/>
        <v>6.8051843853335225E-7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1043</v>
      </c>
      <c r="T20" s="48">
        <v>4607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2783</v>
      </c>
      <c r="H21" s="24">
        <f t="shared" si="6"/>
        <v>4.110880864854177E-7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2783</v>
      </c>
    </row>
    <row r="22" spans="2:20" ht="18.75" customHeight="1">
      <c r="B22" s="49" t="s">
        <v>56</v>
      </c>
      <c r="C22" s="50"/>
      <c r="D22" s="20">
        <f t="shared" si="3"/>
        <v>2016504</v>
      </c>
      <c r="E22" s="21">
        <f t="shared" si="4"/>
        <v>4.1144391612983069E-4</v>
      </c>
      <c r="F22" s="22">
        <f t="shared" si="0"/>
        <v>19</v>
      </c>
      <c r="G22" s="20">
        <f t="shared" si="5"/>
        <v>972204</v>
      </c>
      <c r="H22" s="24">
        <f t="shared" si="6"/>
        <v>1.436081502096547E-4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2016504</v>
      </c>
      <c r="T22" s="48">
        <v>972204</v>
      </c>
    </row>
    <row r="23" spans="2:20" ht="18.75" customHeight="1">
      <c r="B23" s="49" t="s">
        <v>57</v>
      </c>
      <c r="C23" s="50"/>
      <c r="D23" s="20">
        <f t="shared" si="3"/>
        <v>97502045</v>
      </c>
      <c r="E23" s="21">
        <f t="shared" si="4"/>
        <v>1.9894145127144294E-2</v>
      </c>
      <c r="F23" s="22">
        <f t="shared" si="0"/>
        <v>13</v>
      </c>
      <c r="G23" s="20">
        <f t="shared" si="5"/>
        <v>131098166</v>
      </c>
      <c r="H23" s="24">
        <f t="shared" si="6"/>
        <v>1.9365035645953162E-2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97502045</v>
      </c>
      <c r="T23" s="48">
        <v>131098166</v>
      </c>
    </row>
    <row r="24" spans="2:20" ht="18.75" customHeight="1">
      <c r="B24" s="49" t="s">
        <v>58</v>
      </c>
      <c r="C24" s="50"/>
      <c r="D24" s="20">
        <f t="shared" si="3"/>
        <v>189492709</v>
      </c>
      <c r="E24" s="21">
        <f t="shared" si="4"/>
        <v>3.8663757805097537E-2</v>
      </c>
      <c r="F24" s="22">
        <f t="shared" si="0"/>
        <v>9</v>
      </c>
      <c r="G24" s="20">
        <f t="shared" si="5"/>
        <v>502694801</v>
      </c>
      <c r="H24" s="24">
        <f t="shared" si="6"/>
        <v>7.4255064257728293E-2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189492709</v>
      </c>
      <c r="T24" s="48">
        <v>502694801</v>
      </c>
    </row>
    <row r="25" spans="2:20" ht="18.75" customHeight="1">
      <c r="B25" s="49" t="s">
        <v>59</v>
      </c>
      <c r="C25" s="50"/>
      <c r="D25" s="20">
        <f t="shared" si="3"/>
        <v>17725270</v>
      </c>
      <c r="E25" s="21">
        <f t="shared" si="4"/>
        <v>3.6166327977820048E-3</v>
      </c>
      <c r="F25" s="22">
        <f t="shared" si="0"/>
        <v>17</v>
      </c>
      <c r="G25" s="20">
        <f t="shared" si="5"/>
        <v>40263087</v>
      </c>
      <c r="H25" s="24">
        <f t="shared" si="6"/>
        <v>5.947421987361084E-3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17725270</v>
      </c>
      <c r="T25" s="48">
        <v>40263087</v>
      </c>
    </row>
    <row r="26" spans="2:20" ht="18.75" customHeight="1">
      <c r="B26" s="49" t="s">
        <v>60</v>
      </c>
      <c r="C26" s="50"/>
      <c r="D26" s="20">
        <f t="shared" si="3"/>
        <v>174690565</v>
      </c>
      <c r="E26" s="21">
        <f t="shared" si="4"/>
        <v>3.5643554475732621E-2</v>
      </c>
      <c r="F26" s="22">
        <f t="shared" si="0"/>
        <v>10</v>
      </c>
      <c r="G26" s="20">
        <f t="shared" si="5"/>
        <v>190674625</v>
      </c>
      <c r="H26" s="24">
        <f t="shared" si="6"/>
        <v>2.8165313234845342E-2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174690565</v>
      </c>
      <c r="T26" s="48">
        <v>190674625</v>
      </c>
    </row>
    <row r="27" spans="2:20" ht="18.75" customHeight="1" thickBot="1">
      <c r="B27" s="51" t="s">
        <v>61</v>
      </c>
      <c r="C27" s="52"/>
      <c r="D27" s="20">
        <f t="shared" si="3"/>
        <v>220648</v>
      </c>
      <c r="E27" s="21">
        <f t="shared" si="4"/>
        <v>4.5020628377734374E-5</v>
      </c>
      <c r="F27" s="22">
        <f t="shared" si="0"/>
        <v>20</v>
      </c>
      <c r="G27" s="20">
        <f t="shared" si="5"/>
        <v>167833</v>
      </c>
      <c r="H27" s="24">
        <f t="shared" si="6"/>
        <v>2.4791285238629937E-5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220648</v>
      </c>
      <c r="T27" s="48">
        <v>167833</v>
      </c>
    </row>
    <row r="28" spans="2:20" ht="18.75" customHeight="1" thickTop="1">
      <c r="B28" s="53" t="s">
        <v>62</v>
      </c>
      <c r="C28" s="54"/>
      <c r="D28" s="55">
        <f>S28</f>
        <v>4901042210</v>
      </c>
      <c r="E28" s="56"/>
      <c r="F28" s="57"/>
      <c r="G28" s="55">
        <f>T28</f>
        <v>6769838610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4901042210</v>
      </c>
      <c r="T28" s="48">
        <f>SUM(T6:T27)</f>
        <v>6769838610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83" priority="5" stopIfTrue="1" operator="equal">
      <formula>0</formula>
    </cfRule>
  </conditionalFormatting>
  <conditionalFormatting sqref="G6:I27">
    <cfRule type="cellIs" dxfId="582" priority="7" stopIfTrue="1" operator="equal">
      <formula>0</formula>
    </cfRule>
  </conditionalFormatting>
  <conditionalFormatting sqref="I6:I27">
    <cfRule type="expression" dxfId="581" priority="8" stopIfTrue="1">
      <formula>$I6&lt;=5</formula>
    </cfRule>
  </conditionalFormatting>
  <conditionalFormatting sqref="F6:F27">
    <cfRule type="expression" dxfId="580" priority="6" stopIfTrue="1">
      <formula>$F6&lt;=5</formula>
    </cfRule>
  </conditionalFormatting>
  <conditionalFormatting sqref="E6:E27">
    <cfRule type="expression" dxfId="579" priority="4">
      <formula>$F6&lt;=5</formula>
    </cfRule>
  </conditionalFormatting>
  <conditionalFormatting sqref="D6:D27">
    <cfRule type="expression" dxfId="578" priority="3">
      <formula>$F6&lt;=5</formula>
    </cfRule>
  </conditionalFormatting>
  <conditionalFormatting sqref="G6:G27">
    <cfRule type="expression" dxfId="577" priority="2">
      <formula>$I6&lt;=5</formula>
    </cfRule>
  </conditionalFormatting>
  <conditionalFormatting sqref="H6:H27">
    <cfRule type="expression" dxfId="5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29D75-3D4B-4214-AE1D-3B6DC81FE68B}">
  <sheetPr codeName="Sheet4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98333967</v>
      </c>
      <c r="E6" s="21">
        <f>IFERROR(S6/$S$28,"-")</f>
        <v>1.5857093766661331E-2</v>
      </c>
      <c r="F6" s="22">
        <f t="shared" ref="F6:F27" si="0">_xlfn.IFS(D6&gt;0,RANK(D6,$D$6:$D$27),D6=0,"-")</f>
        <v>15</v>
      </c>
      <c r="G6" s="23">
        <f>T6</f>
        <v>115836833</v>
      </c>
      <c r="H6" s="24">
        <f>IFERROR(T6/$T$28,"-")</f>
        <v>1.5471361421865535E-2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98333967</v>
      </c>
      <c r="T6" s="48">
        <v>115836833</v>
      </c>
    </row>
    <row r="7" spans="2:20" ht="18.75" customHeight="1">
      <c r="B7" s="49" t="s">
        <v>44</v>
      </c>
      <c r="C7" s="50"/>
      <c r="D7" s="20">
        <f>S7</f>
        <v>1055944821</v>
      </c>
      <c r="E7" s="21">
        <f>IFERROR(S7/$S$28,"-")</f>
        <v>0.1702790658188072</v>
      </c>
      <c r="F7" s="22">
        <f t="shared" si="0"/>
        <v>2</v>
      </c>
      <c r="G7" s="20">
        <f>T7</f>
        <v>742341924</v>
      </c>
      <c r="H7" s="24">
        <f>IFERROR(T7/$T$28,"-")</f>
        <v>9.9148430662007458E-2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1055944821</v>
      </c>
      <c r="T7" s="48">
        <v>742341924</v>
      </c>
    </row>
    <row r="8" spans="2:20" ht="18.75" customHeight="1">
      <c r="B8" s="49" t="s">
        <v>45</v>
      </c>
      <c r="C8" s="50"/>
      <c r="D8" s="20">
        <f t="shared" ref="D8:D27" si="3">S8</f>
        <v>69867438</v>
      </c>
      <c r="E8" s="21">
        <f t="shared" ref="E8:E27" si="4">IFERROR(S8/$S$28,"-")</f>
        <v>1.1266651284417286E-2</v>
      </c>
      <c r="F8" s="22">
        <f t="shared" si="0"/>
        <v>16</v>
      </c>
      <c r="G8" s="20">
        <f t="shared" ref="G8:G27" si="5">T8</f>
        <v>61059358</v>
      </c>
      <c r="H8" s="24">
        <f t="shared" ref="H8:H27" si="6">IFERROR(T8/$T$28,"-")</f>
        <v>8.1551901181990769E-3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69867438</v>
      </c>
      <c r="T8" s="48">
        <v>61059358</v>
      </c>
    </row>
    <row r="9" spans="2:20" ht="18.75" customHeight="1">
      <c r="B9" s="49" t="s">
        <v>46</v>
      </c>
      <c r="C9" s="50"/>
      <c r="D9" s="20">
        <f t="shared" si="3"/>
        <v>419248469</v>
      </c>
      <c r="E9" s="21">
        <f t="shared" si="4"/>
        <v>6.7606977398381646E-2</v>
      </c>
      <c r="F9" s="22">
        <f t="shared" si="0"/>
        <v>7</v>
      </c>
      <c r="G9" s="20">
        <f t="shared" si="5"/>
        <v>476880549</v>
      </c>
      <c r="H9" s="24">
        <f t="shared" si="6"/>
        <v>6.3692964815747835E-2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419248469</v>
      </c>
      <c r="T9" s="48">
        <v>476880549</v>
      </c>
    </row>
    <row r="10" spans="2:20" ht="18.75" customHeight="1">
      <c r="B10" s="49" t="s">
        <v>47</v>
      </c>
      <c r="C10" s="50"/>
      <c r="D10" s="20">
        <f t="shared" si="3"/>
        <v>102897791</v>
      </c>
      <c r="E10" s="21">
        <f t="shared" si="4"/>
        <v>1.6593044804846736E-2</v>
      </c>
      <c r="F10" s="22">
        <f t="shared" si="0"/>
        <v>14</v>
      </c>
      <c r="G10" s="20">
        <f t="shared" si="5"/>
        <v>228476230</v>
      </c>
      <c r="H10" s="24">
        <f t="shared" si="6"/>
        <v>3.0515667936426381E-2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102897791</v>
      </c>
      <c r="T10" s="48">
        <v>228476230</v>
      </c>
    </row>
    <row r="11" spans="2:20" ht="18.75" customHeight="1">
      <c r="B11" s="49" t="s">
        <v>48</v>
      </c>
      <c r="C11" s="50"/>
      <c r="D11" s="20">
        <f t="shared" si="3"/>
        <v>241582688</v>
      </c>
      <c r="E11" s="21">
        <f t="shared" si="4"/>
        <v>3.8957030341490131E-2</v>
      </c>
      <c r="F11" s="22">
        <f t="shared" si="0"/>
        <v>9</v>
      </c>
      <c r="G11" s="20">
        <f t="shared" si="5"/>
        <v>487422460</v>
      </c>
      <c r="H11" s="24">
        <f t="shared" si="6"/>
        <v>6.5100960104760436E-2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241582688</v>
      </c>
      <c r="T11" s="48">
        <v>487422460</v>
      </c>
    </row>
    <row r="12" spans="2:20" ht="18.75" customHeight="1">
      <c r="B12" s="49" t="s">
        <v>49</v>
      </c>
      <c r="C12" s="50"/>
      <c r="D12" s="20">
        <f t="shared" si="3"/>
        <v>213848344</v>
      </c>
      <c r="E12" s="21">
        <f t="shared" si="4"/>
        <v>3.4484658212286384E-2</v>
      </c>
      <c r="F12" s="22">
        <f t="shared" si="0"/>
        <v>11</v>
      </c>
      <c r="G12" s="20">
        <f t="shared" si="5"/>
        <v>252127767</v>
      </c>
      <c r="H12" s="24">
        <f t="shared" si="6"/>
        <v>3.3674606830324014E-2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213848344</v>
      </c>
      <c r="T12" s="48">
        <v>252127767</v>
      </c>
    </row>
    <row r="13" spans="2:20" ht="18.75" customHeight="1">
      <c r="B13" s="49" t="s">
        <v>50</v>
      </c>
      <c r="C13" s="50"/>
      <c r="D13" s="20">
        <f t="shared" si="3"/>
        <v>13631179</v>
      </c>
      <c r="E13" s="21">
        <f t="shared" si="4"/>
        <v>2.1981304136051466E-3</v>
      </c>
      <c r="F13" s="22">
        <f t="shared" si="0"/>
        <v>18</v>
      </c>
      <c r="G13" s="20">
        <f t="shared" si="5"/>
        <v>17865980</v>
      </c>
      <c r="H13" s="24">
        <f t="shared" si="6"/>
        <v>2.3862102111840474E-3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13631179</v>
      </c>
      <c r="T13" s="48">
        <v>17865980</v>
      </c>
    </row>
    <row r="14" spans="2:20" ht="18.75" customHeight="1">
      <c r="B14" s="49" t="s">
        <v>51</v>
      </c>
      <c r="C14" s="50"/>
      <c r="D14" s="20">
        <f t="shared" si="3"/>
        <v>1233613899</v>
      </c>
      <c r="E14" s="21">
        <f t="shared" si="4"/>
        <v>0.19892954454181311</v>
      </c>
      <c r="F14" s="22">
        <f t="shared" si="0"/>
        <v>1</v>
      </c>
      <c r="G14" s="20">
        <f t="shared" si="5"/>
        <v>1308641792</v>
      </c>
      <c r="H14" s="24">
        <f t="shared" si="6"/>
        <v>0.17478438948507666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1233613899</v>
      </c>
      <c r="T14" s="48">
        <v>1308641792</v>
      </c>
    </row>
    <row r="15" spans="2:20" ht="18.75" customHeight="1">
      <c r="B15" s="49" t="s">
        <v>52</v>
      </c>
      <c r="C15" s="50"/>
      <c r="D15" s="20">
        <f t="shared" si="3"/>
        <v>436403532</v>
      </c>
      <c r="E15" s="21">
        <f t="shared" si="4"/>
        <v>7.0373360682440364E-2</v>
      </c>
      <c r="F15" s="22">
        <f t="shared" si="0"/>
        <v>6</v>
      </c>
      <c r="G15" s="20">
        <f t="shared" si="5"/>
        <v>371156638</v>
      </c>
      <c r="H15" s="24">
        <f t="shared" si="6"/>
        <v>4.9572302193573538E-2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436403532</v>
      </c>
      <c r="T15" s="48">
        <v>371156638</v>
      </c>
    </row>
    <row r="16" spans="2:20" ht="18.75" customHeight="1">
      <c r="B16" s="49" t="s">
        <v>154</v>
      </c>
      <c r="C16" s="50"/>
      <c r="D16" s="20">
        <f t="shared" si="3"/>
        <v>437212249</v>
      </c>
      <c r="E16" s="21">
        <f t="shared" si="4"/>
        <v>7.0503772397648531E-2</v>
      </c>
      <c r="F16" s="22">
        <f t="shared" si="0"/>
        <v>5</v>
      </c>
      <c r="G16" s="20">
        <f t="shared" si="5"/>
        <v>556630816</v>
      </c>
      <c r="H16" s="24">
        <f t="shared" si="6"/>
        <v>7.43445440439824E-2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437212249</v>
      </c>
      <c r="T16" s="48">
        <v>556630816</v>
      </c>
    </row>
    <row r="17" spans="2:20" ht="18.75" customHeight="1">
      <c r="B17" s="49" t="s">
        <v>53</v>
      </c>
      <c r="C17" s="50"/>
      <c r="D17" s="20">
        <f t="shared" si="3"/>
        <v>104858166</v>
      </c>
      <c r="E17" s="21">
        <f t="shared" si="4"/>
        <v>1.6909170057810636E-2</v>
      </c>
      <c r="F17" s="22">
        <f t="shared" si="0"/>
        <v>13</v>
      </c>
      <c r="G17" s="20">
        <f t="shared" si="5"/>
        <v>109964751</v>
      </c>
      <c r="H17" s="24">
        <f t="shared" si="6"/>
        <v>1.4687076315237741E-2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104858166</v>
      </c>
      <c r="T17" s="48">
        <v>109964751</v>
      </c>
    </row>
    <row r="18" spans="2:20" ht="18.75" customHeight="1">
      <c r="B18" s="49" t="s">
        <v>54</v>
      </c>
      <c r="C18" s="50"/>
      <c r="D18" s="20">
        <f t="shared" si="3"/>
        <v>576355361</v>
      </c>
      <c r="E18" s="21">
        <f t="shared" si="4"/>
        <v>9.2941648558681061E-2</v>
      </c>
      <c r="F18" s="22">
        <f t="shared" si="0"/>
        <v>3</v>
      </c>
      <c r="G18" s="20">
        <f t="shared" si="5"/>
        <v>1404163028</v>
      </c>
      <c r="H18" s="24">
        <f t="shared" si="6"/>
        <v>0.18754236574655916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576355361</v>
      </c>
      <c r="T18" s="48">
        <v>1404163028</v>
      </c>
    </row>
    <row r="19" spans="2:20" ht="18.75" customHeight="1">
      <c r="B19" s="49" t="s">
        <v>55</v>
      </c>
      <c r="C19" s="50"/>
      <c r="D19" s="20">
        <f t="shared" si="3"/>
        <v>565971376</v>
      </c>
      <c r="E19" s="21">
        <f t="shared" si="4"/>
        <v>9.1267152666365384E-2</v>
      </c>
      <c r="F19" s="22">
        <f t="shared" si="0"/>
        <v>4</v>
      </c>
      <c r="G19" s="20">
        <f t="shared" si="5"/>
        <v>365177170</v>
      </c>
      <c r="H19" s="24">
        <f t="shared" si="6"/>
        <v>4.8773674432933026E-2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565971376</v>
      </c>
      <c r="T19" s="48">
        <v>365177170</v>
      </c>
    </row>
    <row r="20" spans="2:20" ht="18.75" customHeight="1">
      <c r="B20" s="49" t="s">
        <v>155</v>
      </c>
      <c r="C20" s="50"/>
      <c r="D20" s="20">
        <f t="shared" si="3"/>
        <v>2918</v>
      </c>
      <c r="E20" s="21">
        <f t="shared" si="4"/>
        <v>4.7054950616522738E-7</v>
      </c>
      <c r="F20" s="22">
        <f t="shared" si="0"/>
        <v>22</v>
      </c>
      <c r="G20" s="20">
        <f t="shared" si="5"/>
        <v>12864</v>
      </c>
      <c r="H20" s="24">
        <f t="shared" si="6"/>
        <v>1.7181373849445474E-6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2918</v>
      </c>
      <c r="T20" s="48">
        <v>12864</v>
      </c>
    </row>
    <row r="21" spans="2:20" ht="18.75" customHeight="1">
      <c r="B21" s="49" t="s">
        <v>156</v>
      </c>
      <c r="C21" s="50"/>
      <c r="D21" s="20">
        <f t="shared" si="3"/>
        <v>3774</v>
      </c>
      <c r="E21" s="21">
        <f t="shared" si="4"/>
        <v>6.0858596170924195E-7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3774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1045746</v>
      </c>
      <c r="E22" s="21">
        <f t="shared" si="4"/>
        <v>1.6863442901791017E-4</v>
      </c>
      <c r="F22" s="22">
        <f t="shared" si="0"/>
        <v>19</v>
      </c>
      <c r="G22" s="20">
        <f t="shared" si="5"/>
        <v>5708275</v>
      </c>
      <c r="H22" s="24">
        <f t="shared" si="6"/>
        <v>7.6240676935978983E-4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1045746</v>
      </c>
      <c r="T22" s="48">
        <v>5708275</v>
      </c>
    </row>
    <row r="23" spans="2:20" ht="18.75" customHeight="1">
      <c r="B23" s="49" t="s">
        <v>57</v>
      </c>
      <c r="C23" s="50"/>
      <c r="D23" s="20">
        <f t="shared" si="3"/>
        <v>113374371</v>
      </c>
      <c r="E23" s="21">
        <f t="shared" si="4"/>
        <v>1.8282472339219764E-2</v>
      </c>
      <c r="F23" s="22">
        <f t="shared" si="0"/>
        <v>12</v>
      </c>
      <c r="G23" s="20">
        <f t="shared" si="5"/>
        <v>134616999</v>
      </c>
      <c r="H23" s="24">
        <f t="shared" si="6"/>
        <v>1.7979671846310847E-2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113374371</v>
      </c>
      <c r="T23" s="48">
        <v>134616999</v>
      </c>
    </row>
    <row r="24" spans="2:20" ht="18.75" customHeight="1">
      <c r="B24" s="49" t="s">
        <v>58</v>
      </c>
      <c r="C24" s="50"/>
      <c r="D24" s="20">
        <f t="shared" si="3"/>
        <v>275064452</v>
      </c>
      <c r="E24" s="21">
        <f t="shared" si="4"/>
        <v>4.435621728999619E-2</v>
      </c>
      <c r="F24" s="22">
        <f t="shared" si="0"/>
        <v>8</v>
      </c>
      <c r="G24" s="20">
        <f t="shared" si="5"/>
        <v>526272620</v>
      </c>
      <c r="H24" s="24">
        <f t="shared" si="6"/>
        <v>7.0289852541566819E-2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275064452</v>
      </c>
      <c r="T24" s="48">
        <v>526272620</v>
      </c>
    </row>
    <row r="25" spans="2:20" ht="18.75" customHeight="1">
      <c r="B25" s="49" t="s">
        <v>59</v>
      </c>
      <c r="C25" s="50"/>
      <c r="D25" s="20">
        <f t="shared" si="3"/>
        <v>26514037</v>
      </c>
      <c r="E25" s="21">
        <f t="shared" si="4"/>
        <v>4.2755884224799749E-3</v>
      </c>
      <c r="F25" s="22">
        <f t="shared" si="0"/>
        <v>17</v>
      </c>
      <c r="G25" s="20">
        <f t="shared" si="5"/>
        <v>34735123</v>
      </c>
      <c r="H25" s="24">
        <f t="shared" si="6"/>
        <v>4.6392812031208954E-3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26514037</v>
      </c>
      <c r="T25" s="48">
        <v>34735123</v>
      </c>
    </row>
    <row r="26" spans="2:20" ht="18.75" customHeight="1">
      <c r="B26" s="49" t="s">
        <v>60</v>
      </c>
      <c r="C26" s="50"/>
      <c r="D26" s="20">
        <f t="shared" si="3"/>
        <v>215427206</v>
      </c>
      <c r="E26" s="21">
        <f t="shared" si="4"/>
        <v>3.4739261616811068E-2</v>
      </c>
      <c r="F26" s="22">
        <f t="shared" si="0"/>
        <v>10</v>
      </c>
      <c r="G26" s="20">
        <f t="shared" si="5"/>
        <v>287637606</v>
      </c>
      <c r="H26" s="24">
        <f t="shared" si="6"/>
        <v>3.8417360399918381E-2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215427206</v>
      </c>
      <c r="T26" s="48">
        <v>287637606</v>
      </c>
    </row>
    <row r="27" spans="2:20" ht="18.75" customHeight="1" thickBot="1">
      <c r="B27" s="51" t="s">
        <v>61</v>
      </c>
      <c r="C27" s="52"/>
      <c r="D27" s="20">
        <f t="shared" si="3"/>
        <v>58576</v>
      </c>
      <c r="E27" s="21">
        <f t="shared" si="4"/>
        <v>9.4458217522735971E-6</v>
      </c>
      <c r="F27" s="22">
        <f t="shared" si="0"/>
        <v>20</v>
      </c>
      <c r="G27" s="20">
        <f t="shared" si="5"/>
        <v>448967</v>
      </c>
      <c r="H27" s="24">
        <f t="shared" si="6"/>
        <v>5.9964784461007353E-5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58576</v>
      </c>
      <c r="T27" s="48">
        <v>448967</v>
      </c>
    </row>
    <row r="28" spans="2:20" ht="18.75" customHeight="1" thickTop="1">
      <c r="B28" s="53" t="s">
        <v>62</v>
      </c>
      <c r="C28" s="54"/>
      <c r="D28" s="55">
        <f>S28</f>
        <v>6201260360</v>
      </c>
      <c r="E28" s="56"/>
      <c r="F28" s="57"/>
      <c r="G28" s="55">
        <f>T28</f>
        <v>7487177750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6201260360</v>
      </c>
      <c r="T28" s="48">
        <f>SUM(T6:T27)</f>
        <v>7487177750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67" priority="5" stopIfTrue="1" operator="equal">
      <formula>0</formula>
    </cfRule>
  </conditionalFormatting>
  <conditionalFormatting sqref="G6:I27">
    <cfRule type="cellIs" dxfId="366" priority="7" stopIfTrue="1" operator="equal">
      <formula>0</formula>
    </cfRule>
  </conditionalFormatting>
  <conditionalFormatting sqref="I6:I27">
    <cfRule type="expression" dxfId="365" priority="8" stopIfTrue="1">
      <formula>$I6&lt;=5</formula>
    </cfRule>
  </conditionalFormatting>
  <conditionalFormatting sqref="F6:F27">
    <cfRule type="expression" dxfId="364" priority="6" stopIfTrue="1">
      <formula>$F6&lt;=5</formula>
    </cfRule>
  </conditionalFormatting>
  <conditionalFormatting sqref="E6:E27">
    <cfRule type="expression" dxfId="363" priority="4">
      <formula>$F6&lt;=5</formula>
    </cfRule>
  </conditionalFormatting>
  <conditionalFormatting sqref="D6:D27">
    <cfRule type="expression" dxfId="362" priority="3">
      <formula>$F6&lt;=5</formula>
    </cfRule>
  </conditionalFormatting>
  <conditionalFormatting sqref="G6:G27">
    <cfRule type="expression" dxfId="361" priority="2">
      <formula>$I6&lt;=5</formula>
    </cfRule>
  </conditionalFormatting>
  <conditionalFormatting sqref="H6:H27">
    <cfRule type="expression" dxfId="3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C19A2-29A3-4230-8AE8-6E2488EF7D5B}">
  <sheetPr codeName="Sheet4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89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151940980</v>
      </c>
      <c r="E6" s="21">
        <f>IFERROR(S6/$S$28,"-")</f>
        <v>1.8615069929790031E-2</v>
      </c>
      <c r="F6" s="22">
        <f t="shared" ref="F6:F27" si="0">_xlfn.IFS(D6&gt;0,RANK(D6,$D$6:$D$27),D6=0,"-")</f>
        <v>13</v>
      </c>
      <c r="G6" s="23">
        <f>T6</f>
        <v>157273872</v>
      </c>
      <c r="H6" s="24">
        <f>IFERROR(T6/$T$28,"-")</f>
        <v>1.5265499159841177E-2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151940980</v>
      </c>
      <c r="T6" s="48">
        <v>157273872</v>
      </c>
    </row>
    <row r="7" spans="2:20" ht="18.75" customHeight="1">
      <c r="B7" s="49" t="s">
        <v>44</v>
      </c>
      <c r="C7" s="50"/>
      <c r="D7" s="20">
        <f>S7</f>
        <v>1282087457</v>
      </c>
      <c r="E7" s="21">
        <f>IFERROR(S7/$S$28,"-")</f>
        <v>0.15707512001147858</v>
      </c>
      <c r="F7" s="22">
        <f t="shared" si="0"/>
        <v>2</v>
      </c>
      <c r="G7" s="20">
        <f>T7</f>
        <v>879604804</v>
      </c>
      <c r="H7" s="24">
        <f>IFERROR(T7/$T$28,"-")</f>
        <v>8.5377222711565615E-2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1282087457</v>
      </c>
      <c r="T7" s="48">
        <v>879604804</v>
      </c>
    </row>
    <row r="8" spans="2:20" ht="18.75" customHeight="1">
      <c r="B8" s="49" t="s">
        <v>45</v>
      </c>
      <c r="C8" s="50"/>
      <c r="D8" s="20">
        <f t="shared" ref="D8:D27" si="3">S8</f>
        <v>130040016</v>
      </c>
      <c r="E8" s="21">
        <f t="shared" ref="E8:E27" si="4">IFERROR(S8/$S$28,"-")</f>
        <v>1.5931870332223829E-2</v>
      </c>
      <c r="F8" s="22">
        <f t="shared" si="0"/>
        <v>14</v>
      </c>
      <c r="G8" s="20">
        <f t="shared" ref="G8:G27" si="5">T8</f>
        <v>109305653</v>
      </c>
      <c r="H8" s="24">
        <f t="shared" ref="H8:H27" si="6">IFERROR(T8/$T$28,"-")</f>
        <v>1.0609552195913325E-2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130040016</v>
      </c>
      <c r="T8" s="48">
        <v>109305653</v>
      </c>
    </row>
    <row r="9" spans="2:20" ht="18.75" customHeight="1">
      <c r="B9" s="49" t="s">
        <v>46</v>
      </c>
      <c r="C9" s="50"/>
      <c r="D9" s="20">
        <f t="shared" si="3"/>
        <v>512185677</v>
      </c>
      <c r="E9" s="21">
        <f t="shared" si="4"/>
        <v>6.275049821576674E-2</v>
      </c>
      <c r="F9" s="22">
        <f t="shared" si="0"/>
        <v>7</v>
      </c>
      <c r="G9" s="20">
        <f t="shared" si="5"/>
        <v>665080892</v>
      </c>
      <c r="H9" s="24">
        <f t="shared" si="6"/>
        <v>6.4554853701652495E-2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512185677</v>
      </c>
      <c r="T9" s="48">
        <v>665080892</v>
      </c>
    </row>
    <row r="10" spans="2:20" ht="18.75" customHeight="1">
      <c r="B10" s="49" t="s">
        <v>47</v>
      </c>
      <c r="C10" s="50"/>
      <c r="D10" s="20">
        <f t="shared" si="3"/>
        <v>207026442</v>
      </c>
      <c r="E10" s="21">
        <f t="shared" si="4"/>
        <v>2.5363872835002247E-2</v>
      </c>
      <c r="F10" s="22">
        <f t="shared" si="0"/>
        <v>12</v>
      </c>
      <c r="G10" s="20">
        <f t="shared" si="5"/>
        <v>405392617</v>
      </c>
      <c r="H10" s="24">
        <f t="shared" si="6"/>
        <v>3.9348688854174807E-2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207026442</v>
      </c>
      <c r="T10" s="48">
        <v>405392617</v>
      </c>
    </row>
    <row r="11" spans="2:20" ht="18.75" customHeight="1">
      <c r="B11" s="49" t="s">
        <v>48</v>
      </c>
      <c r="C11" s="50"/>
      <c r="D11" s="20">
        <f t="shared" si="3"/>
        <v>376614448</v>
      </c>
      <c r="E11" s="21">
        <f t="shared" si="4"/>
        <v>4.6140970566921916E-2</v>
      </c>
      <c r="F11" s="22">
        <f t="shared" si="0"/>
        <v>8</v>
      </c>
      <c r="G11" s="20">
        <f t="shared" si="5"/>
        <v>700315905</v>
      </c>
      <c r="H11" s="24">
        <f t="shared" si="6"/>
        <v>6.7974875441490459E-2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376614448</v>
      </c>
      <c r="T11" s="48">
        <v>700315905</v>
      </c>
    </row>
    <row r="12" spans="2:20" ht="18.75" customHeight="1">
      <c r="B12" s="49" t="s">
        <v>49</v>
      </c>
      <c r="C12" s="50"/>
      <c r="D12" s="20">
        <f t="shared" si="3"/>
        <v>314847767</v>
      </c>
      <c r="E12" s="21">
        <f t="shared" si="4"/>
        <v>3.8573617202832561E-2</v>
      </c>
      <c r="F12" s="22">
        <f t="shared" si="0"/>
        <v>11</v>
      </c>
      <c r="G12" s="20">
        <f t="shared" si="5"/>
        <v>433611685</v>
      </c>
      <c r="H12" s="24">
        <f t="shared" si="6"/>
        <v>4.2087720794874411E-2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314847767</v>
      </c>
      <c r="T12" s="48">
        <v>433611685</v>
      </c>
    </row>
    <row r="13" spans="2:20" ht="18.75" customHeight="1">
      <c r="B13" s="49" t="s">
        <v>50</v>
      </c>
      <c r="C13" s="50"/>
      <c r="D13" s="20">
        <f t="shared" si="3"/>
        <v>18850440</v>
      </c>
      <c r="E13" s="21">
        <f t="shared" si="4"/>
        <v>2.3094642328048112E-3</v>
      </c>
      <c r="F13" s="22">
        <f t="shared" si="0"/>
        <v>18</v>
      </c>
      <c r="G13" s="20">
        <f t="shared" si="5"/>
        <v>40278685</v>
      </c>
      <c r="H13" s="24">
        <f t="shared" si="6"/>
        <v>3.9095764872311874E-3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18850440</v>
      </c>
      <c r="T13" s="48">
        <v>40278685</v>
      </c>
    </row>
    <row r="14" spans="2:20" ht="18.75" customHeight="1">
      <c r="B14" s="49" t="s">
        <v>51</v>
      </c>
      <c r="C14" s="50"/>
      <c r="D14" s="20">
        <f t="shared" si="3"/>
        <v>1638389690</v>
      </c>
      <c r="E14" s="21">
        <f t="shared" si="4"/>
        <v>0.20072753678169647</v>
      </c>
      <c r="F14" s="22">
        <f t="shared" si="0"/>
        <v>1</v>
      </c>
      <c r="G14" s="20">
        <f t="shared" si="5"/>
        <v>1934563014</v>
      </c>
      <c r="H14" s="24">
        <f t="shared" si="6"/>
        <v>0.1877748013025127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1638389690</v>
      </c>
      <c r="T14" s="48">
        <v>1934563014</v>
      </c>
    </row>
    <row r="15" spans="2:20" ht="18.75" customHeight="1">
      <c r="B15" s="49" t="s">
        <v>52</v>
      </c>
      <c r="C15" s="50"/>
      <c r="D15" s="20">
        <f t="shared" si="3"/>
        <v>593767989</v>
      </c>
      <c r="E15" s="21">
        <f t="shared" si="4"/>
        <v>7.2745566319934216E-2</v>
      </c>
      <c r="F15" s="22">
        <f t="shared" si="0"/>
        <v>5</v>
      </c>
      <c r="G15" s="20">
        <f t="shared" si="5"/>
        <v>499765852</v>
      </c>
      <c r="H15" s="24">
        <f t="shared" si="6"/>
        <v>4.8508853357557759E-2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593767989</v>
      </c>
      <c r="T15" s="48">
        <v>499765852</v>
      </c>
    </row>
    <row r="16" spans="2:20" ht="18.75" customHeight="1">
      <c r="B16" s="49" t="s">
        <v>154</v>
      </c>
      <c r="C16" s="50"/>
      <c r="D16" s="20">
        <f t="shared" si="3"/>
        <v>558314427</v>
      </c>
      <c r="E16" s="21">
        <f t="shared" si="4"/>
        <v>6.8401968326225429E-2</v>
      </c>
      <c r="F16" s="22">
        <f t="shared" si="0"/>
        <v>6</v>
      </c>
      <c r="G16" s="20">
        <f t="shared" si="5"/>
        <v>670040063</v>
      </c>
      <c r="H16" s="24">
        <f t="shared" si="6"/>
        <v>6.5036206514877626E-2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558314427</v>
      </c>
      <c r="T16" s="48">
        <v>670040063</v>
      </c>
    </row>
    <row r="17" spans="2:20" ht="18.75" customHeight="1">
      <c r="B17" s="49" t="s">
        <v>53</v>
      </c>
      <c r="C17" s="50"/>
      <c r="D17" s="20">
        <f t="shared" si="3"/>
        <v>114179504</v>
      </c>
      <c r="E17" s="21">
        <f t="shared" si="4"/>
        <v>1.3988717536959025E-2</v>
      </c>
      <c r="F17" s="22">
        <f t="shared" si="0"/>
        <v>16</v>
      </c>
      <c r="G17" s="20">
        <f t="shared" si="5"/>
        <v>157844791</v>
      </c>
      <c r="H17" s="24">
        <f t="shared" si="6"/>
        <v>1.5320914362659081E-2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114179504</v>
      </c>
      <c r="T17" s="48">
        <v>157844791</v>
      </c>
    </row>
    <row r="18" spans="2:20" ht="18.75" customHeight="1">
      <c r="B18" s="49" t="s">
        <v>54</v>
      </c>
      <c r="C18" s="50"/>
      <c r="D18" s="20">
        <f t="shared" si="3"/>
        <v>755883194</v>
      </c>
      <c r="E18" s="21">
        <f t="shared" si="4"/>
        <v>9.2607132816064794E-2</v>
      </c>
      <c r="F18" s="22">
        <f t="shared" si="0"/>
        <v>3</v>
      </c>
      <c r="G18" s="20">
        <f t="shared" si="5"/>
        <v>1742889675</v>
      </c>
      <c r="H18" s="24">
        <f t="shared" si="6"/>
        <v>0.16917038113875876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755883194</v>
      </c>
      <c r="T18" s="48">
        <v>1742889675</v>
      </c>
    </row>
    <row r="19" spans="2:20" ht="18.75" customHeight="1">
      <c r="B19" s="49" t="s">
        <v>55</v>
      </c>
      <c r="C19" s="50"/>
      <c r="D19" s="20">
        <f t="shared" si="3"/>
        <v>692459334</v>
      </c>
      <c r="E19" s="21">
        <f t="shared" si="4"/>
        <v>8.4836749940311235E-2</v>
      </c>
      <c r="F19" s="22">
        <f t="shared" si="0"/>
        <v>4</v>
      </c>
      <c r="G19" s="20">
        <f t="shared" si="5"/>
        <v>424067932</v>
      </c>
      <c r="H19" s="24">
        <f t="shared" si="6"/>
        <v>4.1161373960841921E-2</v>
      </c>
      <c r="I19" s="25">
        <f t="shared" si="1"/>
        <v>11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692459334</v>
      </c>
      <c r="T19" s="48">
        <v>424067932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5776</v>
      </c>
      <c r="H20" s="24">
        <f t="shared" si="6"/>
        <v>5.6063681796581335E-7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5776</v>
      </c>
    </row>
    <row r="21" spans="2:20" ht="18.75" customHeight="1">
      <c r="B21" s="49" t="s">
        <v>156</v>
      </c>
      <c r="C21" s="50"/>
      <c r="D21" s="20">
        <f t="shared" si="3"/>
        <v>1060</v>
      </c>
      <c r="E21" s="21">
        <f t="shared" si="4"/>
        <v>1.2986604486543019E-7</v>
      </c>
      <c r="F21" s="22">
        <f t="shared" si="0"/>
        <v>21</v>
      </c>
      <c r="G21" s="20">
        <f t="shared" si="5"/>
        <v>865</v>
      </c>
      <c r="H21" s="24">
        <f t="shared" si="6"/>
        <v>8.395963426946478E-8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1060</v>
      </c>
      <c r="T21" s="48">
        <v>865</v>
      </c>
    </row>
    <row r="22" spans="2:20" ht="18.75" customHeight="1">
      <c r="B22" s="49" t="s">
        <v>56</v>
      </c>
      <c r="C22" s="50"/>
      <c r="D22" s="20">
        <f t="shared" si="3"/>
        <v>1994053</v>
      </c>
      <c r="E22" s="21">
        <f t="shared" si="4"/>
        <v>2.4430167581325062E-4</v>
      </c>
      <c r="F22" s="22">
        <f t="shared" si="0"/>
        <v>19</v>
      </c>
      <c r="G22" s="20">
        <f t="shared" si="5"/>
        <v>2144578</v>
      </c>
      <c r="H22" s="24">
        <f t="shared" si="6"/>
        <v>2.0815951970212744E-4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1994053</v>
      </c>
      <c r="T22" s="48">
        <v>2144578</v>
      </c>
    </row>
    <row r="23" spans="2:20" ht="18.75" customHeight="1">
      <c r="B23" s="49" t="s">
        <v>57</v>
      </c>
      <c r="C23" s="50"/>
      <c r="D23" s="20">
        <f t="shared" si="3"/>
        <v>122933608</v>
      </c>
      <c r="E23" s="21">
        <f t="shared" si="4"/>
        <v>1.5061227784903026E-2</v>
      </c>
      <c r="F23" s="22">
        <f t="shared" si="0"/>
        <v>15</v>
      </c>
      <c r="G23" s="20">
        <f t="shared" si="5"/>
        <v>207889655</v>
      </c>
      <c r="H23" s="24">
        <f t="shared" si="6"/>
        <v>2.0178427054572498E-2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122933608</v>
      </c>
      <c r="T23" s="48">
        <v>207889655</v>
      </c>
    </row>
    <row r="24" spans="2:20" ht="18.75" customHeight="1">
      <c r="B24" s="49" t="s">
        <v>58</v>
      </c>
      <c r="C24" s="50"/>
      <c r="D24" s="20">
        <f t="shared" si="3"/>
        <v>338462177</v>
      </c>
      <c r="E24" s="21">
        <f t="shared" si="4"/>
        <v>4.1466739871257714E-2</v>
      </c>
      <c r="F24" s="22">
        <f t="shared" si="0"/>
        <v>9</v>
      </c>
      <c r="G24" s="20">
        <f t="shared" si="5"/>
        <v>764872286</v>
      </c>
      <c r="H24" s="24">
        <f t="shared" si="6"/>
        <v>7.4240921844404006E-2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338462177</v>
      </c>
      <c r="T24" s="48">
        <v>764872286</v>
      </c>
    </row>
    <row r="25" spans="2:20" ht="18.75" customHeight="1">
      <c r="B25" s="49" t="s">
        <v>59</v>
      </c>
      <c r="C25" s="50"/>
      <c r="D25" s="20">
        <f t="shared" si="3"/>
        <v>28810708</v>
      </c>
      <c r="E25" s="21">
        <f t="shared" si="4"/>
        <v>3.5297478280498194E-3</v>
      </c>
      <c r="F25" s="22">
        <f t="shared" si="0"/>
        <v>17</v>
      </c>
      <c r="G25" s="20">
        <f t="shared" si="5"/>
        <v>51397638</v>
      </c>
      <c r="H25" s="24">
        <f t="shared" si="6"/>
        <v>4.9888172124790122E-3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28810708</v>
      </c>
      <c r="T25" s="48">
        <v>51397638</v>
      </c>
    </row>
    <row r="26" spans="2:20" ht="18.75" customHeight="1">
      <c r="B26" s="49" t="s">
        <v>60</v>
      </c>
      <c r="C26" s="50"/>
      <c r="D26" s="20">
        <f t="shared" si="3"/>
        <v>323196186</v>
      </c>
      <c r="E26" s="21">
        <f t="shared" si="4"/>
        <v>3.9596424897558415E-2</v>
      </c>
      <c r="F26" s="22">
        <f t="shared" si="0"/>
        <v>10</v>
      </c>
      <c r="G26" s="20">
        <f t="shared" si="5"/>
        <v>455872106</v>
      </c>
      <c r="H26" s="24">
        <f t="shared" si="6"/>
        <v>4.4248387622440093E-2</v>
      </c>
      <c r="I26" s="25">
        <f t="shared" si="1"/>
        <v>9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323196186</v>
      </c>
      <c r="T26" s="48">
        <v>455872106</v>
      </c>
    </row>
    <row r="27" spans="2:20" ht="18.75" customHeight="1" thickBot="1">
      <c r="B27" s="51" t="s">
        <v>61</v>
      </c>
      <c r="C27" s="52"/>
      <c r="D27" s="20">
        <f t="shared" si="3"/>
        <v>271583</v>
      </c>
      <c r="E27" s="21">
        <f t="shared" si="4"/>
        <v>3.3273028361026538E-5</v>
      </c>
      <c r="F27" s="22">
        <f t="shared" si="0"/>
        <v>20</v>
      </c>
      <c r="G27" s="20">
        <f t="shared" si="5"/>
        <v>351546</v>
      </c>
      <c r="H27" s="24">
        <f t="shared" si="6"/>
        <v>3.4122165998720537E-5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271583</v>
      </c>
      <c r="T27" s="48">
        <v>351546</v>
      </c>
    </row>
    <row r="28" spans="2:20" ht="18.75" customHeight="1" thickTop="1">
      <c r="B28" s="53" t="s">
        <v>62</v>
      </c>
      <c r="C28" s="54"/>
      <c r="D28" s="55">
        <f>S28</f>
        <v>8162256740</v>
      </c>
      <c r="E28" s="56"/>
      <c r="F28" s="57"/>
      <c r="G28" s="55">
        <f>T28</f>
        <v>10302569890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8162256740</v>
      </c>
      <c r="T28" s="48">
        <f>SUM(T6:T27)</f>
        <v>10302569890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9" priority="5" stopIfTrue="1" operator="equal">
      <formula>0</formula>
    </cfRule>
  </conditionalFormatting>
  <conditionalFormatting sqref="G6:I27">
    <cfRule type="cellIs" dxfId="358" priority="7" stopIfTrue="1" operator="equal">
      <formula>0</formula>
    </cfRule>
  </conditionalFormatting>
  <conditionalFormatting sqref="I6:I27">
    <cfRule type="expression" dxfId="357" priority="8" stopIfTrue="1">
      <formula>$I6&lt;=5</formula>
    </cfRule>
  </conditionalFormatting>
  <conditionalFormatting sqref="F6:F27">
    <cfRule type="expression" dxfId="356" priority="6" stopIfTrue="1">
      <formula>$F6&lt;=5</formula>
    </cfRule>
  </conditionalFormatting>
  <conditionalFormatting sqref="E6:E27">
    <cfRule type="expression" dxfId="355" priority="4">
      <formula>$F6&lt;=5</formula>
    </cfRule>
  </conditionalFormatting>
  <conditionalFormatting sqref="D6:D27">
    <cfRule type="expression" dxfId="354" priority="3">
      <formula>$F6&lt;=5</formula>
    </cfRule>
  </conditionalFormatting>
  <conditionalFormatting sqref="G6:G27">
    <cfRule type="expression" dxfId="353" priority="2">
      <formula>$I6&lt;=5</formula>
    </cfRule>
  </conditionalFormatting>
  <conditionalFormatting sqref="H6:H27">
    <cfRule type="expression" dxfId="3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7B5D5-6234-4027-AE11-0BEA5C4ACD73}">
  <sheetPr codeName="Sheet4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179578675</v>
      </c>
      <c r="E6" s="21">
        <f>IFERROR(S6/$S$28,"-")</f>
        <v>1.6699658173757473E-2</v>
      </c>
      <c r="F6" s="22">
        <f t="shared" ref="F6:F27" si="0">_xlfn.IFS(D6&gt;0,RANK(D6,$D$6:$D$27),D6=0,"-")</f>
        <v>14</v>
      </c>
      <c r="G6" s="23">
        <f>T6</f>
        <v>221568670</v>
      </c>
      <c r="H6" s="24">
        <f>IFERROR(T6/$T$28,"-")</f>
        <v>1.7641517605179381E-2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179578675</v>
      </c>
      <c r="T6" s="48">
        <v>221568670</v>
      </c>
    </row>
    <row r="7" spans="2:20" ht="18.75" customHeight="1">
      <c r="B7" s="49" t="s">
        <v>44</v>
      </c>
      <c r="C7" s="50"/>
      <c r="D7" s="20">
        <f>S7</f>
        <v>1783351107</v>
      </c>
      <c r="E7" s="21">
        <f>IFERROR(S7/$S$28,"-")</f>
        <v>0.1658401471705479</v>
      </c>
      <c r="F7" s="22">
        <f t="shared" si="0"/>
        <v>2</v>
      </c>
      <c r="G7" s="20">
        <f>T7</f>
        <v>1130766082</v>
      </c>
      <c r="H7" s="24">
        <f>IFERROR(T7/$T$28,"-")</f>
        <v>9.0032718718502533E-2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1783351107</v>
      </c>
      <c r="T7" s="48">
        <v>1130766082</v>
      </c>
    </row>
    <row r="8" spans="2:20" ht="18.75" customHeight="1">
      <c r="B8" s="49" t="s">
        <v>45</v>
      </c>
      <c r="C8" s="50"/>
      <c r="D8" s="20">
        <f t="shared" ref="D8:D27" si="3">S8</f>
        <v>115653841</v>
      </c>
      <c r="E8" s="21">
        <f t="shared" ref="E8:E27" si="4">IFERROR(S8/$S$28,"-")</f>
        <v>1.0755061040416392E-2</v>
      </c>
      <c r="F8" s="22">
        <f t="shared" si="0"/>
        <v>16</v>
      </c>
      <c r="G8" s="20">
        <f t="shared" ref="G8:G27" si="5">T8</f>
        <v>147103728</v>
      </c>
      <c r="H8" s="24">
        <f t="shared" ref="H8:H27" si="6">IFERROR(T8/$T$28,"-")</f>
        <v>1.171254495186309E-2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115653841</v>
      </c>
      <c r="T8" s="48">
        <v>147103728</v>
      </c>
    </row>
    <row r="9" spans="2:20" ht="18.75" customHeight="1">
      <c r="B9" s="49" t="s">
        <v>46</v>
      </c>
      <c r="C9" s="50"/>
      <c r="D9" s="20">
        <f t="shared" si="3"/>
        <v>724750793</v>
      </c>
      <c r="E9" s="21">
        <f t="shared" si="4"/>
        <v>6.7397147819804673E-2</v>
      </c>
      <c r="F9" s="22">
        <f t="shared" si="0"/>
        <v>7</v>
      </c>
      <c r="G9" s="20">
        <f t="shared" si="5"/>
        <v>767875091</v>
      </c>
      <c r="H9" s="24">
        <f t="shared" si="6"/>
        <v>6.1138977529879193E-2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724750793</v>
      </c>
      <c r="T9" s="48">
        <v>767875091</v>
      </c>
    </row>
    <row r="10" spans="2:20" ht="18.75" customHeight="1">
      <c r="B10" s="49" t="s">
        <v>47</v>
      </c>
      <c r="C10" s="50"/>
      <c r="D10" s="20">
        <f t="shared" si="3"/>
        <v>222799759</v>
      </c>
      <c r="E10" s="21">
        <f t="shared" si="4"/>
        <v>2.0718940133039435E-2</v>
      </c>
      <c r="F10" s="22">
        <f t="shared" si="0"/>
        <v>12</v>
      </c>
      <c r="G10" s="20">
        <f t="shared" si="5"/>
        <v>491220528</v>
      </c>
      <c r="H10" s="24">
        <f t="shared" si="6"/>
        <v>3.9111466403339019E-2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222799759</v>
      </c>
      <c r="T10" s="48">
        <v>491220528</v>
      </c>
    </row>
    <row r="11" spans="2:20" ht="18.75" customHeight="1">
      <c r="B11" s="49" t="s">
        <v>48</v>
      </c>
      <c r="C11" s="50"/>
      <c r="D11" s="20">
        <f t="shared" si="3"/>
        <v>530675865</v>
      </c>
      <c r="E11" s="21">
        <f t="shared" si="4"/>
        <v>4.934943164361285E-2</v>
      </c>
      <c r="F11" s="22">
        <f t="shared" si="0"/>
        <v>8</v>
      </c>
      <c r="G11" s="20">
        <f t="shared" si="5"/>
        <v>756916940</v>
      </c>
      <c r="H11" s="24">
        <f t="shared" si="6"/>
        <v>6.0266478661755316E-2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530675865</v>
      </c>
      <c r="T11" s="48">
        <v>756916940</v>
      </c>
    </row>
    <row r="12" spans="2:20" ht="18.75" customHeight="1">
      <c r="B12" s="49" t="s">
        <v>49</v>
      </c>
      <c r="C12" s="50"/>
      <c r="D12" s="20">
        <f t="shared" si="3"/>
        <v>417456505</v>
      </c>
      <c r="E12" s="21">
        <f t="shared" si="4"/>
        <v>3.882076162947231E-2</v>
      </c>
      <c r="F12" s="22">
        <f t="shared" si="0"/>
        <v>10</v>
      </c>
      <c r="G12" s="20">
        <f t="shared" si="5"/>
        <v>495537731</v>
      </c>
      <c r="H12" s="24">
        <f t="shared" si="6"/>
        <v>3.9455206394781103E-2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417456505</v>
      </c>
      <c r="T12" s="48">
        <v>495537731</v>
      </c>
    </row>
    <row r="13" spans="2:20" ht="18.75" customHeight="1">
      <c r="B13" s="49" t="s">
        <v>50</v>
      </c>
      <c r="C13" s="50"/>
      <c r="D13" s="20">
        <f t="shared" si="3"/>
        <v>24614530</v>
      </c>
      <c r="E13" s="21">
        <f t="shared" si="4"/>
        <v>2.2889924825856885E-3</v>
      </c>
      <c r="F13" s="22">
        <f t="shared" si="0"/>
        <v>18</v>
      </c>
      <c r="G13" s="20">
        <f t="shared" si="5"/>
        <v>38096912</v>
      </c>
      <c r="H13" s="24">
        <f t="shared" si="6"/>
        <v>3.0333139777883288E-3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24614530</v>
      </c>
      <c r="T13" s="48">
        <v>38096912</v>
      </c>
    </row>
    <row r="14" spans="2:20" ht="18.75" customHeight="1">
      <c r="B14" s="49" t="s">
        <v>51</v>
      </c>
      <c r="C14" s="50"/>
      <c r="D14" s="20">
        <f t="shared" si="3"/>
        <v>2256170145</v>
      </c>
      <c r="E14" s="21">
        <f t="shared" si="4"/>
        <v>0.20980926718240256</v>
      </c>
      <c r="F14" s="22">
        <f t="shared" si="0"/>
        <v>1</v>
      </c>
      <c r="G14" s="20">
        <f t="shared" si="5"/>
        <v>2290709156</v>
      </c>
      <c r="H14" s="24">
        <f t="shared" si="6"/>
        <v>0.18238853852360803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2256170145</v>
      </c>
      <c r="T14" s="48">
        <v>2290709156</v>
      </c>
    </row>
    <row r="15" spans="2:20" ht="18.75" customHeight="1">
      <c r="B15" s="49" t="s">
        <v>52</v>
      </c>
      <c r="C15" s="50"/>
      <c r="D15" s="20">
        <f t="shared" si="3"/>
        <v>759350500</v>
      </c>
      <c r="E15" s="21">
        <f t="shared" si="4"/>
        <v>7.0614697341272986E-2</v>
      </c>
      <c r="F15" s="22">
        <f t="shared" si="0"/>
        <v>5</v>
      </c>
      <c r="G15" s="20">
        <f t="shared" si="5"/>
        <v>535969333</v>
      </c>
      <c r="H15" s="24">
        <f t="shared" si="6"/>
        <v>4.2674410709581591E-2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759350500</v>
      </c>
      <c r="T15" s="48">
        <v>535969333</v>
      </c>
    </row>
    <row r="16" spans="2:20" ht="18.75" customHeight="1">
      <c r="B16" s="49" t="s">
        <v>154</v>
      </c>
      <c r="C16" s="50"/>
      <c r="D16" s="20">
        <f t="shared" si="3"/>
        <v>741873874</v>
      </c>
      <c r="E16" s="21">
        <f t="shared" si="4"/>
        <v>6.8989483878535263E-2</v>
      </c>
      <c r="F16" s="22">
        <f t="shared" si="0"/>
        <v>6</v>
      </c>
      <c r="G16" s="20">
        <f t="shared" si="5"/>
        <v>852970152</v>
      </c>
      <c r="H16" s="24">
        <f t="shared" si="6"/>
        <v>6.7914330817622062E-2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741873874</v>
      </c>
      <c r="T16" s="48">
        <v>852970152</v>
      </c>
    </row>
    <row r="17" spans="2:20" ht="18.75" customHeight="1">
      <c r="B17" s="49" t="s">
        <v>53</v>
      </c>
      <c r="C17" s="50"/>
      <c r="D17" s="20">
        <f t="shared" si="3"/>
        <v>179255963</v>
      </c>
      <c r="E17" s="21">
        <f t="shared" si="4"/>
        <v>1.6669648039822755E-2</v>
      </c>
      <c r="F17" s="22">
        <f t="shared" si="0"/>
        <v>15</v>
      </c>
      <c r="G17" s="20">
        <f t="shared" si="5"/>
        <v>212864651</v>
      </c>
      <c r="H17" s="24">
        <f t="shared" si="6"/>
        <v>1.6948494966083718E-2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179255963</v>
      </c>
      <c r="T17" s="48">
        <v>212864651</v>
      </c>
    </row>
    <row r="18" spans="2:20" ht="18.75" customHeight="1">
      <c r="B18" s="49" t="s">
        <v>54</v>
      </c>
      <c r="C18" s="50"/>
      <c r="D18" s="20">
        <f t="shared" si="3"/>
        <v>906351202</v>
      </c>
      <c r="E18" s="21">
        <f t="shared" si="4"/>
        <v>8.428481421178885E-2</v>
      </c>
      <c r="F18" s="22">
        <f t="shared" si="0"/>
        <v>3</v>
      </c>
      <c r="G18" s="20">
        <f t="shared" si="5"/>
        <v>2209728986</v>
      </c>
      <c r="H18" s="24">
        <f t="shared" si="6"/>
        <v>0.17594081694489649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906351202</v>
      </c>
      <c r="T18" s="48">
        <v>2209728986</v>
      </c>
    </row>
    <row r="19" spans="2:20" ht="18.75" customHeight="1">
      <c r="B19" s="49" t="s">
        <v>55</v>
      </c>
      <c r="C19" s="50"/>
      <c r="D19" s="20">
        <f t="shared" si="3"/>
        <v>878928620</v>
      </c>
      <c r="E19" s="21">
        <f t="shared" si="4"/>
        <v>8.1734691010123428E-2</v>
      </c>
      <c r="F19" s="22">
        <f t="shared" si="0"/>
        <v>4</v>
      </c>
      <c r="G19" s="20">
        <f t="shared" si="5"/>
        <v>673436070</v>
      </c>
      <c r="H19" s="24">
        <f t="shared" si="6"/>
        <v>5.3619648864922161E-2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878928620</v>
      </c>
      <c r="T19" s="48">
        <v>673436070</v>
      </c>
    </row>
    <row r="20" spans="2:20" ht="18.75" customHeight="1">
      <c r="B20" s="49" t="s">
        <v>155</v>
      </c>
      <c r="C20" s="50"/>
      <c r="D20" s="20">
        <f t="shared" si="3"/>
        <v>6475</v>
      </c>
      <c r="E20" s="21">
        <f t="shared" si="4"/>
        <v>6.0213322475555429E-7</v>
      </c>
      <c r="F20" s="22">
        <f t="shared" si="0"/>
        <v>21</v>
      </c>
      <c r="G20" s="20">
        <f t="shared" si="5"/>
        <v>1614</v>
      </c>
      <c r="H20" s="24">
        <f t="shared" si="6"/>
        <v>1.2850828329997883E-7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6475</v>
      </c>
      <c r="T20" s="48">
        <v>1614</v>
      </c>
    </row>
    <row r="21" spans="2:20" ht="18.75" customHeight="1">
      <c r="B21" s="49" t="s">
        <v>156</v>
      </c>
      <c r="C21" s="50"/>
      <c r="D21" s="20">
        <f t="shared" si="3"/>
        <v>639</v>
      </c>
      <c r="E21" s="21">
        <f t="shared" si="4"/>
        <v>5.9422877315644663E-8</v>
      </c>
      <c r="F21" s="22">
        <f t="shared" si="0"/>
        <v>22</v>
      </c>
      <c r="G21" s="20">
        <f t="shared" si="5"/>
        <v>10502</v>
      </c>
      <c r="H21" s="24">
        <f t="shared" si="6"/>
        <v>8.361796723769378E-7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639</v>
      </c>
      <c r="T21" s="48">
        <v>10502</v>
      </c>
    </row>
    <row r="22" spans="2:20" ht="18.75" customHeight="1">
      <c r="B22" s="49" t="s">
        <v>56</v>
      </c>
      <c r="C22" s="50"/>
      <c r="D22" s="20">
        <f t="shared" si="3"/>
        <v>3929189</v>
      </c>
      <c r="E22" s="21">
        <f t="shared" si="4"/>
        <v>3.653892267558381E-4</v>
      </c>
      <c r="F22" s="22">
        <f t="shared" si="0"/>
        <v>19</v>
      </c>
      <c r="G22" s="20">
        <f t="shared" si="5"/>
        <v>3771658</v>
      </c>
      <c r="H22" s="24">
        <f t="shared" si="6"/>
        <v>3.0030315661377417E-4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3929189</v>
      </c>
      <c r="T22" s="48">
        <v>3771658</v>
      </c>
    </row>
    <row r="23" spans="2:20" ht="18.75" customHeight="1">
      <c r="B23" s="49" t="s">
        <v>57</v>
      </c>
      <c r="C23" s="50"/>
      <c r="D23" s="20">
        <f t="shared" si="3"/>
        <v>186575292</v>
      </c>
      <c r="E23" s="21">
        <f t="shared" si="4"/>
        <v>1.7350298414157403E-2</v>
      </c>
      <c r="F23" s="22">
        <f t="shared" si="0"/>
        <v>13</v>
      </c>
      <c r="G23" s="20">
        <f t="shared" si="5"/>
        <v>225428947</v>
      </c>
      <c r="H23" s="24">
        <f t="shared" si="6"/>
        <v>1.7948876694604654E-2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186575292</v>
      </c>
      <c r="T23" s="48">
        <v>225428947</v>
      </c>
    </row>
    <row r="24" spans="2:20" ht="18.75" customHeight="1">
      <c r="B24" s="49" t="s">
        <v>58</v>
      </c>
      <c r="C24" s="50"/>
      <c r="D24" s="20">
        <f t="shared" si="3"/>
        <v>441192125</v>
      </c>
      <c r="E24" s="21">
        <f t="shared" si="4"/>
        <v>4.1028021152587739E-2</v>
      </c>
      <c r="F24" s="22">
        <f t="shared" si="0"/>
        <v>9</v>
      </c>
      <c r="G24" s="20">
        <f t="shared" si="5"/>
        <v>971859895</v>
      </c>
      <c r="H24" s="24">
        <f t="shared" si="6"/>
        <v>7.738045025684491E-2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441192125</v>
      </c>
      <c r="T24" s="48">
        <v>971859895</v>
      </c>
    </row>
    <row r="25" spans="2:20" ht="18.75" customHeight="1">
      <c r="B25" s="49" t="s">
        <v>59</v>
      </c>
      <c r="C25" s="50"/>
      <c r="D25" s="20">
        <f t="shared" si="3"/>
        <v>31982365</v>
      </c>
      <c r="E25" s="21">
        <f t="shared" si="4"/>
        <v>2.9741536019705288E-3</v>
      </c>
      <c r="F25" s="22">
        <f t="shared" si="0"/>
        <v>17</v>
      </c>
      <c r="G25" s="20">
        <f t="shared" si="5"/>
        <v>57448972</v>
      </c>
      <c r="H25" s="24">
        <f t="shared" si="6"/>
        <v>4.5741442187537491E-3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31982365</v>
      </c>
      <c r="T25" s="48">
        <v>57448972</v>
      </c>
    </row>
    <row r="26" spans="2:20" ht="18.75" customHeight="1">
      <c r="B26" s="49" t="s">
        <v>60</v>
      </c>
      <c r="C26" s="50"/>
      <c r="D26" s="20">
        <f t="shared" si="3"/>
        <v>368150085</v>
      </c>
      <c r="E26" s="21">
        <f t="shared" si="4"/>
        <v>3.4235582683410259E-2</v>
      </c>
      <c r="F26" s="22">
        <f t="shared" si="0"/>
        <v>11</v>
      </c>
      <c r="G26" s="20">
        <f t="shared" si="5"/>
        <v>473903164</v>
      </c>
      <c r="H26" s="24">
        <f t="shared" si="6"/>
        <v>3.7732640679100572E-2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368150085</v>
      </c>
      <c r="T26" s="48">
        <v>473903164</v>
      </c>
    </row>
    <row r="27" spans="2:20" ht="18.75" customHeight="1" thickBot="1">
      <c r="B27" s="51" t="s">
        <v>61</v>
      </c>
      <c r="C27" s="52"/>
      <c r="D27" s="20">
        <f t="shared" si="3"/>
        <v>786631</v>
      </c>
      <c r="E27" s="21">
        <f t="shared" si="4"/>
        <v>7.3151607833619529E-5</v>
      </c>
      <c r="F27" s="22">
        <f t="shared" si="0"/>
        <v>20</v>
      </c>
      <c r="G27" s="20">
        <f t="shared" si="5"/>
        <v>2312898</v>
      </c>
      <c r="H27" s="24">
        <f t="shared" si="6"/>
        <v>1.8415523632463098E-4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786631</v>
      </c>
      <c r="T27" s="48">
        <v>2312898</v>
      </c>
    </row>
    <row r="28" spans="2:20" ht="18.75" customHeight="1" thickTop="1">
      <c r="B28" s="53" t="s">
        <v>62</v>
      </c>
      <c r="C28" s="54"/>
      <c r="D28" s="55">
        <f>S28</f>
        <v>10753434180</v>
      </c>
      <c r="E28" s="56"/>
      <c r="F28" s="57"/>
      <c r="G28" s="55">
        <f>T28</f>
        <v>12559501680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10753434180</v>
      </c>
      <c r="T28" s="48">
        <f>SUM(T6:T27)</f>
        <v>12559501680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51" priority="5" stopIfTrue="1" operator="equal">
      <formula>0</formula>
    </cfRule>
  </conditionalFormatting>
  <conditionalFormatting sqref="G6:I27">
    <cfRule type="cellIs" dxfId="350" priority="7" stopIfTrue="1" operator="equal">
      <formula>0</formula>
    </cfRule>
  </conditionalFormatting>
  <conditionalFormatting sqref="I6:I27">
    <cfRule type="expression" dxfId="349" priority="8" stopIfTrue="1">
      <formula>$I6&lt;=5</formula>
    </cfRule>
  </conditionalFormatting>
  <conditionalFormatting sqref="F6:F27">
    <cfRule type="expression" dxfId="348" priority="6" stopIfTrue="1">
      <formula>$F6&lt;=5</formula>
    </cfRule>
  </conditionalFormatting>
  <conditionalFormatting sqref="E6:E27">
    <cfRule type="expression" dxfId="347" priority="4">
      <formula>$F6&lt;=5</formula>
    </cfRule>
  </conditionalFormatting>
  <conditionalFormatting sqref="D6:D27">
    <cfRule type="expression" dxfId="346" priority="3">
      <formula>$F6&lt;=5</formula>
    </cfRule>
  </conditionalFormatting>
  <conditionalFormatting sqref="G6:G27">
    <cfRule type="expression" dxfId="345" priority="2">
      <formula>$I6&lt;=5</formula>
    </cfRule>
  </conditionalFormatting>
  <conditionalFormatting sqref="H6:H27">
    <cfRule type="expression" dxfId="3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8A69F-22D1-49D1-9790-46F50F950B2E}">
  <sheetPr codeName="Sheet4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145505335</v>
      </c>
      <c r="E6" s="21">
        <f>IFERROR(S6/$S$28,"-")</f>
        <v>1.6113373940787858E-2</v>
      </c>
      <c r="F6" s="22">
        <f t="shared" ref="F6:F27" si="0">_xlfn.IFS(D6&gt;0,RANK(D6,$D$6:$D$27),D6=0,"-")</f>
        <v>13</v>
      </c>
      <c r="G6" s="23">
        <f>T6</f>
        <v>188541493</v>
      </c>
      <c r="H6" s="24">
        <f>IFERROR(T6/$T$28,"-")</f>
        <v>1.61370432415225E-2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145505335</v>
      </c>
      <c r="T6" s="48">
        <v>188541493</v>
      </c>
    </row>
    <row r="7" spans="2:20" ht="18.75" customHeight="1">
      <c r="B7" s="49" t="s">
        <v>44</v>
      </c>
      <c r="C7" s="50"/>
      <c r="D7" s="20">
        <f>S7</f>
        <v>1289150351</v>
      </c>
      <c r="E7" s="21">
        <f>IFERROR(S7/$S$28,"-")</f>
        <v>0.14276151229479606</v>
      </c>
      <c r="F7" s="22">
        <f t="shared" si="0"/>
        <v>2</v>
      </c>
      <c r="G7" s="20">
        <f>T7</f>
        <v>887660501</v>
      </c>
      <c r="H7" s="24">
        <f>IFERROR(T7/$T$28,"-")</f>
        <v>7.5973811708537425E-2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1289150351</v>
      </c>
      <c r="T7" s="48">
        <v>887660501</v>
      </c>
    </row>
    <row r="8" spans="2:20" ht="18.75" customHeight="1">
      <c r="B8" s="49" t="s">
        <v>45</v>
      </c>
      <c r="C8" s="50"/>
      <c r="D8" s="20">
        <f t="shared" ref="D8:D27" si="3">S8</f>
        <v>124254950</v>
      </c>
      <c r="E8" s="21">
        <f t="shared" ref="E8:E27" si="4">IFERROR(S8/$S$28,"-")</f>
        <v>1.3760089781889428E-2</v>
      </c>
      <c r="F8" s="22">
        <f t="shared" si="0"/>
        <v>16</v>
      </c>
      <c r="G8" s="20">
        <f t="shared" ref="G8:G27" si="5">T8</f>
        <v>102005195</v>
      </c>
      <c r="H8" s="24">
        <f t="shared" ref="H8:H27" si="6">IFERROR(T8/$T$28,"-")</f>
        <v>8.730503913931216E-3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124254950</v>
      </c>
      <c r="T8" s="48">
        <v>102005195</v>
      </c>
    </row>
    <row r="9" spans="2:20" ht="18.75" customHeight="1">
      <c r="B9" s="49" t="s">
        <v>46</v>
      </c>
      <c r="C9" s="50"/>
      <c r="D9" s="20">
        <f t="shared" si="3"/>
        <v>561197176</v>
      </c>
      <c r="E9" s="21">
        <f t="shared" si="4"/>
        <v>6.2147411649216409E-2</v>
      </c>
      <c r="F9" s="22">
        <f t="shared" si="0"/>
        <v>7</v>
      </c>
      <c r="G9" s="20">
        <f t="shared" si="5"/>
        <v>718925132</v>
      </c>
      <c r="H9" s="24">
        <f t="shared" si="6"/>
        <v>6.1531951179050394E-2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561197176</v>
      </c>
      <c r="T9" s="48">
        <v>718925132</v>
      </c>
    </row>
    <row r="10" spans="2:20" ht="18.75" customHeight="1">
      <c r="B10" s="49" t="s">
        <v>47</v>
      </c>
      <c r="C10" s="50"/>
      <c r="D10" s="20">
        <f t="shared" si="3"/>
        <v>201017100</v>
      </c>
      <c r="E10" s="21">
        <f t="shared" si="4"/>
        <v>2.2260789962050165E-2</v>
      </c>
      <c r="F10" s="22">
        <f t="shared" si="0"/>
        <v>12</v>
      </c>
      <c r="G10" s="20">
        <f t="shared" si="5"/>
        <v>393747627</v>
      </c>
      <c r="H10" s="24">
        <f t="shared" si="6"/>
        <v>3.3700393383147086E-2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201017100</v>
      </c>
      <c r="T10" s="48">
        <v>393747627</v>
      </c>
    </row>
    <row r="11" spans="2:20" ht="18.75" customHeight="1">
      <c r="B11" s="49" t="s">
        <v>48</v>
      </c>
      <c r="C11" s="50"/>
      <c r="D11" s="20">
        <f t="shared" si="3"/>
        <v>400559093</v>
      </c>
      <c r="E11" s="21">
        <f t="shared" si="4"/>
        <v>4.4358225427898017E-2</v>
      </c>
      <c r="F11" s="22">
        <f t="shared" si="0"/>
        <v>8</v>
      </c>
      <c r="G11" s="20">
        <f t="shared" si="5"/>
        <v>729068316</v>
      </c>
      <c r="H11" s="24">
        <f t="shared" si="6"/>
        <v>6.2400094292856749E-2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400559093</v>
      </c>
      <c r="T11" s="48">
        <v>729068316</v>
      </c>
    </row>
    <row r="12" spans="2:20" ht="18.75" customHeight="1">
      <c r="B12" s="49" t="s">
        <v>49</v>
      </c>
      <c r="C12" s="50"/>
      <c r="D12" s="20">
        <f t="shared" si="3"/>
        <v>336258676</v>
      </c>
      <c r="E12" s="21">
        <f t="shared" si="4"/>
        <v>3.7237547250224379E-2</v>
      </c>
      <c r="F12" s="22">
        <f t="shared" si="0"/>
        <v>11</v>
      </c>
      <c r="G12" s="20">
        <f t="shared" si="5"/>
        <v>492186619</v>
      </c>
      <c r="H12" s="24">
        <f t="shared" si="6"/>
        <v>4.2125670203013402E-2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336258676</v>
      </c>
      <c r="T12" s="48">
        <v>492186619</v>
      </c>
    </row>
    <row r="13" spans="2:20" ht="18.75" customHeight="1">
      <c r="B13" s="49" t="s">
        <v>50</v>
      </c>
      <c r="C13" s="50"/>
      <c r="D13" s="20">
        <f t="shared" si="3"/>
        <v>18804738</v>
      </c>
      <c r="E13" s="21">
        <f t="shared" si="4"/>
        <v>2.0824513084179569E-3</v>
      </c>
      <c r="F13" s="22">
        <f t="shared" si="0"/>
        <v>18</v>
      </c>
      <c r="G13" s="20">
        <f t="shared" si="5"/>
        <v>37855990</v>
      </c>
      <c r="H13" s="24">
        <f t="shared" si="6"/>
        <v>3.2400493804334274E-3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18804738</v>
      </c>
      <c r="T13" s="48">
        <v>37855990</v>
      </c>
    </row>
    <row r="14" spans="2:20" ht="18.75" customHeight="1">
      <c r="B14" s="49" t="s">
        <v>51</v>
      </c>
      <c r="C14" s="50"/>
      <c r="D14" s="20">
        <f t="shared" si="3"/>
        <v>1739558110</v>
      </c>
      <c r="E14" s="21">
        <f t="shared" si="4"/>
        <v>0.19264001775715078</v>
      </c>
      <c r="F14" s="22">
        <f t="shared" si="0"/>
        <v>1</v>
      </c>
      <c r="G14" s="20">
        <f t="shared" si="5"/>
        <v>2163223302</v>
      </c>
      <c r="H14" s="24">
        <f t="shared" si="6"/>
        <v>0.18514772218040668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1739558110</v>
      </c>
      <c r="T14" s="48">
        <v>2163223302</v>
      </c>
    </row>
    <row r="15" spans="2:20" ht="18.75" customHeight="1">
      <c r="B15" s="49" t="s">
        <v>52</v>
      </c>
      <c r="C15" s="50"/>
      <c r="D15" s="20">
        <f t="shared" si="3"/>
        <v>709988073</v>
      </c>
      <c r="E15" s="21">
        <f t="shared" si="4"/>
        <v>7.8624631280690749E-2</v>
      </c>
      <c r="F15" s="22">
        <f t="shared" si="0"/>
        <v>5</v>
      </c>
      <c r="G15" s="20">
        <f t="shared" si="5"/>
        <v>608022818</v>
      </c>
      <c r="H15" s="24">
        <f t="shared" si="6"/>
        <v>5.2039953379908611E-2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709988073</v>
      </c>
      <c r="T15" s="48">
        <v>608022818</v>
      </c>
    </row>
    <row r="16" spans="2:20" ht="18.75" customHeight="1">
      <c r="B16" s="49" t="s">
        <v>154</v>
      </c>
      <c r="C16" s="50"/>
      <c r="D16" s="20">
        <f t="shared" si="3"/>
        <v>657419169</v>
      </c>
      <c r="E16" s="21">
        <f t="shared" si="4"/>
        <v>7.2803109974895475E-2</v>
      </c>
      <c r="F16" s="22">
        <f t="shared" si="0"/>
        <v>6</v>
      </c>
      <c r="G16" s="20">
        <f t="shared" si="5"/>
        <v>880237595</v>
      </c>
      <c r="H16" s="24">
        <f t="shared" si="6"/>
        <v>7.5338493969222833E-2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657419169</v>
      </c>
      <c r="T16" s="48">
        <v>880237595</v>
      </c>
    </row>
    <row r="17" spans="2:20" ht="18.75" customHeight="1">
      <c r="B17" s="49" t="s">
        <v>53</v>
      </c>
      <c r="C17" s="50"/>
      <c r="D17" s="20">
        <f t="shared" si="3"/>
        <v>138938899</v>
      </c>
      <c r="E17" s="21">
        <f t="shared" si="4"/>
        <v>1.5386201712180216E-2</v>
      </c>
      <c r="F17" s="22">
        <f t="shared" si="0"/>
        <v>14</v>
      </c>
      <c r="G17" s="20">
        <f t="shared" si="5"/>
        <v>206685307</v>
      </c>
      <c r="H17" s="24">
        <f t="shared" si="6"/>
        <v>1.7689950808050265E-2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138938899</v>
      </c>
      <c r="T17" s="48">
        <v>206685307</v>
      </c>
    </row>
    <row r="18" spans="2:20" ht="18.75" customHeight="1">
      <c r="B18" s="49" t="s">
        <v>54</v>
      </c>
      <c r="C18" s="50"/>
      <c r="D18" s="20">
        <f t="shared" si="3"/>
        <v>840796355</v>
      </c>
      <c r="E18" s="21">
        <f t="shared" si="4"/>
        <v>9.3110442144038325E-2</v>
      </c>
      <c r="F18" s="22">
        <f t="shared" si="0"/>
        <v>4</v>
      </c>
      <c r="G18" s="20">
        <f t="shared" si="5"/>
        <v>2022119386</v>
      </c>
      <c r="H18" s="24">
        <f t="shared" si="6"/>
        <v>0.17307080501056035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840796355</v>
      </c>
      <c r="T18" s="48">
        <v>2022119386</v>
      </c>
    </row>
    <row r="19" spans="2:20" ht="18.75" customHeight="1">
      <c r="B19" s="49" t="s">
        <v>55</v>
      </c>
      <c r="C19" s="50"/>
      <c r="D19" s="20">
        <f t="shared" si="3"/>
        <v>935383567</v>
      </c>
      <c r="E19" s="21">
        <f t="shared" si="4"/>
        <v>0.10358510355059485</v>
      </c>
      <c r="F19" s="22">
        <f t="shared" si="0"/>
        <v>3</v>
      </c>
      <c r="G19" s="20">
        <f t="shared" si="5"/>
        <v>638899848</v>
      </c>
      <c r="H19" s="24">
        <f t="shared" si="6"/>
        <v>5.4682681833744431E-2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935383567</v>
      </c>
      <c r="T19" s="48">
        <v>638899848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332</v>
      </c>
      <c r="E21" s="21">
        <f t="shared" si="4"/>
        <v>3.6765938158498234E-8</v>
      </c>
      <c r="F21" s="22">
        <f t="shared" si="0"/>
        <v>21</v>
      </c>
      <c r="G21" s="20">
        <f t="shared" si="5"/>
        <v>24889</v>
      </c>
      <c r="H21" s="24">
        <f t="shared" si="6"/>
        <v>2.1302200531437052E-6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332</v>
      </c>
      <c r="T21" s="48">
        <v>24889</v>
      </c>
    </row>
    <row r="22" spans="2:20" ht="18.75" customHeight="1">
      <c r="B22" s="49" t="s">
        <v>56</v>
      </c>
      <c r="C22" s="50"/>
      <c r="D22" s="20">
        <f t="shared" si="3"/>
        <v>3128071</v>
      </c>
      <c r="E22" s="21">
        <f t="shared" si="4"/>
        <v>3.4640501488371003E-4</v>
      </c>
      <c r="F22" s="22">
        <f t="shared" si="0"/>
        <v>19</v>
      </c>
      <c r="G22" s="20">
        <f t="shared" si="5"/>
        <v>3695519</v>
      </c>
      <c r="H22" s="24">
        <f t="shared" si="6"/>
        <v>3.1629509745564595E-4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3128071</v>
      </c>
      <c r="T22" s="48">
        <v>3695519</v>
      </c>
    </row>
    <row r="23" spans="2:20" ht="18.75" customHeight="1">
      <c r="B23" s="49" t="s">
        <v>57</v>
      </c>
      <c r="C23" s="50"/>
      <c r="D23" s="20">
        <f t="shared" si="3"/>
        <v>136106870</v>
      </c>
      <c r="E23" s="21">
        <f t="shared" si="4"/>
        <v>1.5072580618574574E-2</v>
      </c>
      <c r="F23" s="22">
        <f t="shared" si="0"/>
        <v>15</v>
      </c>
      <c r="G23" s="20">
        <f t="shared" si="5"/>
        <v>288692623</v>
      </c>
      <c r="H23" s="24">
        <f t="shared" si="6"/>
        <v>2.4708859926443637E-2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136106870</v>
      </c>
      <c r="T23" s="48">
        <v>288692623</v>
      </c>
    </row>
    <row r="24" spans="2:20" ht="18.75" customHeight="1">
      <c r="B24" s="49" t="s">
        <v>58</v>
      </c>
      <c r="C24" s="50"/>
      <c r="D24" s="20">
        <f t="shared" si="3"/>
        <v>350013034</v>
      </c>
      <c r="E24" s="21">
        <f t="shared" si="4"/>
        <v>3.8760715550338373E-2</v>
      </c>
      <c r="F24" s="22">
        <f t="shared" si="0"/>
        <v>10</v>
      </c>
      <c r="G24" s="20">
        <f t="shared" si="5"/>
        <v>809858589</v>
      </c>
      <c r="H24" s="24">
        <f t="shared" si="6"/>
        <v>6.9314838141285959E-2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350013034</v>
      </c>
      <c r="T24" s="48">
        <v>809858589</v>
      </c>
    </row>
    <row r="25" spans="2:20" ht="18.75" customHeight="1">
      <c r="B25" s="49" t="s">
        <v>59</v>
      </c>
      <c r="C25" s="50"/>
      <c r="D25" s="20">
        <f t="shared" si="3"/>
        <v>41813467</v>
      </c>
      <c r="E25" s="21">
        <f t="shared" si="4"/>
        <v>4.6304558491397788E-3</v>
      </c>
      <c r="F25" s="22">
        <f t="shared" si="0"/>
        <v>17</v>
      </c>
      <c r="G25" s="20">
        <f t="shared" si="5"/>
        <v>74599051</v>
      </c>
      <c r="H25" s="24">
        <f t="shared" si="6"/>
        <v>6.3848444849407358E-3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41813467</v>
      </c>
      <c r="T25" s="48">
        <v>74599051</v>
      </c>
    </row>
    <row r="26" spans="2:20" ht="18.75" customHeight="1">
      <c r="B26" s="49" t="s">
        <v>60</v>
      </c>
      <c r="C26" s="50"/>
      <c r="D26" s="20">
        <f t="shared" si="3"/>
        <v>400003632</v>
      </c>
      <c r="E26" s="21">
        <f t="shared" si="4"/>
        <v>4.4296713244839414E-2</v>
      </c>
      <c r="F26" s="22">
        <f t="shared" si="0"/>
        <v>9</v>
      </c>
      <c r="G26" s="20">
        <f t="shared" si="5"/>
        <v>437563457</v>
      </c>
      <c r="H26" s="24">
        <f t="shared" si="6"/>
        <v>3.7450538415536319E-2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400003632</v>
      </c>
      <c r="T26" s="48">
        <v>437563457</v>
      </c>
    </row>
    <row r="27" spans="2:20" ht="18.75" customHeight="1" thickBot="1">
      <c r="B27" s="51" t="s">
        <v>61</v>
      </c>
      <c r="C27" s="52"/>
      <c r="D27" s="20">
        <f t="shared" si="3"/>
        <v>200332</v>
      </c>
      <c r="E27" s="21">
        <f t="shared" si="4"/>
        <v>2.2184921455326107E-5</v>
      </c>
      <c r="F27" s="22">
        <f t="shared" si="0"/>
        <v>20</v>
      </c>
      <c r="G27" s="20">
        <f t="shared" si="5"/>
        <v>156203</v>
      </c>
      <c r="H27" s="24">
        <f t="shared" si="6"/>
        <v>1.3369229899200699E-5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200332</v>
      </c>
      <c r="T27" s="48">
        <v>156203</v>
      </c>
    </row>
    <row r="28" spans="2:20" ht="18.75" customHeight="1" thickTop="1">
      <c r="B28" s="53" t="s">
        <v>62</v>
      </c>
      <c r="C28" s="54"/>
      <c r="D28" s="55">
        <f>S28</f>
        <v>9030097330</v>
      </c>
      <c r="E28" s="56"/>
      <c r="F28" s="57"/>
      <c r="G28" s="55">
        <f>T28</f>
        <v>11683769460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9030097330</v>
      </c>
      <c r="T28" s="48">
        <f>SUM(T6:T27)</f>
        <v>11683769460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43" priority="5" stopIfTrue="1" operator="equal">
      <formula>0</formula>
    </cfRule>
  </conditionalFormatting>
  <conditionalFormatting sqref="G6:I27">
    <cfRule type="cellIs" dxfId="342" priority="7" stopIfTrue="1" operator="equal">
      <formula>0</formula>
    </cfRule>
  </conditionalFormatting>
  <conditionalFormatting sqref="I6:I27">
    <cfRule type="expression" dxfId="341" priority="8" stopIfTrue="1">
      <formula>$I6&lt;=5</formula>
    </cfRule>
  </conditionalFormatting>
  <conditionalFormatting sqref="F6:F27">
    <cfRule type="expression" dxfId="340" priority="6" stopIfTrue="1">
      <formula>$F6&lt;=5</formula>
    </cfRule>
  </conditionalFormatting>
  <conditionalFormatting sqref="E6:E27">
    <cfRule type="expression" dxfId="339" priority="4">
      <formula>$F6&lt;=5</formula>
    </cfRule>
  </conditionalFormatting>
  <conditionalFormatting sqref="D6:D27">
    <cfRule type="expression" dxfId="338" priority="3">
      <formula>$F6&lt;=5</formula>
    </cfRule>
  </conditionalFormatting>
  <conditionalFormatting sqref="G6:G27">
    <cfRule type="expression" dxfId="337" priority="2">
      <formula>$I6&lt;=5</formula>
    </cfRule>
  </conditionalFormatting>
  <conditionalFormatting sqref="H6:H27">
    <cfRule type="expression" dxfId="3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72426-F11B-436E-958B-4FA5658566E7}">
  <sheetPr codeName="Sheet4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54512991</v>
      </c>
      <c r="E6" s="21">
        <f>IFERROR(S6/$S$28,"-")</f>
        <v>1.8866262675081236E-2</v>
      </c>
      <c r="F6" s="22">
        <f t="shared" ref="F6:F27" si="0">_xlfn.IFS(D6&gt;0,RANK(D6,$D$6:$D$27),D6=0,"-")</f>
        <v>12</v>
      </c>
      <c r="G6" s="23">
        <f>T6</f>
        <v>50250523</v>
      </c>
      <c r="H6" s="24">
        <f>IFERROR(T6/$T$28,"-")</f>
        <v>1.5838875647586573E-2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54512991</v>
      </c>
      <c r="T6" s="48">
        <v>50250523</v>
      </c>
    </row>
    <row r="7" spans="2:20" ht="18.75" customHeight="1">
      <c r="B7" s="49" t="s">
        <v>44</v>
      </c>
      <c r="C7" s="50"/>
      <c r="D7" s="20">
        <f>S7</f>
        <v>471120918</v>
      </c>
      <c r="E7" s="21">
        <f>IFERROR(S7/$S$28,"-")</f>
        <v>0.16304904257983949</v>
      </c>
      <c r="F7" s="22">
        <f t="shared" si="0"/>
        <v>2</v>
      </c>
      <c r="G7" s="20">
        <f>T7</f>
        <v>276968114</v>
      </c>
      <c r="H7" s="24">
        <f>IFERROR(T7/$T$28,"-")</f>
        <v>8.7299857873968434E-2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471120918</v>
      </c>
      <c r="T7" s="48">
        <v>276968114</v>
      </c>
    </row>
    <row r="8" spans="2:20" ht="18.75" customHeight="1">
      <c r="B8" s="49" t="s">
        <v>45</v>
      </c>
      <c r="C8" s="50"/>
      <c r="D8" s="20">
        <f t="shared" ref="D8:D27" si="3">S8</f>
        <v>28039525</v>
      </c>
      <c r="E8" s="21">
        <f t="shared" ref="E8:E27" si="4">IFERROR(S8/$S$28,"-")</f>
        <v>9.7041280294913029E-3</v>
      </c>
      <c r="F8" s="22">
        <f t="shared" si="0"/>
        <v>16</v>
      </c>
      <c r="G8" s="20">
        <f t="shared" ref="G8:G27" si="5">T8</f>
        <v>38474080</v>
      </c>
      <c r="H8" s="24">
        <f t="shared" ref="H8:H27" si="6">IFERROR(T8/$T$28,"-")</f>
        <v>1.2126961718891913E-2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28039525</v>
      </c>
      <c r="T8" s="48">
        <v>38474080</v>
      </c>
    </row>
    <row r="9" spans="2:20" ht="18.75" customHeight="1">
      <c r="B9" s="49" t="s">
        <v>46</v>
      </c>
      <c r="C9" s="50"/>
      <c r="D9" s="20">
        <f t="shared" si="3"/>
        <v>185681826</v>
      </c>
      <c r="E9" s="21">
        <f t="shared" si="4"/>
        <v>6.4262151810835846E-2</v>
      </c>
      <c r="F9" s="22">
        <f t="shared" si="0"/>
        <v>7</v>
      </c>
      <c r="G9" s="20">
        <f t="shared" si="5"/>
        <v>226168230</v>
      </c>
      <c r="H9" s="24">
        <f t="shared" si="6"/>
        <v>7.1287824614377826E-2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185681826</v>
      </c>
      <c r="T9" s="48">
        <v>226168230</v>
      </c>
    </row>
    <row r="10" spans="2:20" ht="18.75" customHeight="1">
      <c r="B10" s="49" t="s">
        <v>47</v>
      </c>
      <c r="C10" s="50"/>
      <c r="D10" s="20">
        <f t="shared" si="3"/>
        <v>53907486</v>
      </c>
      <c r="E10" s="21">
        <f t="shared" si="4"/>
        <v>1.8656704986693248E-2</v>
      </c>
      <c r="F10" s="22">
        <f t="shared" si="0"/>
        <v>13</v>
      </c>
      <c r="G10" s="20">
        <f t="shared" si="5"/>
        <v>91196732</v>
      </c>
      <c r="H10" s="24">
        <f t="shared" si="6"/>
        <v>2.8745048038888651E-2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53907486</v>
      </c>
      <c r="T10" s="48">
        <v>91196732</v>
      </c>
    </row>
    <row r="11" spans="2:20" ht="18.75" customHeight="1">
      <c r="B11" s="49" t="s">
        <v>48</v>
      </c>
      <c r="C11" s="50"/>
      <c r="D11" s="20">
        <f t="shared" si="3"/>
        <v>140952607</v>
      </c>
      <c r="E11" s="21">
        <f t="shared" si="4"/>
        <v>4.8781929951330204E-2</v>
      </c>
      <c r="F11" s="22">
        <f t="shared" si="0"/>
        <v>8</v>
      </c>
      <c r="G11" s="20">
        <f t="shared" si="5"/>
        <v>175777616</v>
      </c>
      <c r="H11" s="24">
        <f t="shared" si="6"/>
        <v>5.5404792532273227E-2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140952607</v>
      </c>
      <c r="T11" s="48">
        <v>175777616</v>
      </c>
    </row>
    <row r="12" spans="2:20" ht="18.75" customHeight="1">
      <c r="B12" s="49" t="s">
        <v>49</v>
      </c>
      <c r="C12" s="50"/>
      <c r="D12" s="20">
        <f t="shared" si="3"/>
        <v>87270088</v>
      </c>
      <c r="E12" s="21">
        <f t="shared" si="4"/>
        <v>3.0203083222592846E-2</v>
      </c>
      <c r="F12" s="22">
        <f t="shared" si="0"/>
        <v>11</v>
      </c>
      <c r="G12" s="20">
        <f t="shared" si="5"/>
        <v>106984124</v>
      </c>
      <c r="H12" s="24">
        <f t="shared" si="6"/>
        <v>3.3721205972363354E-2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87270088</v>
      </c>
      <c r="T12" s="48">
        <v>106984124</v>
      </c>
    </row>
    <row r="13" spans="2:20" ht="18.75" customHeight="1">
      <c r="B13" s="49" t="s">
        <v>50</v>
      </c>
      <c r="C13" s="50"/>
      <c r="D13" s="20">
        <f t="shared" si="3"/>
        <v>6352051</v>
      </c>
      <c r="E13" s="21">
        <f t="shared" si="4"/>
        <v>2.1983652060389132E-3</v>
      </c>
      <c r="F13" s="22">
        <f t="shared" si="0"/>
        <v>18</v>
      </c>
      <c r="G13" s="20">
        <f t="shared" si="5"/>
        <v>7271429</v>
      </c>
      <c r="H13" s="24">
        <f t="shared" si="6"/>
        <v>2.2919415129521096E-3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6352051</v>
      </c>
      <c r="T13" s="48">
        <v>7271429</v>
      </c>
    </row>
    <row r="14" spans="2:20" ht="18.75" customHeight="1">
      <c r="B14" s="49" t="s">
        <v>51</v>
      </c>
      <c r="C14" s="50"/>
      <c r="D14" s="20">
        <f t="shared" si="3"/>
        <v>524237276</v>
      </c>
      <c r="E14" s="21">
        <f t="shared" si="4"/>
        <v>0.18143194808527494</v>
      </c>
      <c r="F14" s="22">
        <f t="shared" si="0"/>
        <v>1</v>
      </c>
      <c r="G14" s="20">
        <f t="shared" si="5"/>
        <v>564336361</v>
      </c>
      <c r="H14" s="24">
        <f t="shared" si="6"/>
        <v>0.17787781920778267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524237276</v>
      </c>
      <c r="T14" s="48">
        <v>564336361</v>
      </c>
    </row>
    <row r="15" spans="2:20" ht="18.75" customHeight="1">
      <c r="B15" s="49" t="s">
        <v>52</v>
      </c>
      <c r="C15" s="50"/>
      <c r="D15" s="20">
        <f t="shared" si="3"/>
        <v>238271619</v>
      </c>
      <c r="E15" s="21">
        <f t="shared" si="4"/>
        <v>8.2462819772095727E-2</v>
      </c>
      <c r="F15" s="22">
        <f t="shared" si="0"/>
        <v>5</v>
      </c>
      <c r="G15" s="20">
        <f t="shared" si="5"/>
        <v>201921294</v>
      </c>
      <c r="H15" s="24">
        <f t="shared" si="6"/>
        <v>6.3645233429028558E-2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238271619</v>
      </c>
      <c r="T15" s="48">
        <v>201921294</v>
      </c>
    </row>
    <row r="16" spans="2:20" ht="18.75" customHeight="1">
      <c r="B16" s="49" t="s">
        <v>154</v>
      </c>
      <c r="C16" s="50"/>
      <c r="D16" s="20">
        <f t="shared" si="3"/>
        <v>204519565</v>
      </c>
      <c r="E16" s="21">
        <f t="shared" si="4"/>
        <v>7.0781657082132049E-2</v>
      </c>
      <c r="F16" s="22">
        <f t="shared" si="0"/>
        <v>6</v>
      </c>
      <c r="G16" s="20">
        <f t="shared" si="5"/>
        <v>243780687</v>
      </c>
      <c r="H16" s="24">
        <f t="shared" si="6"/>
        <v>7.6839239796095749E-2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204519565</v>
      </c>
      <c r="T16" s="48">
        <v>243780687</v>
      </c>
    </row>
    <row r="17" spans="2:20" ht="18.75" customHeight="1">
      <c r="B17" s="49" t="s">
        <v>53</v>
      </c>
      <c r="C17" s="50"/>
      <c r="D17" s="20">
        <f t="shared" si="3"/>
        <v>51029472</v>
      </c>
      <c r="E17" s="21">
        <f t="shared" si="4"/>
        <v>1.7660660427212715E-2</v>
      </c>
      <c r="F17" s="22">
        <f t="shared" si="0"/>
        <v>14</v>
      </c>
      <c r="G17" s="20">
        <f t="shared" si="5"/>
        <v>52807576</v>
      </c>
      <c r="H17" s="24">
        <f t="shared" si="6"/>
        <v>1.6644854214044245E-2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51029472</v>
      </c>
      <c r="T17" s="48">
        <v>52807576</v>
      </c>
    </row>
    <row r="18" spans="2:20" ht="18.75" customHeight="1">
      <c r="B18" s="49" t="s">
        <v>54</v>
      </c>
      <c r="C18" s="50"/>
      <c r="D18" s="20">
        <f t="shared" si="3"/>
        <v>257155723</v>
      </c>
      <c r="E18" s="21">
        <f t="shared" si="4"/>
        <v>8.8998371388545328E-2</v>
      </c>
      <c r="F18" s="22">
        <f t="shared" si="0"/>
        <v>4</v>
      </c>
      <c r="G18" s="20">
        <f t="shared" si="5"/>
        <v>544912251</v>
      </c>
      <c r="H18" s="24">
        <f t="shared" si="6"/>
        <v>0.17175537421641326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257155723</v>
      </c>
      <c r="T18" s="48">
        <v>544912251</v>
      </c>
    </row>
    <row r="19" spans="2:20" ht="18.75" customHeight="1">
      <c r="B19" s="49" t="s">
        <v>55</v>
      </c>
      <c r="C19" s="50"/>
      <c r="D19" s="20">
        <f t="shared" si="3"/>
        <v>293402831</v>
      </c>
      <c r="E19" s="21">
        <f t="shared" si="4"/>
        <v>0.10154304098372564</v>
      </c>
      <c r="F19" s="22">
        <f t="shared" si="0"/>
        <v>3</v>
      </c>
      <c r="G19" s="20">
        <f t="shared" si="5"/>
        <v>151207321</v>
      </c>
      <c r="H19" s="24">
        <f t="shared" si="6"/>
        <v>4.7660279164133394E-2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293402831</v>
      </c>
      <c r="T19" s="48">
        <v>151207321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2307090</v>
      </c>
      <c r="E22" s="21">
        <f t="shared" si="4"/>
        <v>7.9845492159938837E-4</v>
      </c>
      <c r="F22" s="22">
        <f t="shared" si="0"/>
        <v>19</v>
      </c>
      <c r="G22" s="20">
        <f t="shared" si="5"/>
        <v>553012</v>
      </c>
      <c r="H22" s="24">
        <f t="shared" si="6"/>
        <v>1.7430840072297647E-4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2307090</v>
      </c>
      <c r="T22" s="48">
        <v>553012</v>
      </c>
    </row>
    <row r="23" spans="2:20" ht="18.75" customHeight="1">
      <c r="B23" s="49" t="s">
        <v>57</v>
      </c>
      <c r="C23" s="50"/>
      <c r="D23" s="20">
        <f t="shared" si="3"/>
        <v>48005413</v>
      </c>
      <c r="E23" s="21">
        <f t="shared" si="4"/>
        <v>1.6614071524414419E-2</v>
      </c>
      <c r="F23" s="22">
        <f t="shared" si="0"/>
        <v>15</v>
      </c>
      <c r="G23" s="20">
        <f t="shared" si="5"/>
        <v>66347577</v>
      </c>
      <c r="H23" s="24">
        <f t="shared" si="6"/>
        <v>2.0912638493766025E-2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48005413</v>
      </c>
      <c r="T23" s="48">
        <v>66347577</v>
      </c>
    </row>
    <row r="24" spans="2:20" ht="18.75" customHeight="1">
      <c r="B24" s="49" t="s">
        <v>58</v>
      </c>
      <c r="C24" s="50"/>
      <c r="D24" s="20">
        <f t="shared" si="3"/>
        <v>139910418</v>
      </c>
      <c r="E24" s="21">
        <f t="shared" si="4"/>
        <v>4.8421241405895592E-2</v>
      </c>
      <c r="F24" s="22">
        <f t="shared" si="0"/>
        <v>9</v>
      </c>
      <c r="G24" s="20">
        <f t="shared" si="5"/>
        <v>255992654</v>
      </c>
      <c r="H24" s="24">
        <f t="shared" si="6"/>
        <v>8.0688430116471727E-2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139910418</v>
      </c>
      <c r="T24" s="48">
        <v>255992654</v>
      </c>
    </row>
    <row r="25" spans="2:20" ht="18.75" customHeight="1">
      <c r="B25" s="49" t="s">
        <v>59</v>
      </c>
      <c r="C25" s="50"/>
      <c r="D25" s="20">
        <f t="shared" si="3"/>
        <v>12134180</v>
      </c>
      <c r="E25" s="21">
        <f t="shared" si="4"/>
        <v>4.1994875538331261E-3</v>
      </c>
      <c r="F25" s="22">
        <f t="shared" si="0"/>
        <v>17</v>
      </c>
      <c r="G25" s="20">
        <f t="shared" si="5"/>
        <v>10534426</v>
      </c>
      <c r="H25" s="24">
        <f t="shared" si="6"/>
        <v>3.3204323750561327E-3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12134180</v>
      </c>
      <c r="T25" s="48">
        <v>10534426</v>
      </c>
    </row>
    <row r="26" spans="2:20" ht="18.75" customHeight="1">
      <c r="B26" s="49" t="s">
        <v>60</v>
      </c>
      <c r="C26" s="50"/>
      <c r="D26" s="20">
        <f t="shared" si="3"/>
        <v>90463773</v>
      </c>
      <c r="E26" s="21">
        <f t="shared" si="4"/>
        <v>3.1308377557139021E-2</v>
      </c>
      <c r="F26" s="22">
        <f t="shared" si="0"/>
        <v>10</v>
      </c>
      <c r="G26" s="20">
        <f t="shared" si="5"/>
        <v>107044212</v>
      </c>
      <c r="H26" s="24">
        <f t="shared" si="6"/>
        <v>3.3740145603298383E-2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90463773</v>
      </c>
      <c r="T26" s="48">
        <v>107044212</v>
      </c>
    </row>
    <row r="27" spans="2:20" ht="18.75" customHeight="1" thickBot="1">
      <c r="B27" s="51" t="s">
        <v>61</v>
      </c>
      <c r="C27" s="52"/>
      <c r="D27" s="20">
        <f t="shared" si="3"/>
        <v>168168</v>
      </c>
      <c r="E27" s="21">
        <f t="shared" si="4"/>
        <v>5.8200836228983674E-5</v>
      </c>
      <c r="F27" s="22">
        <f t="shared" si="0"/>
        <v>20</v>
      </c>
      <c r="G27" s="20">
        <f t="shared" si="5"/>
        <v>78481</v>
      </c>
      <c r="H27" s="24">
        <f t="shared" si="6"/>
        <v>2.4737071884769076E-5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168168</v>
      </c>
      <c r="T27" s="48">
        <v>78481</v>
      </c>
    </row>
    <row r="28" spans="2:20" ht="18.75" customHeight="1" thickTop="1">
      <c r="B28" s="53" t="s">
        <v>62</v>
      </c>
      <c r="C28" s="54"/>
      <c r="D28" s="55">
        <f>S28</f>
        <v>2889443020</v>
      </c>
      <c r="E28" s="56"/>
      <c r="F28" s="57"/>
      <c r="G28" s="55">
        <f>T28</f>
        <v>3172606700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2889443020</v>
      </c>
      <c r="T28" s="48">
        <f>SUM(T6:T27)</f>
        <v>3172606700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35" priority="5" stopIfTrue="1" operator="equal">
      <formula>0</formula>
    </cfRule>
  </conditionalFormatting>
  <conditionalFormatting sqref="G6:I27">
    <cfRule type="cellIs" dxfId="334" priority="7" stopIfTrue="1" operator="equal">
      <formula>0</formula>
    </cfRule>
  </conditionalFormatting>
  <conditionalFormatting sqref="I6:I27">
    <cfRule type="expression" dxfId="333" priority="8" stopIfTrue="1">
      <formula>$I6&lt;=5</formula>
    </cfRule>
  </conditionalFormatting>
  <conditionalFormatting sqref="F6:F27">
    <cfRule type="expression" dxfId="332" priority="6" stopIfTrue="1">
      <formula>$F6&lt;=5</formula>
    </cfRule>
  </conditionalFormatting>
  <conditionalFormatting sqref="E6:E27">
    <cfRule type="expression" dxfId="331" priority="4">
      <formula>$F6&lt;=5</formula>
    </cfRule>
  </conditionalFormatting>
  <conditionalFormatting sqref="D6:D27">
    <cfRule type="expression" dxfId="330" priority="3">
      <formula>$F6&lt;=5</formula>
    </cfRule>
  </conditionalFormatting>
  <conditionalFormatting sqref="G6:G27">
    <cfRule type="expression" dxfId="329" priority="2">
      <formula>$I6&lt;=5</formula>
    </cfRule>
  </conditionalFormatting>
  <conditionalFormatting sqref="H6:H27">
    <cfRule type="expression" dxfId="3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06AE-2243-495C-B586-E925B644BB17}">
  <sheetPr codeName="Sheet4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236218975</v>
      </c>
      <c r="E6" s="21">
        <f>IFERROR(S6/$S$28,"-")</f>
        <v>1.9975030156870726E-2</v>
      </c>
      <c r="F6" s="22">
        <f t="shared" ref="F6:F27" si="0">_xlfn.IFS(D6&gt;0,RANK(D6,$D$6:$D$27),D6=0,"-")</f>
        <v>14</v>
      </c>
      <c r="G6" s="23">
        <f>T6</f>
        <v>210205178</v>
      </c>
      <c r="H6" s="24">
        <f>IFERROR(T6/$T$28,"-")</f>
        <v>1.2896541892263752E-2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236218975</v>
      </c>
      <c r="T6" s="48">
        <v>210205178</v>
      </c>
    </row>
    <row r="7" spans="2:20" ht="18.75" customHeight="1">
      <c r="B7" s="49" t="s">
        <v>44</v>
      </c>
      <c r="C7" s="50"/>
      <c r="D7" s="20">
        <f>S7</f>
        <v>1650339406</v>
      </c>
      <c r="E7" s="21">
        <f>IFERROR(S7/$S$28,"-")</f>
        <v>0.13955517080675725</v>
      </c>
      <c r="F7" s="22">
        <f t="shared" si="0"/>
        <v>2</v>
      </c>
      <c r="G7" s="20">
        <f>T7</f>
        <v>1136740028</v>
      </c>
      <c r="H7" s="24">
        <f>IFERROR(T7/$T$28,"-")</f>
        <v>6.9741457043056621E-2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1650339406</v>
      </c>
      <c r="T7" s="48">
        <v>1136740028</v>
      </c>
    </row>
    <row r="8" spans="2:20" ht="18.75" customHeight="1">
      <c r="B8" s="49" t="s">
        <v>45</v>
      </c>
      <c r="C8" s="50"/>
      <c r="D8" s="20">
        <f t="shared" ref="D8:D27" si="3">S8</f>
        <v>176950863</v>
      </c>
      <c r="E8" s="21">
        <f t="shared" ref="E8:E27" si="4">IFERROR(S8/$S$28,"-")</f>
        <v>1.4963229879010781E-2</v>
      </c>
      <c r="F8" s="22">
        <f t="shared" si="0"/>
        <v>15</v>
      </c>
      <c r="G8" s="20">
        <f t="shared" ref="G8:G27" si="5">T8</f>
        <v>228961884</v>
      </c>
      <c r="H8" s="24">
        <f t="shared" ref="H8:H27" si="6">IFERROR(T8/$T$28,"-")</f>
        <v>1.4047306335801269E-2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176950863</v>
      </c>
      <c r="T8" s="48">
        <v>228961884</v>
      </c>
    </row>
    <row r="9" spans="2:20" ht="18.75" customHeight="1">
      <c r="B9" s="49" t="s">
        <v>46</v>
      </c>
      <c r="C9" s="50"/>
      <c r="D9" s="20">
        <f t="shared" si="3"/>
        <v>645380771</v>
      </c>
      <c r="E9" s="21">
        <f t="shared" si="4"/>
        <v>5.4574364161005612E-2</v>
      </c>
      <c r="F9" s="22">
        <f t="shared" si="0"/>
        <v>7</v>
      </c>
      <c r="G9" s="20">
        <f t="shared" si="5"/>
        <v>874378091</v>
      </c>
      <c r="H9" s="24">
        <f t="shared" si="6"/>
        <v>5.3644985283184163E-2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645380771</v>
      </c>
      <c r="T9" s="48">
        <v>874378091</v>
      </c>
    </row>
    <row r="10" spans="2:20" ht="18.75" customHeight="1">
      <c r="B10" s="49" t="s">
        <v>47</v>
      </c>
      <c r="C10" s="50"/>
      <c r="D10" s="20">
        <f t="shared" si="3"/>
        <v>474458686</v>
      </c>
      <c r="E10" s="21">
        <f t="shared" si="4"/>
        <v>4.0120936775037905E-2</v>
      </c>
      <c r="F10" s="22">
        <f t="shared" si="0"/>
        <v>10</v>
      </c>
      <c r="G10" s="20">
        <f t="shared" si="5"/>
        <v>1014985837</v>
      </c>
      <c r="H10" s="24">
        <f t="shared" si="6"/>
        <v>6.2271574332602254E-2</v>
      </c>
      <c r="I10" s="25">
        <f t="shared" si="1"/>
        <v>7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474458686</v>
      </c>
      <c r="T10" s="48">
        <v>1014985837</v>
      </c>
    </row>
    <row r="11" spans="2:20" ht="18.75" customHeight="1">
      <c r="B11" s="49" t="s">
        <v>48</v>
      </c>
      <c r="C11" s="50"/>
      <c r="D11" s="20">
        <f t="shared" si="3"/>
        <v>621324289</v>
      </c>
      <c r="E11" s="21">
        <f t="shared" si="4"/>
        <v>5.2540112029405187E-2</v>
      </c>
      <c r="F11" s="22">
        <f t="shared" si="0"/>
        <v>8</v>
      </c>
      <c r="G11" s="20">
        <f t="shared" si="5"/>
        <v>1317304568</v>
      </c>
      <c r="H11" s="24">
        <f t="shared" si="6"/>
        <v>8.0819481745032964E-2</v>
      </c>
      <c r="I11" s="25">
        <f t="shared" si="1"/>
        <v>4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621324289</v>
      </c>
      <c r="T11" s="48">
        <v>1317304568</v>
      </c>
    </row>
    <row r="12" spans="2:20" ht="18.75" customHeight="1">
      <c r="B12" s="49" t="s">
        <v>49</v>
      </c>
      <c r="C12" s="50"/>
      <c r="D12" s="20">
        <f t="shared" si="3"/>
        <v>374899576</v>
      </c>
      <c r="E12" s="21">
        <f t="shared" si="4"/>
        <v>3.1702069388786606E-2</v>
      </c>
      <c r="F12" s="22">
        <f t="shared" si="0"/>
        <v>12</v>
      </c>
      <c r="G12" s="20">
        <f t="shared" si="5"/>
        <v>525588023</v>
      </c>
      <c r="H12" s="24">
        <f t="shared" si="6"/>
        <v>3.2245960928191715E-2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374899576</v>
      </c>
      <c r="T12" s="48">
        <v>525588023</v>
      </c>
    </row>
    <row r="13" spans="2:20" ht="18.75" customHeight="1">
      <c r="B13" s="49" t="s">
        <v>50</v>
      </c>
      <c r="C13" s="50"/>
      <c r="D13" s="20">
        <f t="shared" si="3"/>
        <v>20390196</v>
      </c>
      <c r="E13" s="21">
        <f t="shared" si="4"/>
        <v>1.7242254988385454E-3</v>
      </c>
      <c r="F13" s="22">
        <f t="shared" si="0"/>
        <v>18</v>
      </c>
      <c r="G13" s="20">
        <f t="shared" si="5"/>
        <v>39683600</v>
      </c>
      <c r="H13" s="24">
        <f t="shared" si="6"/>
        <v>2.434674610326858E-3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20390196</v>
      </c>
      <c r="T13" s="48">
        <v>39683600</v>
      </c>
    </row>
    <row r="14" spans="2:20" ht="18.75" customHeight="1">
      <c r="B14" s="49" t="s">
        <v>51</v>
      </c>
      <c r="C14" s="50"/>
      <c r="D14" s="20">
        <f t="shared" si="3"/>
        <v>2397609668</v>
      </c>
      <c r="E14" s="21">
        <f t="shared" si="4"/>
        <v>0.20274546286006367</v>
      </c>
      <c r="F14" s="22">
        <f t="shared" si="0"/>
        <v>1</v>
      </c>
      <c r="G14" s="20">
        <f t="shared" si="5"/>
        <v>3064631516</v>
      </c>
      <c r="H14" s="24">
        <f t="shared" si="6"/>
        <v>0.18802176571714027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2397609668</v>
      </c>
      <c r="T14" s="48">
        <v>3064631516</v>
      </c>
    </row>
    <row r="15" spans="2:20" ht="18.75" customHeight="1">
      <c r="B15" s="49" t="s">
        <v>52</v>
      </c>
      <c r="C15" s="50"/>
      <c r="D15" s="20">
        <f t="shared" si="3"/>
        <v>823928941</v>
      </c>
      <c r="E15" s="21">
        <f t="shared" si="4"/>
        <v>6.9672664711179791E-2</v>
      </c>
      <c r="F15" s="22">
        <f t="shared" si="0"/>
        <v>6</v>
      </c>
      <c r="G15" s="20">
        <f t="shared" si="5"/>
        <v>745810030</v>
      </c>
      <c r="H15" s="24">
        <f t="shared" si="6"/>
        <v>4.5757056924475403E-2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823928941</v>
      </c>
      <c r="T15" s="48">
        <v>745810030</v>
      </c>
    </row>
    <row r="16" spans="2:20" ht="18.75" customHeight="1">
      <c r="B16" s="49" t="s">
        <v>154</v>
      </c>
      <c r="C16" s="50"/>
      <c r="D16" s="20">
        <f t="shared" si="3"/>
        <v>827967724</v>
      </c>
      <c r="E16" s="21">
        <f t="shared" si="4"/>
        <v>7.0014190247907129E-2</v>
      </c>
      <c r="F16" s="22">
        <f t="shared" si="0"/>
        <v>5</v>
      </c>
      <c r="G16" s="20">
        <f t="shared" si="5"/>
        <v>1020739117</v>
      </c>
      <c r="H16" s="24">
        <f t="shared" si="6"/>
        <v>6.2624550492580214E-2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827967724</v>
      </c>
      <c r="T16" s="48">
        <v>1020739117</v>
      </c>
    </row>
    <row r="17" spans="2:20" ht="18.75" customHeight="1">
      <c r="B17" s="49" t="s">
        <v>53</v>
      </c>
      <c r="C17" s="50"/>
      <c r="D17" s="20">
        <f t="shared" si="3"/>
        <v>153733118</v>
      </c>
      <c r="E17" s="21">
        <f t="shared" si="4"/>
        <v>1.2999902603758931E-2</v>
      </c>
      <c r="F17" s="22">
        <f t="shared" si="0"/>
        <v>16</v>
      </c>
      <c r="G17" s="20">
        <f t="shared" si="5"/>
        <v>211879280</v>
      </c>
      <c r="H17" s="24">
        <f t="shared" si="6"/>
        <v>1.2999251667447894E-2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153733118</v>
      </c>
      <c r="T17" s="48">
        <v>211879280</v>
      </c>
    </row>
    <row r="18" spans="2:20" ht="18.75" customHeight="1">
      <c r="B18" s="49" t="s">
        <v>54</v>
      </c>
      <c r="C18" s="50"/>
      <c r="D18" s="20">
        <f t="shared" si="3"/>
        <v>1209100544</v>
      </c>
      <c r="E18" s="21">
        <f t="shared" si="4"/>
        <v>0.10224335208079199</v>
      </c>
      <c r="F18" s="22">
        <f t="shared" si="0"/>
        <v>3</v>
      </c>
      <c r="G18" s="20">
        <f t="shared" si="5"/>
        <v>2670226415</v>
      </c>
      <c r="H18" s="24">
        <f t="shared" si="6"/>
        <v>0.16382416052033102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1209100544</v>
      </c>
      <c r="T18" s="48">
        <v>2670226415</v>
      </c>
    </row>
    <row r="19" spans="2:20" ht="18.75" customHeight="1">
      <c r="B19" s="49" t="s">
        <v>55</v>
      </c>
      <c r="C19" s="50"/>
      <c r="D19" s="20">
        <f t="shared" si="3"/>
        <v>910504983</v>
      </c>
      <c r="E19" s="21">
        <f t="shared" si="4"/>
        <v>7.6993664431090125E-2</v>
      </c>
      <c r="F19" s="22">
        <f t="shared" si="0"/>
        <v>4</v>
      </c>
      <c r="G19" s="20">
        <f t="shared" si="5"/>
        <v>832070865</v>
      </c>
      <c r="H19" s="24">
        <f t="shared" si="6"/>
        <v>5.1049345548493753E-2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910504983</v>
      </c>
      <c r="T19" s="48">
        <v>832070865</v>
      </c>
    </row>
    <row r="20" spans="2:20" ht="18.75" customHeight="1">
      <c r="B20" s="49" t="s">
        <v>155</v>
      </c>
      <c r="C20" s="50"/>
      <c r="D20" s="20">
        <f t="shared" si="3"/>
        <v>5254</v>
      </c>
      <c r="E20" s="21">
        <f t="shared" si="4"/>
        <v>4.4428610548411191E-7</v>
      </c>
      <c r="F20" s="22">
        <f t="shared" si="0"/>
        <v>21</v>
      </c>
      <c r="G20" s="20">
        <f t="shared" si="5"/>
        <v>6415</v>
      </c>
      <c r="H20" s="24">
        <f t="shared" si="6"/>
        <v>3.9357411185595038E-7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5254</v>
      </c>
      <c r="T20" s="48">
        <v>6415</v>
      </c>
    </row>
    <row r="21" spans="2:20" ht="18.75" customHeight="1">
      <c r="B21" s="49" t="s">
        <v>156</v>
      </c>
      <c r="C21" s="50"/>
      <c r="D21" s="20">
        <f t="shared" si="3"/>
        <v>3232</v>
      </c>
      <c r="E21" s="21">
        <f t="shared" si="4"/>
        <v>2.7330275845539582E-7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3232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1812729</v>
      </c>
      <c r="E22" s="21">
        <f t="shared" si="4"/>
        <v>1.5328707798022625E-4</v>
      </c>
      <c r="F22" s="22">
        <f t="shared" si="0"/>
        <v>19</v>
      </c>
      <c r="G22" s="20">
        <f t="shared" si="5"/>
        <v>1882505</v>
      </c>
      <c r="H22" s="24">
        <f t="shared" si="6"/>
        <v>1.1549574956186842E-4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1812729</v>
      </c>
      <c r="T22" s="48">
        <v>1882505</v>
      </c>
    </row>
    <row r="23" spans="2:20" ht="18.75" customHeight="1">
      <c r="B23" s="49" t="s">
        <v>57</v>
      </c>
      <c r="C23" s="50"/>
      <c r="D23" s="20">
        <f t="shared" si="3"/>
        <v>239784417</v>
      </c>
      <c r="E23" s="21">
        <f t="shared" si="4"/>
        <v>2.0276529270024417E-2</v>
      </c>
      <c r="F23" s="22">
        <f t="shared" si="0"/>
        <v>13</v>
      </c>
      <c r="G23" s="20">
        <f t="shared" si="5"/>
        <v>385967039</v>
      </c>
      <c r="H23" s="24">
        <f t="shared" si="6"/>
        <v>2.367991185971878E-2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239784417</v>
      </c>
      <c r="T23" s="48">
        <v>385967039</v>
      </c>
    </row>
    <row r="24" spans="2:20" ht="18.75" customHeight="1">
      <c r="B24" s="49" t="s">
        <v>58</v>
      </c>
      <c r="C24" s="50"/>
      <c r="D24" s="20">
        <f t="shared" si="3"/>
        <v>587531054</v>
      </c>
      <c r="E24" s="21">
        <f t="shared" si="4"/>
        <v>4.9682505487749419E-2</v>
      </c>
      <c r="F24" s="22">
        <f t="shared" si="0"/>
        <v>9</v>
      </c>
      <c r="G24" s="20">
        <f t="shared" si="5"/>
        <v>1353539115</v>
      </c>
      <c r="H24" s="24">
        <f t="shared" si="6"/>
        <v>8.3042549500921922E-2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587531054</v>
      </c>
      <c r="T24" s="48">
        <v>1353539115</v>
      </c>
    </row>
    <row r="25" spans="2:20" ht="18.75" customHeight="1">
      <c r="B25" s="49" t="s">
        <v>59</v>
      </c>
      <c r="C25" s="50"/>
      <c r="D25" s="20">
        <f t="shared" si="3"/>
        <v>80771531</v>
      </c>
      <c r="E25" s="21">
        <f t="shared" si="4"/>
        <v>6.8301615801254698E-3</v>
      </c>
      <c r="F25" s="22">
        <f t="shared" si="0"/>
        <v>17</v>
      </c>
      <c r="G25" s="20">
        <f t="shared" si="5"/>
        <v>121667963</v>
      </c>
      <c r="H25" s="24">
        <f t="shared" si="6"/>
        <v>7.4645924363285479E-3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80771531</v>
      </c>
      <c r="T25" s="48">
        <v>121667963</v>
      </c>
    </row>
    <row r="26" spans="2:20" ht="18.75" customHeight="1">
      <c r="B26" s="49" t="s">
        <v>60</v>
      </c>
      <c r="C26" s="50"/>
      <c r="D26" s="20">
        <f t="shared" si="3"/>
        <v>392694749</v>
      </c>
      <c r="E26" s="21">
        <f t="shared" si="4"/>
        <v>3.3206855857874161E-2</v>
      </c>
      <c r="F26" s="22">
        <f t="shared" si="0"/>
        <v>11</v>
      </c>
      <c r="G26" s="20">
        <f t="shared" si="5"/>
        <v>542740603</v>
      </c>
      <c r="H26" s="24">
        <f t="shared" si="6"/>
        <v>3.329830877535276E-2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392694749</v>
      </c>
      <c r="T26" s="48">
        <v>542740603</v>
      </c>
    </row>
    <row r="27" spans="2:20" ht="18.75" customHeight="1" thickBot="1">
      <c r="B27" s="51" t="s">
        <v>61</v>
      </c>
      <c r="C27" s="52"/>
      <c r="D27" s="20">
        <f t="shared" si="3"/>
        <v>302354</v>
      </c>
      <c r="E27" s="21">
        <f t="shared" si="4"/>
        <v>2.5567506878101098E-5</v>
      </c>
      <c r="F27" s="22">
        <f t="shared" si="0"/>
        <v>20</v>
      </c>
      <c r="G27" s="20">
        <f t="shared" si="5"/>
        <v>336338</v>
      </c>
      <c r="H27" s="24">
        <f t="shared" si="6"/>
        <v>2.0635063076135096E-5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302354</v>
      </c>
      <c r="T27" s="48">
        <v>336338</v>
      </c>
    </row>
    <row r="28" spans="2:20" ht="18.75" customHeight="1" thickTop="1">
      <c r="B28" s="53" t="s">
        <v>62</v>
      </c>
      <c r="C28" s="54"/>
      <c r="D28" s="55">
        <f>S28</f>
        <v>11825713060</v>
      </c>
      <c r="E28" s="56"/>
      <c r="F28" s="57"/>
      <c r="G28" s="55">
        <f>T28</f>
        <v>16299344410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11825713060</v>
      </c>
      <c r="T28" s="48">
        <f>SUM(T6:T27)</f>
        <v>16299344410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27" priority="5" stopIfTrue="1" operator="equal">
      <formula>0</formula>
    </cfRule>
  </conditionalFormatting>
  <conditionalFormatting sqref="G6:I27">
    <cfRule type="cellIs" dxfId="326" priority="7" stopIfTrue="1" operator="equal">
      <formula>0</formula>
    </cfRule>
  </conditionalFormatting>
  <conditionalFormatting sqref="I6:I27">
    <cfRule type="expression" dxfId="325" priority="8" stopIfTrue="1">
      <formula>$I6&lt;=5</formula>
    </cfRule>
  </conditionalFormatting>
  <conditionalFormatting sqref="F6:F27">
    <cfRule type="expression" dxfId="324" priority="6" stopIfTrue="1">
      <formula>$F6&lt;=5</formula>
    </cfRule>
  </conditionalFormatting>
  <conditionalFormatting sqref="E6:E27">
    <cfRule type="expression" dxfId="323" priority="4">
      <formula>$F6&lt;=5</formula>
    </cfRule>
  </conditionalFormatting>
  <conditionalFormatting sqref="D6:D27">
    <cfRule type="expression" dxfId="322" priority="3">
      <formula>$F6&lt;=5</formula>
    </cfRule>
  </conditionalFormatting>
  <conditionalFormatting sqref="G6:G27">
    <cfRule type="expression" dxfId="321" priority="2">
      <formula>$I6&lt;=5</formula>
    </cfRule>
  </conditionalFormatting>
  <conditionalFormatting sqref="H6:H27">
    <cfRule type="expression" dxfId="3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0013-9DED-4F87-A07D-61ACF412C810}">
  <sheetPr codeName="Sheet4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371841142</v>
      </c>
      <c r="E6" s="21">
        <f>IFERROR(S6/$S$28,"-")</f>
        <v>1.6563959570978781E-2</v>
      </c>
      <c r="F6" s="22">
        <f t="shared" ref="F6:F27" si="0">_xlfn.IFS(D6&gt;0,RANK(D6,$D$6:$D$27),D6=0,"-")</f>
        <v>14</v>
      </c>
      <c r="G6" s="23">
        <f>T6</f>
        <v>457651027</v>
      </c>
      <c r="H6" s="24">
        <f>IFERROR(T6/$T$28,"-")</f>
        <v>1.5637958969448029E-2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371841142</v>
      </c>
      <c r="T6" s="48">
        <v>457651027</v>
      </c>
    </row>
    <row r="7" spans="2:20" ht="18.75" customHeight="1">
      <c r="B7" s="49" t="s">
        <v>44</v>
      </c>
      <c r="C7" s="50"/>
      <c r="D7" s="20">
        <f>S7</f>
        <v>3627411448</v>
      </c>
      <c r="E7" s="21">
        <f>IFERROR(S7/$S$28,"-")</f>
        <v>0.16158592954186227</v>
      </c>
      <c r="F7" s="22">
        <f t="shared" si="0"/>
        <v>2</v>
      </c>
      <c r="G7" s="20">
        <f>T7</f>
        <v>2831948634</v>
      </c>
      <c r="H7" s="24">
        <f>IFERROR(T7/$T$28,"-")</f>
        <v>9.6767829479985842E-2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3627411448</v>
      </c>
      <c r="T7" s="48">
        <v>2831948634</v>
      </c>
    </row>
    <row r="8" spans="2:20" ht="18.75" customHeight="1">
      <c r="B8" s="49" t="s">
        <v>45</v>
      </c>
      <c r="C8" s="50"/>
      <c r="D8" s="20">
        <f t="shared" ref="D8:D27" si="3">S8</f>
        <v>246211891</v>
      </c>
      <c r="E8" s="21">
        <f t="shared" ref="E8:E27" si="4">IFERROR(S8/$S$28,"-")</f>
        <v>1.0967704613004428E-2</v>
      </c>
      <c r="F8" s="22">
        <f t="shared" si="0"/>
        <v>16</v>
      </c>
      <c r="G8" s="20">
        <f t="shared" ref="G8:G27" si="5">T8</f>
        <v>291665899</v>
      </c>
      <c r="H8" s="24">
        <f t="shared" ref="H8:H27" si="6">IFERROR(T8/$T$28,"-")</f>
        <v>9.9662386671518898E-3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246211891</v>
      </c>
      <c r="T8" s="48">
        <v>291665899</v>
      </c>
    </row>
    <row r="9" spans="2:20" ht="18.75" customHeight="1">
      <c r="B9" s="49" t="s">
        <v>46</v>
      </c>
      <c r="C9" s="50"/>
      <c r="D9" s="20">
        <f t="shared" si="3"/>
        <v>1591247040</v>
      </c>
      <c r="E9" s="21">
        <f t="shared" si="4"/>
        <v>7.0883365665867212E-2</v>
      </c>
      <c r="F9" s="22">
        <f t="shared" si="0"/>
        <v>7</v>
      </c>
      <c r="G9" s="20">
        <f t="shared" si="5"/>
        <v>1853662511</v>
      </c>
      <c r="H9" s="24">
        <f t="shared" si="6"/>
        <v>6.3339742686127534E-2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1591247040</v>
      </c>
      <c r="T9" s="48">
        <v>1853662511</v>
      </c>
    </row>
    <row r="10" spans="2:20" ht="18.75" customHeight="1">
      <c r="B10" s="49" t="s">
        <v>47</v>
      </c>
      <c r="C10" s="50"/>
      <c r="D10" s="20">
        <f t="shared" si="3"/>
        <v>502829582</v>
      </c>
      <c r="E10" s="21">
        <f t="shared" si="4"/>
        <v>2.2398943867648083E-2</v>
      </c>
      <c r="F10" s="22">
        <f t="shared" si="0"/>
        <v>12</v>
      </c>
      <c r="G10" s="20">
        <f t="shared" si="5"/>
        <v>909536321</v>
      </c>
      <c r="H10" s="24">
        <f t="shared" si="6"/>
        <v>3.1078902547771868E-2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502829582</v>
      </c>
      <c r="T10" s="48">
        <v>909536321</v>
      </c>
    </row>
    <row r="11" spans="2:20" ht="18.75" customHeight="1">
      <c r="B11" s="49" t="s">
        <v>48</v>
      </c>
      <c r="C11" s="50"/>
      <c r="D11" s="20">
        <f t="shared" si="3"/>
        <v>1065430149</v>
      </c>
      <c r="E11" s="21">
        <f t="shared" si="4"/>
        <v>4.7460433826168436E-2</v>
      </c>
      <c r="F11" s="22">
        <f t="shared" si="0"/>
        <v>8</v>
      </c>
      <c r="G11" s="20">
        <f t="shared" si="5"/>
        <v>1748320962</v>
      </c>
      <c r="H11" s="24">
        <f t="shared" si="6"/>
        <v>5.9740216575941189E-2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1065430149</v>
      </c>
      <c r="T11" s="48">
        <v>1748320962</v>
      </c>
    </row>
    <row r="12" spans="2:20" ht="18.75" customHeight="1">
      <c r="B12" s="49" t="s">
        <v>49</v>
      </c>
      <c r="C12" s="50"/>
      <c r="D12" s="20">
        <f t="shared" si="3"/>
        <v>821649472</v>
      </c>
      <c r="E12" s="21">
        <f t="shared" si="4"/>
        <v>3.6601029575484854E-2</v>
      </c>
      <c r="F12" s="22">
        <f t="shared" si="0"/>
        <v>10</v>
      </c>
      <c r="G12" s="20">
        <f t="shared" si="5"/>
        <v>1247067492</v>
      </c>
      <c r="H12" s="24">
        <f t="shared" si="6"/>
        <v>4.2612359901966219E-2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821649472</v>
      </c>
      <c r="T12" s="48">
        <v>1247067492</v>
      </c>
    </row>
    <row r="13" spans="2:20" ht="18.75" customHeight="1">
      <c r="B13" s="49" t="s">
        <v>50</v>
      </c>
      <c r="C13" s="50"/>
      <c r="D13" s="20">
        <f t="shared" si="3"/>
        <v>54791460</v>
      </c>
      <c r="E13" s="21">
        <f t="shared" si="4"/>
        <v>2.4407291871831145E-3</v>
      </c>
      <c r="F13" s="22">
        <f t="shared" si="0"/>
        <v>18</v>
      </c>
      <c r="G13" s="20">
        <f t="shared" si="5"/>
        <v>103438568</v>
      </c>
      <c r="H13" s="24">
        <f t="shared" si="6"/>
        <v>3.5345011522119013E-3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54791460</v>
      </c>
      <c r="T13" s="48">
        <v>103438568</v>
      </c>
    </row>
    <row r="14" spans="2:20" ht="18.75" customHeight="1">
      <c r="B14" s="49" t="s">
        <v>51</v>
      </c>
      <c r="C14" s="50"/>
      <c r="D14" s="20">
        <f t="shared" si="3"/>
        <v>4644538884</v>
      </c>
      <c r="E14" s="21">
        <f t="shared" si="4"/>
        <v>0.20689468057952262</v>
      </c>
      <c r="F14" s="22">
        <f t="shared" si="0"/>
        <v>1</v>
      </c>
      <c r="G14" s="20">
        <f t="shared" si="5"/>
        <v>5659214129</v>
      </c>
      <c r="H14" s="24">
        <f t="shared" si="6"/>
        <v>0.19337563586112649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4644538884</v>
      </c>
      <c r="T14" s="48">
        <v>5659214129</v>
      </c>
    </row>
    <row r="15" spans="2:20" ht="18.75" customHeight="1">
      <c r="B15" s="49" t="s">
        <v>52</v>
      </c>
      <c r="C15" s="50"/>
      <c r="D15" s="20">
        <f t="shared" si="3"/>
        <v>1685276195</v>
      </c>
      <c r="E15" s="21">
        <f t="shared" si="4"/>
        <v>7.5071969201065319E-2</v>
      </c>
      <c r="F15" s="22">
        <f t="shared" si="0"/>
        <v>5</v>
      </c>
      <c r="G15" s="20">
        <f t="shared" si="5"/>
        <v>1509186336</v>
      </c>
      <c r="H15" s="24">
        <f t="shared" si="6"/>
        <v>5.1568974190501729E-2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1685276195</v>
      </c>
      <c r="T15" s="48">
        <v>1509186336</v>
      </c>
    </row>
    <row r="16" spans="2:20" ht="18.75" customHeight="1">
      <c r="B16" s="49" t="s">
        <v>154</v>
      </c>
      <c r="C16" s="50"/>
      <c r="D16" s="20">
        <f t="shared" si="3"/>
        <v>1600523998</v>
      </c>
      <c r="E16" s="21">
        <f t="shared" si="4"/>
        <v>7.1296615142316139E-2</v>
      </c>
      <c r="F16" s="22">
        <f t="shared" si="0"/>
        <v>6</v>
      </c>
      <c r="G16" s="20">
        <f t="shared" si="5"/>
        <v>2217174971</v>
      </c>
      <c r="H16" s="24">
        <f t="shared" si="6"/>
        <v>7.5760982012578609E-2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1600523998</v>
      </c>
      <c r="T16" s="48">
        <v>2217174971</v>
      </c>
    </row>
    <row r="17" spans="2:20" ht="18.75" customHeight="1">
      <c r="B17" s="49" t="s">
        <v>53</v>
      </c>
      <c r="C17" s="50"/>
      <c r="D17" s="20">
        <f t="shared" si="3"/>
        <v>324368883</v>
      </c>
      <c r="E17" s="21">
        <f t="shared" si="4"/>
        <v>1.4449270016752332E-2</v>
      </c>
      <c r="F17" s="22">
        <f t="shared" si="0"/>
        <v>15</v>
      </c>
      <c r="G17" s="20">
        <f t="shared" si="5"/>
        <v>503045001</v>
      </c>
      <c r="H17" s="24">
        <f t="shared" si="6"/>
        <v>1.7189073379756545E-2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324368883</v>
      </c>
      <c r="T17" s="48">
        <v>503045001</v>
      </c>
    </row>
    <row r="18" spans="2:20" ht="18.75" customHeight="1">
      <c r="B18" s="49" t="s">
        <v>54</v>
      </c>
      <c r="C18" s="50"/>
      <c r="D18" s="20">
        <f t="shared" si="3"/>
        <v>1837323135</v>
      </c>
      <c r="E18" s="21">
        <f t="shared" si="4"/>
        <v>8.1845021137989055E-2</v>
      </c>
      <c r="F18" s="22">
        <f t="shared" si="0"/>
        <v>4</v>
      </c>
      <c r="G18" s="20">
        <f t="shared" si="5"/>
        <v>4668953668</v>
      </c>
      <c r="H18" s="24">
        <f t="shared" si="6"/>
        <v>0.15953838532615788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1837323135</v>
      </c>
      <c r="T18" s="48">
        <v>4668953668</v>
      </c>
    </row>
    <row r="19" spans="2:20" ht="18.75" customHeight="1">
      <c r="B19" s="49" t="s">
        <v>55</v>
      </c>
      <c r="C19" s="50"/>
      <c r="D19" s="20">
        <f t="shared" si="3"/>
        <v>1998824981</v>
      </c>
      <c r="E19" s="21">
        <f t="shared" si="4"/>
        <v>8.9039249386627661E-2</v>
      </c>
      <c r="F19" s="22">
        <f t="shared" si="0"/>
        <v>3</v>
      </c>
      <c r="G19" s="20">
        <f t="shared" si="5"/>
        <v>1412645199</v>
      </c>
      <c r="H19" s="24">
        <f t="shared" si="6"/>
        <v>4.827015860788126E-2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1998824981</v>
      </c>
      <c r="T19" s="48">
        <v>1412645199</v>
      </c>
    </row>
    <row r="20" spans="2:20" ht="18.75" customHeight="1">
      <c r="B20" s="49" t="s">
        <v>155</v>
      </c>
      <c r="C20" s="50"/>
      <c r="D20" s="20">
        <f t="shared" si="3"/>
        <v>10464</v>
      </c>
      <c r="E20" s="21">
        <f t="shared" si="4"/>
        <v>4.6612720695312936E-7</v>
      </c>
      <c r="F20" s="22">
        <f t="shared" si="0"/>
        <v>22</v>
      </c>
      <c r="G20" s="20">
        <f t="shared" si="5"/>
        <v>82143</v>
      </c>
      <c r="H20" s="24">
        <f t="shared" si="6"/>
        <v>2.8068305058722605E-6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10464</v>
      </c>
      <c r="T20" s="48">
        <v>82143</v>
      </c>
    </row>
    <row r="21" spans="2:20" ht="18.75" customHeight="1">
      <c r="B21" s="49" t="s">
        <v>156</v>
      </c>
      <c r="C21" s="50"/>
      <c r="D21" s="20">
        <f t="shared" si="3"/>
        <v>12496</v>
      </c>
      <c r="E21" s="21">
        <f t="shared" si="4"/>
        <v>5.5664426396084722E-7</v>
      </c>
      <c r="F21" s="22">
        <f t="shared" si="0"/>
        <v>21</v>
      </c>
      <c r="G21" s="20">
        <f t="shared" si="5"/>
        <v>7272</v>
      </c>
      <c r="H21" s="24">
        <f t="shared" si="6"/>
        <v>2.4848461145445235E-7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12496</v>
      </c>
      <c r="T21" s="48">
        <v>7272</v>
      </c>
    </row>
    <row r="22" spans="2:20" ht="18.75" customHeight="1">
      <c r="B22" s="49" t="s">
        <v>56</v>
      </c>
      <c r="C22" s="50"/>
      <c r="D22" s="20">
        <f t="shared" si="3"/>
        <v>5104526</v>
      </c>
      <c r="E22" s="21">
        <f t="shared" si="4"/>
        <v>2.2738517270638663E-4</v>
      </c>
      <c r="F22" s="22">
        <f t="shared" si="0"/>
        <v>19</v>
      </c>
      <c r="G22" s="20">
        <f t="shared" si="5"/>
        <v>8006604</v>
      </c>
      <c r="H22" s="24">
        <f t="shared" si="6"/>
        <v>2.735860676580946E-4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5104526</v>
      </c>
      <c r="T22" s="48">
        <v>8006604</v>
      </c>
    </row>
    <row r="23" spans="2:20" ht="18.75" customHeight="1">
      <c r="B23" s="49" t="s">
        <v>57</v>
      </c>
      <c r="C23" s="50"/>
      <c r="D23" s="20">
        <f t="shared" si="3"/>
        <v>396678038</v>
      </c>
      <c r="E23" s="21">
        <f t="shared" si="4"/>
        <v>1.767033886779313E-2</v>
      </c>
      <c r="F23" s="22">
        <f t="shared" si="0"/>
        <v>13</v>
      </c>
      <c r="G23" s="20">
        <f t="shared" si="5"/>
        <v>609936525</v>
      </c>
      <c r="H23" s="24">
        <f t="shared" si="6"/>
        <v>2.0841562214865765E-2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396678038</v>
      </c>
      <c r="T23" s="48">
        <v>609936525</v>
      </c>
    </row>
    <row r="24" spans="2:20" ht="18.75" customHeight="1">
      <c r="B24" s="49" t="s">
        <v>58</v>
      </c>
      <c r="C24" s="50"/>
      <c r="D24" s="20">
        <f t="shared" si="3"/>
        <v>952859818</v>
      </c>
      <c r="E24" s="21">
        <f t="shared" si="4"/>
        <v>4.2445898851510629E-2</v>
      </c>
      <c r="F24" s="22">
        <f t="shared" si="0"/>
        <v>9</v>
      </c>
      <c r="G24" s="20">
        <f t="shared" si="5"/>
        <v>2304229488</v>
      </c>
      <c r="H24" s="24">
        <f t="shared" si="6"/>
        <v>7.8735639305221622E-2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952859818</v>
      </c>
      <c r="T24" s="48">
        <v>2304229488</v>
      </c>
    </row>
    <row r="25" spans="2:20" ht="18.75" customHeight="1">
      <c r="B25" s="49" t="s">
        <v>59</v>
      </c>
      <c r="C25" s="50"/>
      <c r="D25" s="20">
        <f t="shared" si="3"/>
        <v>91000236</v>
      </c>
      <c r="E25" s="21">
        <f t="shared" si="4"/>
        <v>4.053677928015636E-3</v>
      </c>
      <c r="F25" s="22">
        <f t="shared" si="0"/>
        <v>17</v>
      </c>
      <c r="G25" s="20">
        <f t="shared" si="5"/>
        <v>166788639</v>
      </c>
      <c r="H25" s="24">
        <f t="shared" si="6"/>
        <v>5.6991763142095597E-3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91000236</v>
      </c>
      <c r="T25" s="48">
        <v>166788639</v>
      </c>
    </row>
    <row r="26" spans="2:20" ht="18.75" customHeight="1">
      <c r="B26" s="49" t="s">
        <v>60</v>
      </c>
      <c r="C26" s="50"/>
      <c r="D26" s="20">
        <f t="shared" si="3"/>
        <v>629620364</v>
      </c>
      <c r="E26" s="21">
        <f t="shared" si="4"/>
        <v>2.8046940148330719E-2</v>
      </c>
      <c r="F26" s="22">
        <f t="shared" si="0"/>
        <v>11</v>
      </c>
      <c r="G26" s="20">
        <f t="shared" si="5"/>
        <v>762134692</v>
      </c>
      <c r="H26" s="24">
        <f t="shared" si="6"/>
        <v>2.6042181355552627E-2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629620364</v>
      </c>
      <c r="T26" s="48">
        <v>762134692</v>
      </c>
    </row>
    <row r="27" spans="2:20" ht="18.75" customHeight="1" thickBot="1">
      <c r="B27" s="51" t="s">
        <v>61</v>
      </c>
      <c r="C27" s="52"/>
      <c r="D27" s="20">
        <f t="shared" si="3"/>
        <v>1253428</v>
      </c>
      <c r="E27" s="21">
        <f t="shared" si="4"/>
        <v>5.5834947702298074E-5</v>
      </c>
      <c r="F27" s="22">
        <f t="shared" si="0"/>
        <v>20</v>
      </c>
      <c r="G27" s="20">
        <f t="shared" si="5"/>
        <v>697689</v>
      </c>
      <c r="H27" s="24">
        <f t="shared" si="6"/>
        <v>2.3840068768020543E-5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1253428</v>
      </c>
      <c r="T27" s="48">
        <v>697689</v>
      </c>
    </row>
    <row r="28" spans="2:20" ht="18.75" customHeight="1" thickTop="1">
      <c r="B28" s="53" t="s">
        <v>62</v>
      </c>
      <c r="C28" s="54"/>
      <c r="D28" s="55">
        <f>S28</f>
        <v>22448807630</v>
      </c>
      <c r="E28" s="56"/>
      <c r="F28" s="57"/>
      <c r="G28" s="55">
        <f>T28</f>
        <v>29265393770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22448807630</v>
      </c>
      <c r="T28" s="48">
        <f>SUM(T6:T27)</f>
        <v>29265393770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9" priority="5" stopIfTrue="1" operator="equal">
      <formula>0</formula>
    </cfRule>
  </conditionalFormatting>
  <conditionalFormatting sqref="G6:I27">
    <cfRule type="cellIs" dxfId="318" priority="7" stopIfTrue="1" operator="equal">
      <formula>0</formula>
    </cfRule>
  </conditionalFormatting>
  <conditionalFormatting sqref="I6:I27">
    <cfRule type="expression" dxfId="317" priority="8" stopIfTrue="1">
      <formula>$I6&lt;=5</formula>
    </cfRule>
  </conditionalFormatting>
  <conditionalFormatting sqref="F6:F27">
    <cfRule type="expression" dxfId="316" priority="6" stopIfTrue="1">
      <formula>$F6&lt;=5</formula>
    </cfRule>
  </conditionalFormatting>
  <conditionalFormatting sqref="E6:E27">
    <cfRule type="expression" dxfId="315" priority="4">
      <formula>$F6&lt;=5</formula>
    </cfRule>
  </conditionalFormatting>
  <conditionalFormatting sqref="D6:D27">
    <cfRule type="expression" dxfId="314" priority="3">
      <formula>$F6&lt;=5</formula>
    </cfRule>
  </conditionalFormatting>
  <conditionalFormatting sqref="G6:G27">
    <cfRule type="expression" dxfId="313" priority="2">
      <formula>$I6&lt;=5</formula>
    </cfRule>
  </conditionalFormatting>
  <conditionalFormatting sqref="H6:H27">
    <cfRule type="expression" dxfId="3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BF68A-C2D9-4933-BA7C-C56649D0A6C5}">
  <sheetPr codeName="Sheet4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105900889</v>
      </c>
      <c r="E6" s="21">
        <f>IFERROR(S6/$S$28,"-")</f>
        <v>1.6394337793128572E-2</v>
      </c>
      <c r="F6" s="22">
        <f t="shared" ref="F6:F27" si="0">_xlfn.IFS(D6&gt;0,RANK(D6,$D$6:$D$27),D6=0,"-")</f>
        <v>16</v>
      </c>
      <c r="G6" s="23">
        <f>T6</f>
        <v>103196609</v>
      </c>
      <c r="H6" s="24">
        <f>IFERROR(T6/$T$28,"-")</f>
        <v>1.3097136225567855E-2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105900889</v>
      </c>
      <c r="T6" s="48">
        <v>103196609</v>
      </c>
    </row>
    <row r="7" spans="2:20" ht="18.75" customHeight="1">
      <c r="B7" s="49" t="s">
        <v>44</v>
      </c>
      <c r="C7" s="50"/>
      <c r="D7" s="20">
        <f>S7</f>
        <v>1042151829</v>
      </c>
      <c r="E7" s="21">
        <f>IFERROR(S7/$S$28,"-")</f>
        <v>0.16133376478409697</v>
      </c>
      <c r="F7" s="22">
        <f t="shared" si="0"/>
        <v>2</v>
      </c>
      <c r="G7" s="20">
        <f>T7</f>
        <v>740218407</v>
      </c>
      <c r="H7" s="24">
        <f>IFERROR(T7/$T$28,"-")</f>
        <v>9.394437866802223E-2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1042151829</v>
      </c>
      <c r="T7" s="48">
        <v>740218407</v>
      </c>
    </row>
    <row r="8" spans="2:20" ht="18.75" customHeight="1">
      <c r="B8" s="49" t="s">
        <v>45</v>
      </c>
      <c r="C8" s="50"/>
      <c r="D8" s="20">
        <f t="shared" ref="D8:D27" si="3">S8</f>
        <v>110550978</v>
      </c>
      <c r="E8" s="21">
        <f t="shared" ref="E8:E27" si="4">IFERROR(S8/$S$28,"-")</f>
        <v>1.7114210218695379E-2</v>
      </c>
      <c r="F8" s="22">
        <f t="shared" si="0"/>
        <v>14</v>
      </c>
      <c r="G8" s="20">
        <f t="shared" ref="G8:G27" si="5">T8</f>
        <v>79910141</v>
      </c>
      <c r="H8" s="24">
        <f t="shared" ref="H8:H27" si="6">IFERROR(T8/$T$28,"-")</f>
        <v>1.0141747995627793E-2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110550978</v>
      </c>
      <c r="T8" s="48">
        <v>79910141</v>
      </c>
    </row>
    <row r="9" spans="2:20" ht="18.75" customHeight="1">
      <c r="B9" s="49" t="s">
        <v>46</v>
      </c>
      <c r="C9" s="50"/>
      <c r="D9" s="20">
        <f t="shared" si="3"/>
        <v>465987705</v>
      </c>
      <c r="E9" s="21">
        <f t="shared" si="4"/>
        <v>7.2138769705840211E-2</v>
      </c>
      <c r="F9" s="22">
        <f t="shared" si="0"/>
        <v>5</v>
      </c>
      <c r="G9" s="20">
        <f t="shared" si="5"/>
        <v>488184823</v>
      </c>
      <c r="H9" s="24">
        <f t="shared" si="6"/>
        <v>6.1957686323643943E-2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465987705</v>
      </c>
      <c r="T9" s="48">
        <v>488184823</v>
      </c>
    </row>
    <row r="10" spans="2:20" ht="18.75" customHeight="1">
      <c r="B10" s="49" t="s">
        <v>47</v>
      </c>
      <c r="C10" s="50"/>
      <c r="D10" s="20">
        <f t="shared" si="3"/>
        <v>114063502</v>
      </c>
      <c r="E10" s="21">
        <f t="shared" si="4"/>
        <v>1.7657978127598117E-2</v>
      </c>
      <c r="F10" s="22">
        <f t="shared" si="0"/>
        <v>12</v>
      </c>
      <c r="G10" s="20">
        <f t="shared" si="5"/>
        <v>244021820</v>
      </c>
      <c r="H10" s="24">
        <f t="shared" si="6"/>
        <v>3.0969884083603936E-2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114063502</v>
      </c>
      <c r="T10" s="48">
        <v>244021820</v>
      </c>
    </row>
    <row r="11" spans="2:20" ht="18.75" customHeight="1">
      <c r="B11" s="49" t="s">
        <v>48</v>
      </c>
      <c r="C11" s="50"/>
      <c r="D11" s="20">
        <f t="shared" si="3"/>
        <v>302584063</v>
      </c>
      <c r="E11" s="21">
        <f t="shared" si="4"/>
        <v>4.6842527824665345E-2</v>
      </c>
      <c r="F11" s="22">
        <f t="shared" si="0"/>
        <v>8</v>
      </c>
      <c r="G11" s="20">
        <f t="shared" si="5"/>
        <v>490107080</v>
      </c>
      <c r="H11" s="24">
        <f t="shared" si="6"/>
        <v>6.2201648426987395E-2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302584063</v>
      </c>
      <c r="T11" s="48">
        <v>490107080</v>
      </c>
    </row>
    <row r="12" spans="2:20" ht="18.75" customHeight="1">
      <c r="B12" s="49" t="s">
        <v>49</v>
      </c>
      <c r="C12" s="50"/>
      <c r="D12" s="20">
        <f t="shared" si="3"/>
        <v>218219015</v>
      </c>
      <c r="E12" s="21">
        <f t="shared" si="4"/>
        <v>3.378211720955232E-2</v>
      </c>
      <c r="F12" s="22">
        <f t="shared" si="0"/>
        <v>11</v>
      </c>
      <c r="G12" s="20">
        <f t="shared" si="5"/>
        <v>295666367</v>
      </c>
      <c r="H12" s="24">
        <f t="shared" si="6"/>
        <v>3.7524321035759423E-2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218219015</v>
      </c>
      <c r="T12" s="48">
        <v>295666367</v>
      </c>
    </row>
    <row r="13" spans="2:20" ht="18.75" customHeight="1">
      <c r="B13" s="49" t="s">
        <v>50</v>
      </c>
      <c r="C13" s="50"/>
      <c r="D13" s="20">
        <f t="shared" si="3"/>
        <v>16093840</v>
      </c>
      <c r="E13" s="21">
        <f t="shared" si="4"/>
        <v>2.4914601930165507E-3</v>
      </c>
      <c r="F13" s="22">
        <f t="shared" si="0"/>
        <v>18</v>
      </c>
      <c r="G13" s="20">
        <f t="shared" si="5"/>
        <v>23708864</v>
      </c>
      <c r="H13" s="24">
        <f t="shared" si="6"/>
        <v>3.0089963669393594E-3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16093840</v>
      </c>
      <c r="T13" s="48">
        <v>23708864</v>
      </c>
    </row>
    <row r="14" spans="2:20" ht="18.75" customHeight="1">
      <c r="B14" s="49" t="s">
        <v>51</v>
      </c>
      <c r="C14" s="50"/>
      <c r="D14" s="20">
        <f t="shared" si="3"/>
        <v>1380521047</v>
      </c>
      <c r="E14" s="21">
        <f t="shared" si="4"/>
        <v>0.21371613202455292</v>
      </c>
      <c r="F14" s="22">
        <f t="shared" si="0"/>
        <v>1</v>
      </c>
      <c r="G14" s="20">
        <f t="shared" si="5"/>
        <v>1474460056</v>
      </c>
      <c r="H14" s="24">
        <f t="shared" si="6"/>
        <v>0.18713022065085888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1380521047</v>
      </c>
      <c r="T14" s="48">
        <v>1474460056</v>
      </c>
    </row>
    <row r="15" spans="2:20" ht="18.75" customHeight="1">
      <c r="B15" s="49" t="s">
        <v>52</v>
      </c>
      <c r="C15" s="50"/>
      <c r="D15" s="20">
        <f t="shared" si="3"/>
        <v>484814038</v>
      </c>
      <c r="E15" s="21">
        <f t="shared" si="4"/>
        <v>7.5053242525874087E-2</v>
      </c>
      <c r="F15" s="22">
        <f t="shared" si="0"/>
        <v>4</v>
      </c>
      <c r="G15" s="20">
        <f t="shared" si="5"/>
        <v>453334092</v>
      </c>
      <c r="H15" s="24">
        <f t="shared" si="6"/>
        <v>5.7534626536208285E-2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484814038</v>
      </c>
      <c r="T15" s="48">
        <v>453334092</v>
      </c>
    </row>
    <row r="16" spans="2:20" ht="18.75" customHeight="1">
      <c r="B16" s="49" t="s">
        <v>154</v>
      </c>
      <c r="C16" s="50"/>
      <c r="D16" s="20">
        <f t="shared" si="3"/>
        <v>420954101</v>
      </c>
      <c r="E16" s="21">
        <f t="shared" si="4"/>
        <v>6.5167193518052155E-2</v>
      </c>
      <c r="F16" s="22">
        <f t="shared" si="0"/>
        <v>7</v>
      </c>
      <c r="G16" s="20">
        <f t="shared" si="5"/>
        <v>588334035</v>
      </c>
      <c r="H16" s="24">
        <f t="shared" si="6"/>
        <v>7.4668063972266829E-2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420954101</v>
      </c>
      <c r="T16" s="48">
        <v>588334035</v>
      </c>
    </row>
    <row r="17" spans="2:20" ht="18.75" customHeight="1">
      <c r="B17" s="49" t="s">
        <v>53</v>
      </c>
      <c r="C17" s="50"/>
      <c r="D17" s="20">
        <f t="shared" si="3"/>
        <v>113161507</v>
      </c>
      <c r="E17" s="21">
        <f t="shared" si="4"/>
        <v>1.7518341804831149E-2</v>
      </c>
      <c r="F17" s="22">
        <f t="shared" si="0"/>
        <v>13</v>
      </c>
      <c r="G17" s="20">
        <f t="shared" si="5"/>
        <v>130439491</v>
      </c>
      <c r="H17" s="24">
        <f t="shared" si="6"/>
        <v>1.6554650384110317E-2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113161507</v>
      </c>
      <c r="T17" s="48">
        <v>130439491</v>
      </c>
    </row>
    <row r="18" spans="2:20" ht="18.75" customHeight="1">
      <c r="B18" s="49" t="s">
        <v>54</v>
      </c>
      <c r="C18" s="50"/>
      <c r="D18" s="20">
        <f t="shared" si="3"/>
        <v>457822924</v>
      </c>
      <c r="E18" s="21">
        <f t="shared" si="4"/>
        <v>7.0874793746951728E-2</v>
      </c>
      <c r="F18" s="22">
        <f t="shared" si="0"/>
        <v>6</v>
      </c>
      <c r="G18" s="20">
        <f t="shared" si="5"/>
        <v>1140704660</v>
      </c>
      <c r="H18" s="24">
        <f t="shared" si="6"/>
        <v>0.14477185316389674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457822924</v>
      </c>
      <c r="T18" s="48">
        <v>1140704660</v>
      </c>
    </row>
    <row r="19" spans="2:20" ht="18.75" customHeight="1">
      <c r="B19" s="49" t="s">
        <v>55</v>
      </c>
      <c r="C19" s="50"/>
      <c r="D19" s="20">
        <f t="shared" si="3"/>
        <v>583140295</v>
      </c>
      <c r="E19" s="21">
        <f t="shared" si="4"/>
        <v>9.0274964330229968E-2</v>
      </c>
      <c r="F19" s="22">
        <f t="shared" si="0"/>
        <v>3</v>
      </c>
      <c r="G19" s="20">
        <f t="shared" si="5"/>
        <v>404219546</v>
      </c>
      <c r="H19" s="24">
        <f t="shared" si="6"/>
        <v>5.1301283155526865E-2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583140295</v>
      </c>
      <c r="T19" s="48">
        <v>404219546</v>
      </c>
    </row>
    <row r="20" spans="2:20" ht="18.75" customHeight="1">
      <c r="B20" s="49" t="s">
        <v>155</v>
      </c>
      <c r="C20" s="50"/>
      <c r="D20" s="20">
        <f t="shared" si="3"/>
        <v>842</v>
      </c>
      <c r="E20" s="21">
        <f t="shared" si="4"/>
        <v>1.3034859812946665E-7</v>
      </c>
      <c r="F20" s="22">
        <f t="shared" si="0"/>
        <v>22</v>
      </c>
      <c r="G20" s="20">
        <f t="shared" si="5"/>
        <v>9365</v>
      </c>
      <c r="H20" s="24">
        <f t="shared" si="6"/>
        <v>1.1885534024906086E-6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842</v>
      </c>
      <c r="T20" s="48">
        <v>9365</v>
      </c>
    </row>
    <row r="21" spans="2:20" ht="18.75" customHeight="1">
      <c r="B21" s="49" t="s">
        <v>156</v>
      </c>
      <c r="C21" s="50"/>
      <c r="D21" s="20">
        <f t="shared" si="3"/>
        <v>12826</v>
      </c>
      <c r="E21" s="21">
        <f t="shared" si="4"/>
        <v>1.9855714009602606E-6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12826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1085228</v>
      </c>
      <c r="E22" s="21">
        <f t="shared" si="4"/>
        <v>1.6800231407463758E-4</v>
      </c>
      <c r="F22" s="22">
        <f t="shared" si="0"/>
        <v>19</v>
      </c>
      <c r="G22" s="20">
        <f t="shared" si="5"/>
        <v>1811146</v>
      </c>
      <c r="H22" s="24">
        <f t="shared" si="6"/>
        <v>2.2986051689346032E-4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1085228</v>
      </c>
      <c r="T22" s="48">
        <v>1811146</v>
      </c>
    </row>
    <row r="23" spans="2:20" ht="18.75" customHeight="1">
      <c r="B23" s="49" t="s">
        <v>57</v>
      </c>
      <c r="C23" s="50"/>
      <c r="D23" s="20">
        <f t="shared" si="3"/>
        <v>109704692</v>
      </c>
      <c r="E23" s="21">
        <f t="shared" si="4"/>
        <v>1.6983198112143605E-2</v>
      </c>
      <c r="F23" s="22">
        <f t="shared" si="0"/>
        <v>15</v>
      </c>
      <c r="G23" s="20">
        <f t="shared" si="5"/>
        <v>183026321</v>
      </c>
      <c r="H23" s="24">
        <f t="shared" si="6"/>
        <v>2.3228676622518776E-2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109704692</v>
      </c>
      <c r="T23" s="48">
        <v>183026321</v>
      </c>
    </row>
    <row r="24" spans="2:20" ht="18.75" customHeight="1">
      <c r="B24" s="49" t="s">
        <v>58</v>
      </c>
      <c r="C24" s="50"/>
      <c r="D24" s="20">
        <f t="shared" si="3"/>
        <v>255801446</v>
      </c>
      <c r="E24" s="21">
        <f t="shared" si="4"/>
        <v>3.9600189887874664E-2</v>
      </c>
      <c r="F24" s="22">
        <f t="shared" si="0"/>
        <v>9</v>
      </c>
      <c r="G24" s="20">
        <f t="shared" si="5"/>
        <v>637858645</v>
      </c>
      <c r="H24" s="24">
        <f t="shared" si="6"/>
        <v>8.0953450381505532E-2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255801446</v>
      </c>
      <c r="T24" s="48">
        <v>637858645</v>
      </c>
    </row>
    <row r="25" spans="2:20" ht="18.75" customHeight="1">
      <c r="B25" s="49" t="s">
        <v>59</v>
      </c>
      <c r="C25" s="50"/>
      <c r="D25" s="20">
        <f t="shared" si="3"/>
        <v>30810928</v>
      </c>
      <c r="E25" s="21">
        <f t="shared" si="4"/>
        <v>4.769787733809895E-3</v>
      </c>
      <c r="F25" s="22">
        <f t="shared" si="0"/>
        <v>17</v>
      </c>
      <c r="G25" s="20">
        <f t="shared" si="5"/>
        <v>57829800</v>
      </c>
      <c r="H25" s="24">
        <f t="shared" si="6"/>
        <v>7.3394346562041003E-3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30810928</v>
      </c>
      <c r="T25" s="48">
        <v>57829800</v>
      </c>
    </row>
    <row r="26" spans="2:20" ht="18.75" customHeight="1">
      <c r="B26" s="49" t="s">
        <v>60</v>
      </c>
      <c r="C26" s="50"/>
      <c r="D26" s="20">
        <f t="shared" si="3"/>
        <v>246015214</v>
      </c>
      <c r="E26" s="21">
        <f t="shared" si="4"/>
        <v>3.808519983779185E-2</v>
      </c>
      <c r="F26" s="22">
        <f t="shared" si="0"/>
        <v>10</v>
      </c>
      <c r="G26" s="20">
        <f t="shared" si="5"/>
        <v>342207134</v>
      </c>
      <c r="H26" s="24">
        <f t="shared" si="6"/>
        <v>4.3431014786146249E-2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246015214</v>
      </c>
      <c r="T26" s="48">
        <v>342207134</v>
      </c>
    </row>
    <row r="27" spans="2:20" ht="18.75" customHeight="1" thickBot="1">
      <c r="B27" s="51" t="s">
        <v>61</v>
      </c>
      <c r="C27" s="52"/>
      <c r="D27" s="20">
        <f t="shared" si="3"/>
        <v>204591</v>
      </c>
      <c r="E27" s="21">
        <f t="shared" si="4"/>
        <v>3.1672387220790633E-5</v>
      </c>
      <c r="F27" s="22">
        <f t="shared" si="0"/>
        <v>20</v>
      </c>
      <c r="G27" s="20">
        <f t="shared" si="5"/>
        <v>77828</v>
      </c>
      <c r="H27" s="24">
        <f t="shared" si="6"/>
        <v>9.8774943095610351E-6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204591</v>
      </c>
      <c r="T27" s="48">
        <v>77828</v>
      </c>
    </row>
    <row r="28" spans="2:20" ht="18.75" customHeight="1" thickTop="1">
      <c r="B28" s="53" t="s">
        <v>62</v>
      </c>
      <c r="C28" s="54"/>
      <c r="D28" s="55">
        <f>S28</f>
        <v>6459601500</v>
      </c>
      <c r="E28" s="56"/>
      <c r="F28" s="57"/>
      <c r="G28" s="55">
        <f>T28</f>
        <v>7879326230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6459601500</v>
      </c>
      <c r="T28" s="48">
        <f>SUM(T6:T27)</f>
        <v>7879326230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1" priority="5" stopIfTrue="1" operator="equal">
      <formula>0</formula>
    </cfRule>
  </conditionalFormatting>
  <conditionalFormatting sqref="G6:I27">
    <cfRule type="cellIs" dxfId="310" priority="7" stopIfTrue="1" operator="equal">
      <formula>0</formula>
    </cfRule>
  </conditionalFormatting>
  <conditionalFormatting sqref="I6:I27">
    <cfRule type="expression" dxfId="309" priority="8" stopIfTrue="1">
      <formula>$I6&lt;=5</formula>
    </cfRule>
  </conditionalFormatting>
  <conditionalFormatting sqref="F6:F27">
    <cfRule type="expression" dxfId="308" priority="6" stopIfTrue="1">
      <formula>$F6&lt;=5</formula>
    </cfRule>
  </conditionalFormatting>
  <conditionalFormatting sqref="E6:E27">
    <cfRule type="expression" dxfId="307" priority="4">
      <formula>$F6&lt;=5</formula>
    </cfRule>
  </conditionalFormatting>
  <conditionalFormatting sqref="D6:D27">
    <cfRule type="expression" dxfId="306" priority="3">
      <formula>$F6&lt;=5</formula>
    </cfRule>
  </conditionalFormatting>
  <conditionalFormatting sqref="G6:G27">
    <cfRule type="expression" dxfId="305" priority="2">
      <formula>$I6&lt;=5</formula>
    </cfRule>
  </conditionalFormatting>
  <conditionalFormatting sqref="H6:H27">
    <cfRule type="expression" dxfId="3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803AF-5AB5-47AC-902A-963956736342}">
  <sheetPr codeName="Sheet4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412166955</v>
      </c>
      <c r="E6" s="21">
        <f>IFERROR(S6/$S$28,"-")</f>
        <v>2.1114643670776072E-2</v>
      </c>
      <c r="F6" s="22">
        <f t="shared" ref="F6:F27" si="0">_xlfn.IFS(D6&gt;0,RANK(D6,$D$6:$D$27),D6=0,"-")</f>
        <v>12</v>
      </c>
      <c r="G6" s="23">
        <f>T6</f>
        <v>432318213</v>
      </c>
      <c r="H6" s="24">
        <f>IFERROR(T6/$T$28,"-")</f>
        <v>1.6944440008621615E-2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412166955</v>
      </c>
      <c r="T6" s="48">
        <v>432318213</v>
      </c>
    </row>
    <row r="7" spans="2:20" ht="18.75" customHeight="1">
      <c r="B7" s="49" t="s">
        <v>44</v>
      </c>
      <c r="C7" s="50"/>
      <c r="D7" s="20">
        <f>S7</f>
        <v>3143763664</v>
      </c>
      <c r="E7" s="21">
        <f>IFERROR(S7/$S$28,"-")</f>
        <v>0.1610499064644651</v>
      </c>
      <c r="F7" s="22">
        <f t="shared" si="0"/>
        <v>2</v>
      </c>
      <c r="G7" s="20">
        <f>T7</f>
        <v>2026893741</v>
      </c>
      <c r="H7" s="24">
        <f>IFERROR(T7/$T$28,"-")</f>
        <v>7.944282328495178E-2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3143763664</v>
      </c>
      <c r="T7" s="48">
        <v>2026893741</v>
      </c>
    </row>
    <row r="8" spans="2:20" ht="18.75" customHeight="1">
      <c r="B8" s="49" t="s">
        <v>45</v>
      </c>
      <c r="C8" s="50"/>
      <c r="D8" s="20">
        <f t="shared" ref="D8:D27" si="3">S8</f>
        <v>241924161</v>
      </c>
      <c r="E8" s="21">
        <f t="shared" ref="E8:E27" si="4">IFERROR(S8/$S$28,"-")</f>
        <v>1.2393381839323973E-2</v>
      </c>
      <c r="F8" s="22">
        <f t="shared" si="0"/>
        <v>16</v>
      </c>
      <c r="G8" s="20">
        <f t="shared" ref="G8:G27" si="5">T8</f>
        <v>389781870</v>
      </c>
      <c r="H8" s="24">
        <f t="shared" ref="H8:H27" si="6">IFERROR(T8/$T$28,"-")</f>
        <v>1.5277254841593615E-2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241924161</v>
      </c>
      <c r="T8" s="48">
        <v>389781870</v>
      </c>
    </row>
    <row r="9" spans="2:20" ht="18.75" customHeight="1">
      <c r="B9" s="49" t="s">
        <v>46</v>
      </c>
      <c r="C9" s="50"/>
      <c r="D9" s="20">
        <f t="shared" si="3"/>
        <v>1338473564</v>
      </c>
      <c r="E9" s="21">
        <f t="shared" si="4"/>
        <v>6.8567826759944134E-2</v>
      </c>
      <c r="F9" s="22">
        <f t="shared" si="0"/>
        <v>7</v>
      </c>
      <c r="G9" s="20">
        <f t="shared" si="5"/>
        <v>1633146368</v>
      </c>
      <c r="H9" s="24">
        <f t="shared" si="6"/>
        <v>6.4010143051443175E-2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1338473564</v>
      </c>
      <c r="T9" s="48">
        <v>1633146368</v>
      </c>
    </row>
    <row r="10" spans="2:20" ht="18.75" customHeight="1">
      <c r="B10" s="49" t="s">
        <v>47</v>
      </c>
      <c r="C10" s="50"/>
      <c r="D10" s="20">
        <f t="shared" si="3"/>
        <v>332726518</v>
      </c>
      <c r="E10" s="21">
        <f t="shared" si="4"/>
        <v>1.7045039108940844E-2</v>
      </c>
      <c r="F10" s="22">
        <f t="shared" si="0"/>
        <v>15</v>
      </c>
      <c r="G10" s="20">
        <f t="shared" si="5"/>
        <v>705901789</v>
      </c>
      <c r="H10" s="24">
        <f t="shared" si="6"/>
        <v>2.7667375918971924E-2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332726518</v>
      </c>
      <c r="T10" s="48">
        <v>705901789</v>
      </c>
    </row>
    <row r="11" spans="2:20" ht="18.75" customHeight="1">
      <c r="B11" s="49" t="s">
        <v>48</v>
      </c>
      <c r="C11" s="50"/>
      <c r="D11" s="20">
        <f t="shared" si="3"/>
        <v>850510845</v>
      </c>
      <c r="E11" s="21">
        <f t="shared" si="4"/>
        <v>4.3570289205512994E-2</v>
      </c>
      <c r="F11" s="22">
        <f t="shared" si="0"/>
        <v>9</v>
      </c>
      <c r="G11" s="20">
        <f t="shared" si="5"/>
        <v>1492926137</v>
      </c>
      <c r="H11" s="24">
        <f t="shared" si="6"/>
        <v>5.8514299432718367E-2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850510845</v>
      </c>
      <c r="T11" s="48">
        <v>1492926137</v>
      </c>
    </row>
    <row r="12" spans="2:20" ht="18.75" customHeight="1">
      <c r="B12" s="49" t="s">
        <v>49</v>
      </c>
      <c r="C12" s="50"/>
      <c r="D12" s="20">
        <f t="shared" si="3"/>
        <v>699196775</v>
      </c>
      <c r="E12" s="21">
        <f t="shared" si="4"/>
        <v>3.5818715160900738E-2</v>
      </c>
      <c r="F12" s="22">
        <f t="shared" si="0"/>
        <v>11</v>
      </c>
      <c r="G12" s="20">
        <f t="shared" si="5"/>
        <v>1114733847</v>
      </c>
      <c r="H12" s="24">
        <f t="shared" si="6"/>
        <v>4.3691290878072463E-2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699196775</v>
      </c>
      <c r="T12" s="48">
        <v>1114733847</v>
      </c>
    </row>
    <row r="13" spans="2:20" ht="18.75" customHeight="1">
      <c r="B13" s="49" t="s">
        <v>50</v>
      </c>
      <c r="C13" s="50"/>
      <c r="D13" s="20">
        <f t="shared" si="3"/>
        <v>49061560</v>
      </c>
      <c r="E13" s="21">
        <f t="shared" si="4"/>
        <v>2.5133440339301354E-3</v>
      </c>
      <c r="F13" s="22">
        <f t="shared" si="0"/>
        <v>18</v>
      </c>
      <c r="G13" s="20">
        <f t="shared" si="5"/>
        <v>99225386</v>
      </c>
      <c r="H13" s="24">
        <f t="shared" si="6"/>
        <v>3.8890764947007292E-3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49061560</v>
      </c>
      <c r="T13" s="48">
        <v>99225386</v>
      </c>
    </row>
    <row r="14" spans="2:20" ht="18.75" customHeight="1">
      <c r="B14" s="49" t="s">
        <v>51</v>
      </c>
      <c r="C14" s="50"/>
      <c r="D14" s="20">
        <f t="shared" si="3"/>
        <v>4002191631</v>
      </c>
      <c r="E14" s="21">
        <f t="shared" si="4"/>
        <v>0.20502577697119634</v>
      </c>
      <c r="F14" s="22">
        <f t="shared" si="0"/>
        <v>1</v>
      </c>
      <c r="G14" s="20">
        <f t="shared" si="5"/>
        <v>4849067421</v>
      </c>
      <c r="H14" s="24">
        <f t="shared" si="6"/>
        <v>0.19005614277207433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4002191631</v>
      </c>
      <c r="T14" s="48">
        <v>4849067421</v>
      </c>
    </row>
    <row r="15" spans="2:20" ht="18.75" customHeight="1">
      <c r="B15" s="49" t="s">
        <v>52</v>
      </c>
      <c r="C15" s="50"/>
      <c r="D15" s="20">
        <f t="shared" si="3"/>
        <v>1559346927</v>
      </c>
      <c r="E15" s="21">
        <f t="shared" si="4"/>
        <v>7.9882810408041252E-2</v>
      </c>
      <c r="F15" s="22">
        <f t="shared" si="0"/>
        <v>4</v>
      </c>
      <c r="G15" s="20">
        <f t="shared" si="5"/>
        <v>1436009613</v>
      </c>
      <c r="H15" s="24">
        <f t="shared" si="6"/>
        <v>5.628349213055811E-2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1559346927</v>
      </c>
      <c r="T15" s="48">
        <v>1436009613</v>
      </c>
    </row>
    <row r="16" spans="2:20" ht="18.75" customHeight="1">
      <c r="B16" s="49" t="s">
        <v>154</v>
      </c>
      <c r="C16" s="50"/>
      <c r="D16" s="20">
        <f t="shared" si="3"/>
        <v>1406637599</v>
      </c>
      <c r="E16" s="21">
        <f t="shared" si="4"/>
        <v>7.2059759562240991E-2</v>
      </c>
      <c r="F16" s="22">
        <f t="shared" si="0"/>
        <v>6</v>
      </c>
      <c r="G16" s="20">
        <f t="shared" si="5"/>
        <v>1876672012</v>
      </c>
      <c r="H16" s="24">
        <f t="shared" si="6"/>
        <v>7.3554977252816386E-2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1406637599</v>
      </c>
      <c r="T16" s="48">
        <v>1876672012</v>
      </c>
    </row>
    <row r="17" spans="2:20" ht="18.75" customHeight="1">
      <c r="B17" s="49" t="s">
        <v>53</v>
      </c>
      <c r="C17" s="50"/>
      <c r="D17" s="20">
        <f t="shared" si="3"/>
        <v>396685717</v>
      </c>
      <c r="E17" s="21">
        <f t="shared" si="4"/>
        <v>2.0321564992373826E-2</v>
      </c>
      <c r="F17" s="22">
        <f t="shared" si="0"/>
        <v>13</v>
      </c>
      <c r="G17" s="20">
        <f t="shared" si="5"/>
        <v>572803438</v>
      </c>
      <c r="H17" s="24">
        <f t="shared" si="6"/>
        <v>2.2450669900236683E-2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396685717</v>
      </c>
      <c r="T17" s="48">
        <v>572803438</v>
      </c>
    </row>
    <row r="18" spans="2:20" ht="18.75" customHeight="1">
      <c r="B18" s="49" t="s">
        <v>54</v>
      </c>
      <c r="C18" s="50"/>
      <c r="D18" s="20">
        <f t="shared" si="3"/>
        <v>1485474008</v>
      </c>
      <c r="E18" s="21">
        <f t="shared" si="4"/>
        <v>7.6098420750687221E-2</v>
      </c>
      <c r="F18" s="22">
        <f t="shared" si="0"/>
        <v>5</v>
      </c>
      <c r="G18" s="20">
        <f t="shared" si="5"/>
        <v>4005863920</v>
      </c>
      <c r="H18" s="24">
        <f t="shared" si="6"/>
        <v>0.15700731274798693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1485474008</v>
      </c>
      <c r="T18" s="48">
        <v>4005863920</v>
      </c>
    </row>
    <row r="19" spans="2:20" ht="18.75" customHeight="1">
      <c r="B19" s="49" t="s">
        <v>55</v>
      </c>
      <c r="C19" s="50"/>
      <c r="D19" s="20">
        <f t="shared" si="3"/>
        <v>1609833973</v>
      </c>
      <c r="E19" s="21">
        <f t="shared" si="4"/>
        <v>8.2469179774503631E-2</v>
      </c>
      <c r="F19" s="22">
        <f t="shared" si="0"/>
        <v>3</v>
      </c>
      <c r="G19" s="20">
        <f t="shared" si="5"/>
        <v>1254622824</v>
      </c>
      <c r="H19" s="24">
        <f t="shared" si="6"/>
        <v>4.9174151204949203E-2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1609833973</v>
      </c>
      <c r="T19" s="48">
        <v>1254622824</v>
      </c>
    </row>
    <row r="20" spans="2:20" ht="18.75" customHeight="1">
      <c r="B20" s="49" t="s">
        <v>155</v>
      </c>
      <c r="C20" s="50"/>
      <c r="D20" s="20">
        <f t="shared" si="3"/>
        <v>13839</v>
      </c>
      <c r="E20" s="21">
        <f t="shared" si="4"/>
        <v>7.0894949295454818E-7</v>
      </c>
      <c r="F20" s="22">
        <f t="shared" si="0"/>
        <v>21</v>
      </c>
      <c r="G20" s="20">
        <f t="shared" si="5"/>
        <v>35333</v>
      </c>
      <c r="H20" s="24">
        <f t="shared" si="6"/>
        <v>1.3848546760731258E-6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13839</v>
      </c>
      <c r="T20" s="48">
        <v>35333</v>
      </c>
    </row>
    <row r="21" spans="2:20" ht="18.75" customHeight="1">
      <c r="B21" s="49" t="s">
        <v>156</v>
      </c>
      <c r="C21" s="50"/>
      <c r="D21" s="20">
        <f t="shared" si="3"/>
        <v>1902</v>
      </c>
      <c r="E21" s="21">
        <f t="shared" si="4"/>
        <v>9.7436370807106771E-8</v>
      </c>
      <c r="F21" s="22">
        <f t="shared" si="0"/>
        <v>22</v>
      </c>
      <c r="G21" s="20">
        <f t="shared" si="5"/>
        <v>17682</v>
      </c>
      <c r="H21" s="24">
        <f t="shared" si="6"/>
        <v>6.9303485077194154E-7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1902</v>
      </c>
      <c r="T21" s="48">
        <v>17682</v>
      </c>
    </row>
    <row r="22" spans="2:20" ht="18.75" customHeight="1">
      <c r="B22" s="49" t="s">
        <v>56</v>
      </c>
      <c r="C22" s="50"/>
      <c r="D22" s="20">
        <f t="shared" si="3"/>
        <v>5801424</v>
      </c>
      <c r="E22" s="21">
        <f t="shared" si="4"/>
        <v>2.9719752895544088E-4</v>
      </c>
      <c r="F22" s="22">
        <f t="shared" si="0"/>
        <v>19</v>
      </c>
      <c r="G22" s="20">
        <f t="shared" si="5"/>
        <v>8867420</v>
      </c>
      <c r="H22" s="24">
        <f t="shared" si="6"/>
        <v>3.4755294064201615E-4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5801424</v>
      </c>
      <c r="T22" s="48">
        <v>8867420</v>
      </c>
    </row>
    <row r="23" spans="2:20" ht="18.75" customHeight="1">
      <c r="B23" s="49" t="s">
        <v>57</v>
      </c>
      <c r="C23" s="50"/>
      <c r="D23" s="20">
        <f t="shared" si="3"/>
        <v>337771474</v>
      </c>
      <c r="E23" s="21">
        <f t="shared" si="4"/>
        <v>1.7303484010897489E-2</v>
      </c>
      <c r="F23" s="22">
        <f t="shared" si="0"/>
        <v>14</v>
      </c>
      <c r="G23" s="20">
        <f t="shared" si="5"/>
        <v>573689366</v>
      </c>
      <c r="H23" s="24">
        <f t="shared" si="6"/>
        <v>2.2485393290083686E-2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337771474</v>
      </c>
      <c r="T23" s="48">
        <v>573689366</v>
      </c>
    </row>
    <row r="24" spans="2:20" ht="18.75" customHeight="1">
      <c r="B24" s="49" t="s">
        <v>58</v>
      </c>
      <c r="C24" s="50"/>
      <c r="D24" s="20">
        <f t="shared" si="3"/>
        <v>879316123</v>
      </c>
      <c r="E24" s="21">
        <f t="shared" si="4"/>
        <v>4.5045936812458207E-2</v>
      </c>
      <c r="F24" s="22">
        <f t="shared" si="0"/>
        <v>8</v>
      </c>
      <c r="G24" s="20">
        <f t="shared" si="5"/>
        <v>2050878091</v>
      </c>
      <c r="H24" s="24">
        <f t="shared" si="6"/>
        <v>8.0382874773647167E-2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879316123</v>
      </c>
      <c r="T24" s="48">
        <v>2050878091</v>
      </c>
    </row>
    <row r="25" spans="2:20" ht="18.75" customHeight="1">
      <c r="B25" s="49" t="s">
        <v>59</v>
      </c>
      <c r="C25" s="50"/>
      <c r="D25" s="20">
        <f t="shared" si="3"/>
        <v>68540399</v>
      </c>
      <c r="E25" s="21">
        <f t="shared" si="4"/>
        <v>3.511213318733465E-3</v>
      </c>
      <c r="F25" s="22">
        <f t="shared" si="0"/>
        <v>17</v>
      </c>
      <c r="G25" s="20">
        <f t="shared" si="5"/>
        <v>158611734</v>
      </c>
      <c r="H25" s="24">
        <f t="shared" si="6"/>
        <v>6.2166869926121981E-3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68540399</v>
      </c>
      <c r="T25" s="48">
        <v>158611734</v>
      </c>
    </row>
    <row r="26" spans="2:20" ht="18.75" customHeight="1">
      <c r="B26" s="49" t="s">
        <v>60</v>
      </c>
      <c r="C26" s="50"/>
      <c r="D26" s="20">
        <f t="shared" si="3"/>
        <v>700142919</v>
      </c>
      <c r="E26" s="21">
        <f t="shared" si="4"/>
        <v>3.5867184581311315E-2</v>
      </c>
      <c r="F26" s="22">
        <f t="shared" si="0"/>
        <v>10</v>
      </c>
      <c r="G26" s="20">
        <f t="shared" si="5"/>
        <v>830821489</v>
      </c>
      <c r="H26" s="24">
        <f t="shared" si="6"/>
        <v>3.25635248641125E-2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700142919</v>
      </c>
      <c r="T26" s="48">
        <v>830821489</v>
      </c>
    </row>
    <row r="27" spans="2:20" ht="18.75" customHeight="1" thickBot="1">
      <c r="B27" s="51" t="s">
        <v>61</v>
      </c>
      <c r="C27" s="52"/>
      <c r="D27" s="20">
        <f t="shared" si="3"/>
        <v>849503</v>
      </c>
      <c r="E27" s="21">
        <f t="shared" si="4"/>
        <v>4.3518658943086028E-5</v>
      </c>
      <c r="F27" s="22">
        <f t="shared" si="0"/>
        <v>20</v>
      </c>
      <c r="G27" s="20">
        <f t="shared" si="5"/>
        <v>980736</v>
      </c>
      <c r="H27" s="24">
        <f t="shared" si="6"/>
        <v>3.8439329680277729E-5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849503</v>
      </c>
      <c r="T27" s="48">
        <v>980736</v>
      </c>
    </row>
    <row r="28" spans="2:20" ht="18.75" customHeight="1" thickTop="1">
      <c r="B28" s="53" t="s">
        <v>62</v>
      </c>
      <c r="C28" s="54"/>
      <c r="D28" s="55">
        <f>S28</f>
        <v>19520431480</v>
      </c>
      <c r="E28" s="56"/>
      <c r="F28" s="57"/>
      <c r="G28" s="55">
        <f>T28</f>
        <v>25513868430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19520431480</v>
      </c>
      <c r="T28" s="48">
        <f>SUM(T6:T27)</f>
        <v>25513868430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03" priority="5" stopIfTrue="1" operator="equal">
      <formula>0</formula>
    </cfRule>
  </conditionalFormatting>
  <conditionalFormatting sqref="G6:I27">
    <cfRule type="cellIs" dxfId="302" priority="7" stopIfTrue="1" operator="equal">
      <formula>0</formula>
    </cfRule>
  </conditionalFormatting>
  <conditionalFormatting sqref="I6:I27">
    <cfRule type="expression" dxfId="301" priority="8" stopIfTrue="1">
      <formula>$I6&lt;=5</formula>
    </cfRule>
  </conditionalFormatting>
  <conditionalFormatting sqref="F6:F27">
    <cfRule type="expression" dxfId="300" priority="6" stopIfTrue="1">
      <formula>$F6&lt;=5</formula>
    </cfRule>
  </conditionalFormatting>
  <conditionalFormatting sqref="E6:E27">
    <cfRule type="expression" dxfId="299" priority="4">
      <formula>$F6&lt;=5</formula>
    </cfRule>
  </conditionalFormatting>
  <conditionalFormatting sqref="D6:D27">
    <cfRule type="expression" dxfId="298" priority="3">
      <formula>$F6&lt;=5</formula>
    </cfRule>
  </conditionalFormatting>
  <conditionalFormatting sqref="G6:G27">
    <cfRule type="expression" dxfId="297" priority="2">
      <formula>$I6&lt;=5</formula>
    </cfRule>
  </conditionalFormatting>
  <conditionalFormatting sqref="H6:H27">
    <cfRule type="expression" dxfId="2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FC3A-7D63-4079-8059-0B40086F7E00}">
  <sheetPr codeName="Sheet4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87145313</v>
      </c>
      <c r="E6" s="21">
        <f>IFERROR(S6/$S$28,"-")</f>
        <v>1.9149282264867319E-2</v>
      </c>
      <c r="F6" s="22">
        <f t="shared" ref="F6:F27" si="0">_xlfn.IFS(D6&gt;0,RANK(D6,$D$6:$D$27),D6=0,"-")</f>
        <v>13</v>
      </c>
      <c r="G6" s="23">
        <f>T6</f>
        <v>97083467</v>
      </c>
      <c r="H6" s="24">
        <f>IFERROR(T6/$T$28,"-")</f>
        <v>1.7199156392018463E-2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87145313</v>
      </c>
      <c r="T6" s="48">
        <v>97083467</v>
      </c>
    </row>
    <row r="7" spans="2:20" ht="18.75" customHeight="1">
      <c r="B7" s="49" t="s">
        <v>44</v>
      </c>
      <c r="C7" s="50"/>
      <c r="D7" s="20">
        <f>S7</f>
        <v>672556569</v>
      </c>
      <c r="E7" s="21">
        <f>IFERROR(S7/$S$28,"-")</f>
        <v>0.14778735809775237</v>
      </c>
      <c r="F7" s="22">
        <f t="shared" si="0"/>
        <v>2</v>
      </c>
      <c r="G7" s="20">
        <f>T7</f>
        <v>474974599</v>
      </c>
      <c r="H7" s="24">
        <f>IFERROR(T7/$T$28,"-")</f>
        <v>8.4145763051882511E-2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672556569</v>
      </c>
      <c r="T7" s="48">
        <v>474974599</v>
      </c>
    </row>
    <row r="8" spans="2:20" ht="18.75" customHeight="1">
      <c r="B8" s="49" t="s">
        <v>45</v>
      </c>
      <c r="C8" s="50"/>
      <c r="D8" s="20">
        <f t="shared" ref="D8:D27" si="3">S8</f>
        <v>72336466</v>
      </c>
      <c r="E8" s="21">
        <f t="shared" ref="E8:E27" si="4">IFERROR(S8/$S$28,"-")</f>
        <v>1.5895191121488975E-2</v>
      </c>
      <c r="F8" s="22">
        <f t="shared" si="0"/>
        <v>14</v>
      </c>
      <c r="G8" s="20">
        <f t="shared" ref="G8:G27" si="5">T8</f>
        <v>64494783</v>
      </c>
      <c r="H8" s="24">
        <f t="shared" ref="H8:H27" si="6">IFERROR(T8/$T$28,"-")</f>
        <v>1.1425795694814788E-2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72336466</v>
      </c>
      <c r="T8" s="48">
        <v>64494783</v>
      </c>
    </row>
    <row r="9" spans="2:20" ht="18.75" customHeight="1">
      <c r="B9" s="49" t="s">
        <v>46</v>
      </c>
      <c r="C9" s="50"/>
      <c r="D9" s="20">
        <f t="shared" si="3"/>
        <v>252867374</v>
      </c>
      <c r="E9" s="21">
        <f t="shared" si="4"/>
        <v>5.5564993154614883E-2</v>
      </c>
      <c r="F9" s="22">
        <f t="shared" si="0"/>
        <v>7</v>
      </c>
      <c r="G9" s="20">
        <f t="shared" si="5"/>
        <v>338256141</v>
      </c>
      <c r="H9" s="24">
        <f t="shared" si="6"/>
        <v>5.9924933146646361E-2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252867374</v>
      </c>
      <c r="T9" s="48">
        <v>338256141</v>
      </c>
    </row>
    <row r="10" spans="2:20" ht="18.75" customHeight="1">
      <c r="B10" s="49" t="s">
        <v>47</v>
      </c>
      <c r="C10" s="50"/>
      <c r="D10" s="20">
        <f t="shared" si="3"/>
        <v>132404507</v>
      </c>
      <c r="E10" s="21">
        <f t="shared" si="4"/>
        <v>2.9094522589913709E-2</v>
      </c>
      <c r="F10" s="22">
        <f t="shared" si="0"/>
        <v>12</v>
      </c>
      <c r="G10" s="20">
        <f t="shared" si="5"/>
        <v>247163245</v>
      </c>
      <c r="H10" s="24">
        <f t="shared" si="6"/>
        <v>4.3787057018820463E-2</v>
      </c>
      <c r="I10" s="25">
        <f t="shared" si="1"/>
        <v>9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132404507</v>
      </c>
      <c r="T10" s="48">
        <v>247163245</v>
      </c>
    </row>
    <row r="11" spans="2:20" ht="18.75" customHeight="1">
      <c r="B11" s="49" t="s">
        <v>48</v>
      </c>
      <c r="C11" s="50"/>
      <c r="D11" s="20">
        <f t="shared" si="3"/>
        <v>210121009</v>
      </c>
      <c r="E11" s="21">
        <f t="shared" si="4"/>
        <v>4.6171921043185953E-2</v>
      </c>
      <c r="F11" s="22">
        <f t="shared" si="0"/>
        <v>8</v>
      </c>
      <c r="G11" s="20">
        <f t="shared" si="5"/>
        <v>373381608</v>
      </c>
      <c r="H11" s="24">
        <f t="shared" si="6"/>
        <v>6.6147706384397376E-2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210121009</v>
      </c>
      <c r="T11" s="48">
        <v>373381608</v>
      </c>
    </row>
    <row r="12" spans="2:20" ht="18.75" customHeight="1">
      <c r="B12" s="49" t="s">
        <v>49</v>
      </c>
      <c r="C12" s="50"/>
      <c r="D12" s="20">
        <f t="shared" si="3"/>
        <v>164920938</v>
      </c>
      <c r="E12" s="21">
        <f t="shared" si="4"/>
        <v>3.6239672386611119E-2</v>
      </c>
      <c r="F12" s="22">
        <f t="shared" si="0"/>
        <v>10</v>
      </c>
      <c r="G12" s="20">
        <f t="shared" si="5"/>
        <v>223909973</v>
      </c>
      <c r="H12" s="24">
        <f t="shared" si="6"/>
        <v>3.9667543427962158E-2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164920938</v>
      </c>
      <c r="T12" s="48">
        <v>223909973</v>
      </c>
    </row>
    <row r="13" spans="2:20" ht="18.75" customHeight="1">
      <c r="B13" s="49" t="s">
        <v>50</v>
      </c>
      <c r="C13" s="50"/>
      <c r="D13" s="20">
        <f t="shared" si="3"/>
        <v>9187731</v>
      </c>
      <c r="E13" s="21">
        <f t="shared" si="4"/>
        <v>2.0189089721058396E-3</v>
      </c>
      <c r="F13" s="22">
        <f t="shared" si="0"/>
        <v>18</v>
      </c>
      <c r="G13" s="20">
        <f t="shared" si="5"/>
        <v>19024658</v>
      </c>
      <c r="H13" s="24">
        <f t="shared" si="6"/>
        <v>3.3703788951692996E-3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9187731</v>
      </c>
      <c r="T13" s="48">
        <v>19024658</v>
      </c>
    </row>
    <row r="14" spans="2:20" ht="18.75" customHeight="1">
      <c r="B14" s="49" t="s">
        <v>51</v>
      </c>
      <c r="C14" s="50"/>
      <c r="D14" s="20">
        <f t="shared" si="3"/>
        <v>926923585</v>
      </c>
      <c r="E14" s="21">
        <f t="shared" si="4"/>
        <v>0.20368188208960517</v>
      </c>
      <c r="F14" s="22">
        <f t="shared" si="0"/>
        <v>1</v>
      </c>
      <c r="G14" s="20">
        <f t="shared" si="5"/>
        <v>1006367268</v>
      </c>
      <c r="H14" s="24">
        <f t="shared" si="6"/>
        <v>0.17828646385424571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926923585</v>
      </c>
      <c r="T14" s="48">
        <v>1006367268</v>
      </c>
    </row>
    <row r="15" spans="2:20" ht="18.75" customHeight="1">
      <c r="B15" s="49" t="s">
        <v>52</v>
      </c>
      <c r="C15" s="50"/>
      <c r="D15" s="20">
        <f t="shared" si="3"/>
        <v>414723431</v>
      </c>
      <c r="E15" s="21">
        <f t="shared" si="4"/>
        <v>9.113118960365918E-2</v>
      </c>
      <c r="F15" s="22">
        <f t="shared" si="0"/>
        <v>4</v>
      </c>
      <c r="G15" s="20">
        <f t="shared" si="5"/>
        <v>289075504</v>
      </c>
      <c r="H15" s="24">
        <f t="shared" si="6"/>
        <v>5.1212167797814206E-2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414723431</v>
      </c>
      <c r="T15" s="48">
        <v>289075504</v>
      </c>
    </row>
    <row r="16" spans="2:20" ht="18.75" customHeight="1">
      <c r="B16" s="49" t="s">
        <v>154</v>
      </c>
      <c r="C16" s="50"/>
      <c r="D16" s="20">
        <f t="shared" si="3"/>
        <v>304514325</v>
      </c>
      <c r="E16" s="21">
        <f t="shared" si="4"/>
        <v>6.6913877090791371E-2</v>
      </c>
      <c r="F16" s="22">
        <f t="shared" si="0"/>
        <v>6</v>
      </c>
      <c r="G16" s="20">
        <f t="shared" si="5"/>
        <v>423823094</v>
      </c>
      <c r="H16" s="24">
        <f t="shared" si="6"/>
        <v>7.5083841785905117E-2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304514325</v>
      </c>
      <c r="T16" s="48">
        <v>423823094</v>
      </c>
    </row>
    <row r="17" spans="2:20" ht="18.75" customHeight="1">
      <c r="B17" s="49" t="s">
        <v>53</v>
      </c>
      <c r="C17" s="50"/>
      <c r="D17" s="20">
        <f t="shared" si="3"/>
        <v>57730045</v>
      </c>
      <c r="E17" s="21">
        <f t="shared" si="4"/>
        <v>1.2685581000420439E-2</v>
      </c>
      <c r="F17" s="22">
        <f t="shared" si="0"/>
        <v>16</v>
      </c>
      <c r="G17" s="20">
        <f t="shared" si="5"/>
        <v>80463335</v>
      </c>
      <c r="H17" s="24">
        <f t="shared" si="6"/>
        <v>1.4254759592468745E-2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57730045</v>
      </c>
      <c r="T17" s="48">
        <v>80463335</v>
      </c>
    </row>
    <row r="18" spans="2:20" ht="18.75" customHeight="1">
      <c r="B18" s="49" t="s">
        <v>54</v>
      </c>
      <c r="C18" s="50"/>
      <c r="D18" s="20">
        <f t="shared" si="3"/>
        <v>442421914</v>
      </c>
      <c r="E18" s="21">
        <f t="shared" si="4"/>
        <v>9.7217645099844374E-2</v>
      </c>
      <c r="F18" s="22">
        <f t="shared" si="0"/>
        <v>3</v>
      </c>
      <c r="G18" s="20">
        <f t="shared" si="5"/>
        <v>941332811</v>
      </c>
      <c r="H18" s="24">
        <f t="shared" si="6"/>
        <v>0.16676506035087679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442421914</v>
      </c>
      <c r="T18" s="48">
        <v>941332811</v>
      </c>
    </row>
    <row r="19" spans="2:20" ht="18.75" customHeight="1">
      <c r="B19" s="49" t="s">
        <v>55</v>
      </c>
      <c r="C19" s="50"/>
      <c r="D19" s="20">
        <f t="shared" si="3"/>
        <v>369698675</v>
      </c>
      <c r="E19" s="21">
        <f t="shared" si="4"/>
        <v>8.1237464607218146E-2</v>
      </c>
      <c r="F19" s="22">
        <f t="shared" si="0"/>
        <v>5</v>
      </c>
      <c r="G19" s="20">
        <f t="shared" si="5"/>
        <v>241441430</v>
      </c>
      <c r="H19" s="24">
        <f t="shared" si="6"/>
        <v>4.2773389150622093E-2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369698675</v>
      </c>
      <c r="T19" s="48">
        <v>241441430</v>
      </c>
    </row>
    <row r="20" spans="2:20" ht="18.75" customHeight="1">
      <c r="B20" s="49" t="s">
        <v>155</v>
      </c>
      <c r="C20" s="50"/>
      <c r="D20" s="20">
        <f t="shared" si="3"/>
        <v>1286</v>
      </c>
      <c r="E20" s="21">
        <f t="shared" si="4"/>
        <v>2.8258521479657058E-7</v>
      </c>
      <c r="F20" s="22">
        <f t="shared" si="0"/>
        <v>22</v>
      </c>
      <c r="G20" s="20">
        <f t="shared" si="5"/>
        <v>3031</v>
      </c>
      <c r="H20" s="24">
        <f t="shared" si="6"/>
        <v>5.3696725750645013E-7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1286</v>
      </c>
      <c r="T20" s="48">
        <v>3031</v>
      </c>
    </row>
    <row r="21" spans="2:20" ht="18.75" customHeight="1">
      <c r="B21" s="49" t="s">
        <v>156</v>
      </c>
      <c r="C21" s="50"/>
      <c r="D21" s="20">
        <f t="shared" si="3"/>
        <v>2122</v>
      </c>
      <c r="E21" s="21">
        <f t="shared" si="4"/>
        <v>4.6628757838127741E-7</v>
      </c>
      <c r="F21" s="22">
        <f t="shared" si="0"/>
        <v>21</v>
      </c>
      <c r="G21" s="20">
        <f t="shared" si="5"/>
        <v>8009</v>
      </c>
      <c r="H21" s="24">
        <f t="shared" si="6"/>
        <v>1.4188620143085317E-6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2122</v>
      </c>
      <c r="T21" s="48">
        <v>8009</v>
      </c>
    </row>
    <row r="22" spans="2:20" ht="18.75" customHeight="1">
      <c r="B22" s="49" t="s">
        <v>56</v>
      </c>
      <c r="C22" s="50"/>
      <c r="D22" s="20">
        <f t="shared" si="3"/>
        <v>632074</v>
      </c>
      <c r="E22" s="21">
        <f t="shared" si="4"/>
        <v>1.3889173177086123E-4</v>
      </c>
      <c r="F22" s="22">
        <f t="shared" si="0"/>
        <v>19</v>
      </c>
      <c r="G22" s="20">
        <f t="shared" si="5"/>
        <v>3141499</v>
      </c>
      <c r="H22" s="24">
        <f t="shared" si="6"/>
        <v>5.5654308891100481E-4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632074</v>
      </c>
      <c r="T22" s="48">
        <v>3141499</v>
      </c>
    </row>
    <row r="23" spans="2:20" ht="18.75" customHeight="1">
      <c r="B23" s="49" t="s">
        <v>57</v>
      </c>
      <c r="C23" s="50"/>
      <c r="D23" s="20">
        <f t="shared" si="3"/>
        <v>71901744</v>
      </c>
      <c r="E23" s="21">
        <f t="shared" si="4"/>
        <v>1.5799665452945588E-2</v>
      </c>
      <c r="F23" s="22">
        <f t="shared" si="0"/>
        <v>15</v>
      </c>
      <c r="G23" s="20">
        <f t="shared" si="5"/>
        <v>92806901</v>
      </c>
      <c r="H23" s="24">
        <f t="shared" si="6"/>
        <v>1.6441526594405353E-2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71901744</v>
      </c>
      <c r="T23" s="48">
        <v>92806901</v>
      </c>
    </row>
    <row r="24" spans="2:20" ht="18.75" customHeight="1">
      <c r="B24" s="49" t="s">
        <v>58</v>
      </c>
      <c r="C24" s="50"/>
      <c r="D24" s="20">
        <f t="shared" si="3"/>
        <v>201505610</v>
      </c>
      <c r="E24" s="21">
        <f t="shared" si="4"/>
        <v>4.4278776115524089E-2</v>
      </c>
      <c r="F24" s="22">
        <f t="shared" si="0"/>
        <v>9</v>
      </c>
      <c r="G24" s="20">
        <f t="shared" si="5"/>
        <v>491959230</v>
      </c>
      <c r="H24" s="24">
        <f t="shared" si="6"/>
        <v>8.7154733928764411E-2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201505610</v>
      </c>
      <c r="T24" s="48">
        <v>491959230</v>
      </c>
    </row>
    <row r="25" spans="2:20" ht="18.75" customHeight="1">
      <c r="B25" s="49" t="s">
        <v>59</v>
      </c>
      <c r="C25" s="50"/>
      <c r="D25" s="20">
        <f t="shared" si="3"/>
        <v>24064557</v>
      </c>
      <c r="E25" s="21">
        <f t="shared" si="4"/>
        <v>5.2879377984675858E-3</v>
      </c>
      <c r="F25" s="22">
        <f t="shared" si="0"/>
        <v>17</v>
      </c>
      <c r="G25" s="20">
        <f t="shared" si="5"/>
        <v>30824646</v>
      </c>
      <c r="H25" s="24">
        <f t="shared" si="6"/>
        <v>5.4608464619687125E-3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24064557</v>
      </c>
      <c r="T25" s="48">
        <v>30824646</v>
      </c>
    </row>
    <row r="26" spans="2:20" ht="18.75" customHeight="1">
      <c r="B26" s="49" t="s">
        <v>60</v>
      </c>
      <c r="C26" s="50"/>
      <c r="D26" s="20">
        <f t="shared" si="3"/>
        <v>135122542</v>
      </c>
      <c r="E26" s="21">
        <f t="shared" si="4"/>
        <v>2.9691782702121795E-2</v>
      </c>
      <c r="F26" s="22">
        <f t="shared" si="0"/>
        <v>11</v>
      </c>
      <c r="G26" s="20">
        <f t="shared" si="5"/>
        <v>204876458</v>
      </c>
      <c r="H26" s="24">
        <f t="shared" si="6"/>
        <v>3.6295595440414191E-2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135122542</v>
      </c>
      <c r="T26" s="48">
        <v>204876458</v>
      </c>
    </row>
    <row r="27" spans="2:20" ht="18.75" customHeight="1" thickBot="1">
      <c r="B27" s="51" t="s">
        <v>61</v>
      </c>
      <c r="C27" s="52"/>
      <c r="D27" s="20">
        <f t="shared" si="3"/>
        <v>57833</v>
      </c>
      <c r="E27" s="21">
        <f t="shared" si="4"/>
        <v>1.2708204298079367E-5</v>
      </c>
      <c r="F27" s="22">
        <f t="shared" si="0"/>
        <v>20</v>
      </c>
      <c r="G27" s="20">
        <f t="shared" si="5"/>
        <v>252780</v>
      </c>
      <c r="H27" s="24">
        <f t="shared" si="6"/>
        <v>4.4782112620415861E-5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57833</v>
      </c>
      <c r="T27" s="48">
        <v>252780</v>
      </c>
    </row>
    <row r="28" spans="2:20" ht="18.75" customHeight="1" thickTop="1">
      <c r="B28" s="53" t="s">
        <v>62</v>
      </c>
      <c r="C28" s="54"/>
      <c r="D28" s="55">
        <f>S28</f>
        <v>4550839650</v>
      </c>
      <c r="E28" s="56"/>
      <c r="F28" s="57"/>
      <c r="G28" s="55">
        <f>T28</f>
        <v>5644664470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4550839650</v>
      </c>
      <c r="T28" s="48">
        <f>SUM(T6:T27)</f>
        <v>5644664470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95" priority="5" stopIfTrue="1" operator="equal">
      <formula>0</formula>
    </cfRule>
  </conditionalFormatting>
  <conditionalFormatting sqref="G6:I27">
    <cfRule type="cellIs" dxfId="294" priority="7" stopIfTrue="1" operator="equal">
      <formula>0</formula>
    </cfRule>
  </conditionalFormatting>
  <conditionalFormatting sqref="I6:I27">
    <cfRule type="expression" dxfId="293" priority="8" stopIfTrue="1">
      <formula>$I6&lt;=5</formula>
    </cfRule>
  </conditionalFormatting>
  <conditionalFormatting sqref="F6:F27">
    <cfRule type="expression" dxfId="292" priority="6" stopIfTrue="1">
      <formula>$F6&lt;=5</formula>
    </cfRule>
  </conditionalFormatting>
  <conditionalFormatting sqref="E6:E27">
    <cfRule type="expression" dxfId="291" priority="4">
      <formula>$F6&lt;=5</formula>
    </cfRule>
  </conditionalFormatting>
  <conditionalFormatting sqref="D6:D27">
    <cfRule type="expression" dxfId="290" priority="3">
      <formula>$F6&lt;=5</formula>
    </cfRule>
  </conditionalFormatting>
  <conditionalFormatting sqref="G6:G27">
    <cfRule type="expression" dxfId="289" priority="2">
      <formula>$I6&lt;=5</formula>
    </cfRule>
  </conditionalFormatting>
  <conditionalFormatting sqref="H6:H27">
    <cfRule type="expression" dxfId="2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63BFC-DB3A-4747-9174-D00FE4A7553F}">
  <sheetPr codeName="Sheet1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72059571</v>
      </c>
      <c r="E6" s="21">
        <f>IFERROR(S6/$S$28,"-")</f>
        <v>2.1113538951400362E-2</v>
      </c>
      <c r="F6" s="22">
        <f t="shared" ref="F6:F27" si="0">_xlfn.IFS(D6&gt;0,RANK(D6,$D$6:$D$27),D6=0,"-")</f>
        <v>13</v>
      </c>
      <c r="G6" s="23">
        <f>T6</f>
        <v>73240805</v>
      </c>
      <c r="H6" s="24">
        <f>IFERROR(T6/$T$28,"-")</f>
        <v>1.5483820042543759E-2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72059571</v>
      </c>
      <c r="T6" s="48">
        <v>73240805</v>
      </c>
    </row>
    <row r="7" spans="2:20" ht="18.75" customHeight="1">
      <c r="B7" s="49" t="s">
        <v>44</v>
      </c>
      <c r="C7" s="50"/>
      <c r="D7" s="20">
        <f>S7</f>
        <v>505810021</v>
      </c>
      <c r="E7" s="21">
        <f>IFERROR(S7/$S$28,"-")</f>
        <v>0.14820293032818826</v>
      </c>
      <c r="F7" s="22">
        <f t="shared" si="0"/>
        <v>2</v>
      </c>
      <c r="G7" s="20">
        <f>T7</f>
        <v>430469217</v>
      </c>
      <c r="H7" s="24">
        <f>IFERROR(T7/$T$28,"-")</f>
        <v>9.1005388183304628E-2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505810021</v>
      </c>
      <c r="T7" s="48">
        <v>430469217</v>
      </c>
    </row>
    <row r="8" spans="2:20" ht="18.75" customHeight="1">
      <c r="B8" s="49" t="s">
        <v>45</v>
      </c>
      <c r="C8" s="50"/>
      <c r="D8" s="20">
        <f t="shared" ref="D8:D27" si="3">S8</f>
        <v>54484155</v>
      </c>
      <c r="E8" s="21">
        <f t="shared" ref="E8:E27" si="4">IFERROR(S8/$S$28,"-")</f>
        <v>1.5963921417553747E-2</v>
      </c>
      <c r="F8" s="22">
        <f t="shared" si="0"/>
        <v>15</v>
      </c>
      <c r="G8" s="20">
        <f t="shared" ref="G8:G27" si="5">T8</f>
        <v>78916967</v>
      </c>
      <c r="H8" s="24">
        <f t="shared" ref="H8:H27" si="6">IFERROR(T8/$T$28,"-")</f>
        <v>1.6683816013919623E-2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54484155</v>
      </c>
      <c r="T8" s="48">
        <v>78916967</v>
      </c>
    </row>
    <row r="9" spans="2:20" ht="18.75" customHeight="1">
      <c r="B9" s="49" t="s">
        <v>46</v>
      </c>
      <c r="C9" s="50"/>
      <c r="D9" s="20">
        <f t="shared" si="3"/>
        <v>219090447</v>
      </c>
      <c r="E9" s="21">
        <f t="shared" si="4"/>
        <v>6.4193758336615919E-2</v>
      </c>
      <c r="F9" s="22">
        <f t="shared" si="0"/>
        <v>7</v>
      </c>
      <c r="G9" s="20">
        <f t="shared" si="5"/>
        <v>300871165</v>
      </c>
      <c r="H9" s="24">
        <f t="shared" si="6"/>
        <v>6.3607096820556389E-2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219090447</v>
      </c>
      <c r="T9" s="48">
        <v>300871165</v>
      </c>
    </row>
    <row r="10" spans="2:20" ht="18.75" customHeight="1">
      <c r="B10" s="49" t="s">
        <v>47</v>
      </c>
      <c r="C10" s="50"/>
      <c r="D10" s="20">
        <f t="shared" si="3"/>
        <v>55223412</v>
      </c>
      <c r="E10" s="21">
        <f t="shared" si="4"/>
        <v>1.6180524586959174E-2</v>
      </c>
      <c r="F10" s="22">
        <f t="shared" si="0"/>
        <v>14</v>
      </c>
      <c r="G10" s="20">
        <f t="shared" si="5"/>
        <v>112015588</v>
      </c>
      <c r="H10" s="24">
        <f t="shared" si="6"/>
        <v>2.3681187099892257E-2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55223412</v>
      </c>
      <c r="T10" s="48">
        <v>112015588</v>
      </c>
    </row>
    <row r="11" spans="2:20" ht="18.75" customHeight="1">
      <c r="B11" s="49" t="s">
        <v>48</v>
      </c>
      <c r="C11" s="50"/>
      <c r="D11" s="20">
        <f t="shared" si="3"/>
        <v>127700963</v>
      </c>
      <c r="E11" s="21">
        <f t="shared" si="4"/>
        <v>3.7416532169360771E-2</v>
      </c>
      <c r="F11" s="22">
        <f t="shared" si="0"/>
        <v>9</v>
      </c>
      <c r="G11" s="20">
        <f t="shared" si="5"/>
        <v>230303289</v>
      </c>
      <c r="H11" s="24">
        <f t="shared" si="6"/>
        <v>4.8688360021192388E-2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127700963</v>
      </c>
      <c r="T11" s="48">
        <v>230303289</v>
      </c>
    </row>
    <row r="12" spans="2:20" ht="18.75" customHeight="1">
      <c r="B12" s="49" t="s">
        <v>49</v>
      </c>
      <c r="C12" s="50"/>
      <c r="D12" s="20">
        <f t="shared" si="3"/>
        <v>111986401</v>
      </c>
      <c r="E12" s="21">
        <f t="shared" si="4"/>
        <v>3.281214704345993E-2</v>
      </c>
      <c r="F12" s="22">
        <f t="shared" si="0"/>
        <v>11</v>
      </c>
      <c r="G12" s="20">
        <f t="shared" si="5"/>
        <v>171124653</v>
      </c>
      <c r="H12" s="24">
        <f t="shared" si="6"/>
        <v>3.6177419566794031E-2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111986401</v>
      </c>
      <c r="T12" s="48">
        <v>171124653</v>
      </c>
    </row>
    <row r="13" spans="2:20" ht="18.75" customHeight="1">
      <c r="B13" s="49" t="s">
        <v>50</v>
      </c>
      <c r="C13" s="50"/>
      <c r="D13" s="20">
        <f t="shared" si="3"/>
        <v>8242757</v>
      </c>
      <c r="E13" s="21">
        <f t="shared" si="4"/>
        <v>2.4151374837692E-3</v>
      </c>
      <c r="F13" s="22">
        <f t="shared" si="0"/>
        <v>18</v>
      </c>
      <c r="G13" s="20">
        <f t="shared" si="5"/>
        <v>21350127</v>
      </c>
      <c r="H13" s="24">
        <f t="shared" si="6"/>
        <v>4.5136249438199735E-3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8242757</v>
      </c>
      <c r="T13" s="48">
        <v>21350127</v>
      </c>
    </row>
    <row r="14" spans="2:20" ht="18.75" customHeight="1">
      <c r="B14" s="49" t="s">
        <v>51</v>
      </c>
      <c r="C14" s="50"/>
      <c r="D14" s="20">
        <f t="shared" si="3"/>
        <v>637464825</v>
      </c>
      <c r="E14" s="21">
        <f t="shared" si="4"/>
        <v>0.18677794255512728</v>
      </c>
      <c r="F14" s="22">
        <f t="shared" si="0"/>
        <v>1</v>
      </c>
      <c r="G14" s="20">
        <f t="shared" si="5"/>
        <v>851850712</v>
      </c>
      <c r="H14" s="24">
        <f t="shared" si="6"/>
        <v>0.18008954335934418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637464825</v>
      </c>
      <c r="T14" s="48">
        <v>851850712</v>
      </c>
    </row>
    <row r="15" spans="2:20" ht="18.75" customHeight="1">
      <c r="B15" s="49" t="s">
        <v>52</v>
      </c>
      <c r="C15" s="50"/>
      <c r="D15" s="20">
        <f t="shared" si="3"/>
        <v>278802338</v>
      </c>
      <c r="E15" s="21">
        <f t="shared" si="4"/>
        <v>8.1689412543192771E-2</v>
      </c>
      <c r="F15" s="22">
        <f t="shared" si="0"/>
        <v>5</v>
      </c>
      <c r="G15" s="20">
        <f t="shared" si="5"/>
        <v>260971803</v>
      </c>
      <c r="H15" s="24">
        <f t="shared" si="6"/>
        <v>5.517198280152958E-2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278802338</v>
      </c>
      <c r="T15" s="48">
        <v>260971803</v>
      </c>
    </row>
    <row r="16" spans="2:20" ht="18.75" customHeight="1">
      <c r="B16" s="49" t="s">
        <v>154</v>
      </c>
      <c r="C16" s="50"/>
      <c r="D16" s="20">
        <f t="shared" si="3"/>
        <v>239015984</v>
      </c>
      <c r="E16" s="21">
        <f t="shared" si="4"/>
        <v>7.0031964084150411E-2</v>
      </c>
      <c r="F16" s="22">
        <f t="shared" si="0"/>
        <v>6</v>
      </c>
      <c r="G16" s="20">
        <f t="shared" si="5"/>
        <v>320530714</v>
      </c>
      <c r="H16" s="24">
        <f t="shared" si="6"/>
        <v>6.7763317097403034E-2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239015984</v>
      </c>
      <c r="T16" s="48">
        <v>320530714</v>
      </c>
    </row>
    <row r="17" spans="2:20" ht="18.75" customHeight="1">
      <c r="B17" s="49" t="s">
        <v>53</v>
      </c>
      <c r="C17" s="50"/>
      <c r="D17" s="20">
        <f t="shared" si="3"/>
        <v>51403253</v>
      </c>
      <c r="E17" s="21">
        <f t="shared" si="4"/>
        <v>1.5061213512417213E-2</v>
      </c>
      <c r="F17" s="22">
        <f t="shared" si="0"/>
        <v>16</v>
      </c>
      <c r="G17" s="20">
        <f t="shared" si="5"/>
        <v>66599605</v>
      </c>
      <c r="H17" s="24">
        <f t="shared" si="6"/>
        <v>1.4079805631908299E-2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51403253</v>
      </c>
      <c r="T17" s="48">
        <v>66599605</v>
      </c>
    </row>
    <row r="18" spans="2:20" ht="18.75" customHeight="1">
      <c r="B18" s="49" t="s">
        <v>54</v>
      </c>
      <c r="C18" s="50"/>
      <c r="D18" s="20">
        <f t="shared" si="3"/>
        <v>304144722</v>
      </c>
      <c r="E18" s="21">
        <f t="shared" si="4"/>
        <v>8.9114760824899095E-2</v>
      </c>
      <c r="F18" s="22">
        <f t="shared" si="0"/>
        <v>4</v>
      </c>
      <c r="G18" s="20">
        <f t="shared" si="5"/>
        <v>871473909</v>
      </c>
      <c r="H18" s="24">
        <f t="shared" si="6"/>
        <v>0.18423807846907411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304144722</v>
      </c>
      <c r="T18" s="48">
        <v>871473909</v>
      </c>
    </row>
    <row r="19" spans="2:20" ht="18.75" customHeight="1">
      <c r="B19" s="49" t="s">
        <v>55</v>
      </c>
      <c r="C19" s="50"/>
      <c r="D19" s="20">
        <f t="shared" si="3"/>
        <v>379588653</v>
      </c>
      <c r="E19" s="21">
        <f t="shared" si="4"/>
        <v>0.1112199212319082</v>
      </c>
      <c r="F19" s="22">
        <f t="shared" si="0"/>
        <v>3</v>
      </c>
      <c r="G19" s="20">
        <f t="shared" si="5"/>
        <v>238734777</v>
      </c>
      <c r="H19" s="24">
        <f t="shared" si="6"/>
        <v>5.0470858764657421E-2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379588653</v>
      </c>
      <c r="T19" s="48">
        <v>238734777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272</v>
      </c>
      <c r="H21" s="24">
        <f t="shared" si="6"/>
        <v>5.7503451137271123E-8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272</v>
      </c>
    </row>
    <row r="22" spans="2:20" ht="18.75" customHeight="1">
      <c r="B22" s="49" t="s">
        <v>56</v>
      </c>
      <c r="C22" s="50"/>
      <c r="D22" s="20">
        <f t="shared" si="3"/>
        <v>1459745</v>
      </c>
      <c r="E22" s="21">
        <f t="shared" si="4"/>
        <v>4.2770699976290346E-4</v>
      </c>
      <c r="F22" s="22">
        <f t="shared" si="0"/>
        <v>19</v>
      </c>
      <c r="G22" s="20">
        <f t="shared" si="5"/>
        <v>1881691</v>
      </c>
      <c r="H22" s="24">
        <f t="shared" si="6"/>
        <v>3.9780781791890748E-4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1459745</v>
      </c>
      <c r="T22" s="48">
        <v>1881691</v>
      </c>
    </row>
    <row r="23" spans="2:20" ht="18.75" customHeight="1">
      <c r="B23" s="49" t="s">
        <v>57</v>
      </c>
      <c r="C23" s="50"/>
      <c r="D23" s="20">
        <f t="shared" si="3"/>
        <v>77429117</v>
      </c>
      <c r="E23" s="21">
        <f t="shared" si="4"/>
        <v>2.2686822237007711E-2</v>
      </c>
      <c r="F23" s="22">
        <f t="shared" si="0"/>
        <v>12</v>
      </c>
      <c r="G23" s="20">
        <f t="shared" si="5"/>
        <v>109320221</v>
      </c>
      <c r="H23" s="24">
        <f t="shared" si="6"/>
        <v>2.3111360244813164E-2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77429117</v>
      </c>
      <c r="T23" s="48">
        <v>109320221</v>
      </c>
    </row>
    <row r="24" spans="2:20" ht="18.75" customHeight="1">
      <c r="B24" s="49" t="s">
        <v>58</v>
      </c>
      <c r="C24" s="50"/>
      <c r="D24" s="20">
        <f t="shared" si="3"/>
        <v>146362685</v>
      </c>
      <c r="E24" s="21">
        <f t="shared" si="4"/>
        <v>4.2884438637291383E-2</v>
      </c>
      <c r="F24" s="22">
        <f t="shared" si="0"/>
        <v>8</v>
      </c>
      <c r="G24" s="20">
        <f t="shared" si="5"/>
        <v>362671237</v>
      </c>
      <c r="H24" s="24">
        <f t="shared" si="6"/>
        <v>7.6672234396041081E-2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146362685</v>
      </c>
      <c r="T24" s="48">
        <v>362671237</v>
      </c>
    </row>
    <row r="25" spans="2:20" ht="18.75" customHeight="1">
      <c r="B25" s="49" t="s">
        <v>59</v>
      </c>
      <c r="C25" s="50"/>
      <c r="D25" s="20">
        <f t="shared" si="3"/>
        <v>18009947</v>
      </c>
      <c r="E25" s="21">
        <f t="shared" si="4"/>
        <v>5.2769356272903169E-3</v>
      </c>
      <c r="F25" s="22">
        <f t="shared" si="0"/>
        <v>17</v>
      </c>
      <c r="G25" s="20">
        <f t="shared" si="5"/>
        <v>27872232</v>
      </c>
      <c r="H25" s="24">
        <f t="shared" si="6"/>
        <v>5.8924615106569289E-3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18009947</v>
      </c>
      <c r="T25" s="48">
        <v>27872232</v>
      </c>
    </row>
    <row r="26" spans="2:20" ht="18.75" customHeight="1">
      <c r="B26" s="49" t="s">
        <v>60</v>
      </c>
      <c r="C26" s="50"/>
      <c r="D26" s="20">
        <f t="shared" si="3"/>
        <v>124374040</v>
      </c>
      <c r="E26" s="21">
        <f t="shared" si="4"/>
        <v>3.6441739822223297E-2</v>
      </c>
      <c r="F26" s="22">
        <f t="shared" si="0"/>
        <v>10</v>
      </c>
      <c r="G26" s="20">
        <f t="shared" si="5"/>
        <v>199062787</v>
      </c>
      <c r="H26" s="24">
        <f t="shared" si="6"/>
        <v>4.2083813402586434E-2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124374040</v>
      </c>
      <c r="T26" s="48">
        <v>199062787</v>
      </c>
    </row>
    <row r="27" spans="2:20" ht="18.75" customHeight="1" thickBot="1">
      <c r="B27" s="51" t="s">
        <v>61</v>
      </c>
      <c r="C27" s="52"/>
      <c r="D27" s="20">
        <f t="shared" si="3"/>
        <v>302564</v>
      </c>
      <c r="E27" s="21">
        <f t="shared" si="4"/>
        <v>8.8651607422024479E-5</v>
      </c>
      <c r="F27" s="22">
        <f t="shared" si="0"/>
        <v>20</v>
      </c>
      <c r="G27" s="20">
        <f t="shared" si="5"/>
        <v>889109</v>
      </c>
      <c r="H27" s="24">
        <f t="shared" si="6"/>
        <v>1.8796630859267645E-4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302564</v>
      </c>
      <c r="T27" s="48">
        <v>889109</v>
      </c>
    </row>
    <row r="28" spans="2:20" ht="18.75" customHeight="1" thickTop="1">
      <c r="B28" s="53" t="s">
        <v>62</v>
      </c>
      <c r="C28" s="54"/>
      <c r="D28" s="55">
        <f>S28</f>
        <v>3412955600</v>
      </c>
      <c r="E28" s="56"/>
      <c r="F28" s="57"/>
      <c r="G28" s="55">
        <f>T28</f>
        <v>4730150880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3412955600</v>
      </c>
      <c r="T28" s="48">
        <f>SUM(T6:T27)</f>
        <v>4730150880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75" priority="5" stopIfTrue="1" operator="equal">
      <formula>0</formula>
    </cfRule>
  </conditionalFormatting>
  <conditionalFormatting sqref="G6:I27">
    <cfRule type="cellIs" dxfId="574" priority="7" stopIfTrue="1" operator="equal">
      <formula>0</formula>
    </cfRule>
  </conditionalFormatting>
  <conditionalFormatting sqref="I6:I27">
    <cfRule type="expression" dxfId="573" priority="8" stopIfTrue="1">
      <formula>$I6&lt;=5</formula>
    </cfRule>
  </conditionalFormatting>
  <conditionalFormatting sqref="F6:F27">
    <cfRule type="expression" dxfId="572" priority="6" stopIfTrue="1">
      <formula>$F6&lt;=5</formula>
    </cfRule>
  </conditionalFormatting>
  <conditionalFormatting sqref="E6:E27">
    <cfRule type="expression" dxfId="571" priority="4">
      <formula>$F6&lt;=5</formula>
    </cfRule>
  </conditionalFormatting>
  <conditionalFormatting sqref="D6:D27">
    <cfRule type="expression" dxfId="570" priority="3">
      <formula>$F6&lt;=5</formula>
    </cfRule>
  </conditionalFormatting>
  <conditionalFormatting sqref="G6:G27">
    <cfRule type="expression" dxfId="569" priority="2">
      <formula>$I6&lt;=5</formula>
    </cfRule>
  </conditionalFormatting>
  <conditionalFormatting sqref="H6:H27">
    <cfRule type="expression" dxfId="5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62149-2E69-4C52-AC14-304BECA271D2}">
  <sheetPr codeName="Sheet5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384560385</v>
      </c>
      <c r="E6" s="21">
        <f>IFERROR(S6/$S$28,"-")</f>
        <v>1.6665768965532922E-2</v>
      </c>
      <c r="F6" s="22">
        <f t="shared" ref="F6:F27" si="0">_xlfn.IFS(D6&gt;0,RANK(D6,$D$6:$D$27),D6=0,"-")</f>
        <v>13</v>
      </c>
      <c r="G6" s="23">
        <f>T6</f>
        <v>482859006</v>
      </c>
      <c r="H6" s="24">
        <f>IFERROR(T6/$T$28,"-")</f>
        <v>1.6904678762237672E-2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384560385</v>
      </c>
      <c r="T6" s="48">
        <v>482859006</v>
      </c>
    </row>
    <row r="7" spans="2:20" ht="18.75" customHeight="1">
      <c r="B7" s="49" t="s">
        <v>44</v>
      </c>
      <c r="C7" s="50"/>
      <c r="D7" s="20">
        <f>S7</f>
        <v>3607839606</v>
      </c>
      <c r="E7" s="21">
        <f>IFERROR(S7/$S$28,"-")</f>
        <v>0.15635365389572126</v>
      </c>
      <c r="F7" s="22">
        <f t="shared" si="0"/>
        <v>2</v>
      </c>
      <c r="G7" s="20">
        <f>T7</f>
        <v>2674043218</v>
      </c>
      <c r="H7" s="24">
        <f>IFERROR(T7/$T$28,"-")</f>
        <v>9.3617062196061182E-2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3607839606</v>
      </c>
      <c r="T7" s="48">
        <v>2674043218</v>
      </c>
    </row>
    <row r="8" spans="2:20" ht="18.75" customHeight="1">
      <c r="B8" s="49" t="s">
        <v>45</v>
      </c>
      <c r="C8" s="50"/>
      <c r="D8" s="20">
        <f t="shared" ref="D8:D27" si="3">S8</f>
        <v>322075176</v>
      </c>
      <c r="E8" s="21">
        <f t="shared" ref="E8:E27" si="4">IFERROR(S8/$S$28,"-")</f>
        <v>1.3957835185622028E-2</v>
      </c>
      <c r="F8" s="22">
        <f t="shared" si="0"/>
        <v>16</v>
      </c>
      <c r="G8" s="20">
        <f t="shared" ref="G8:G27" si="5">T8</f>
        <v>367763709</v>
      </c>
      <c r="H8" s="24">
        <f t="shared" ref="H8:H27" si="6">IFERROR(T8/$T$28,"-")</f>
        <v>1.2875243671139179E-2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322075176</v>
      </c>
      <c r="T8" s="48">
        <v>367763709</v>
      </c>
    </row>
    <row r="9" spans="2:20" ht="18.75" customHeight="1">
      <c r="B9" s="49" t="s">
        <v>46</v>
      </c>
      <c r="C9" s="50"/>
      <c r="D9" s="20">
        <f t="shared" si="3"/>
        <v>1593926232</v>
      </c>
      <c r="E9" s="21">
        <f t="shared" si="4"/>
        <v>6.9076294300606203E-2</v>
      </c>
      <c r="F9" s="22">
        <f t="shared" si="0"/>
        <v>7</v>
      </c>
      <c r="G9" s="20">
        <f t="shared" si="5"/>
        <v>1920020134</v>
      </c>
      <c r="H9" s="24">
        <f t="shared" si="6"/>
        <v>6.7219049824036065E-2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1593926232</v>
      </c>
      <c r="T9" s="48">
        <v>1920020134</v>
      </c>
    </row>
    <row r="10" spans="2:20" ht="18.75" customHeight="1">
      <c r="B10" s="49" t="s">
        <v>47</v>
      </c>
      <c r="C10" s="50"/>
      <c r="D10" s="20">
        <f t="shared" si="3"/>
        <v>486514934</v>
      </c>
      <c r="E10" s="21">
        <f t="shared" si="4"/>
        <v>2.1084193288202314E-2</v>
      </c>
      <c r="F10" s="22">
        <f t="shared" si="0"/>
        <v>12</v>
      </c>
      <c r="G10" s="20">
        <f t="shared" si="5"/>
        <v>947170257</v>
      </c>
      <c r="H10" s="24">
        <f t="shared" si="6"/>
        <v>3.3160008882036046E-2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486514934</v>
      </c>
      <c r="T10" s="48">
        <v>947170257</v>
      </c>
    </row>
    <row r="11" spans="2:20" ht="18.75" customHeight="1">
      <c r="B11" s="49" t="s">
        <v>48</v>
      </c>
      <c r="C11" s="50"/>
      <c r="D11" s="20">
        <f t="shared" si="3"/>
        <v>1261498661</v>
      </c>
      <c r="E11" s="21">
        <f t="shared" si="4"/>
        <v>5.4669815338766976E-2</v>
      </c>
      <c r="F11" s="22">
        <f t="shared" si="0"/>
        <v>8</v>
      </c>
      <c r="G11" s="20">
        <f t="shared" si="5"/>
        <v>1852521629</v>
      </c>
      <c r="H11" s="24">
        <f t="shared" si="6"/>
        <v>6.485595722396495E-2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1261498661</v>
      </c>
      <c r="T11" s="48">
        <v>1852521629</v>
      </c>
    </row>
    <row r="12" spans="2:20" ht="18.75" customHeight="1">
      <c r="B12" s="49" t="s">
        <v>49</v>
      </c>
      <c r="C12" s="50"/>
      <c r="D12" s="20">
        <f t="shared" si="3"/>
        <v>941032879</v>
      </c>
      <c r="E12" s="21">
        <f t="shared" si="4"/>
        <v>4.0781726777146574E-2</v>
      </c>
      <c r="F12" s="22">
        <f t="shared" si="0"/>
        <v>10</v>
      </c>
      <c r="G12" s="20">
        <f t="shared" si="5"/>
        <v>1342935258</v>
      </c>
      <c r="H12" s="24">
        <f t="shared" si="6"/>
        <v>4.7015565315919092E-2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941032879</v>
      </c>
      <c r="T12" s="48">
        <v>1342935258</v>
      </c>
    </row>
    <row r="13" spans="2:20" ht="18.75" customHeight="1">
      <c r="B13" s="49" t="s">
        <v>50</v>
      </c>
      <c r="C13" s="50"/>
      <c r="D13" s="20">
        <f t="shared" si="3"/>
        <v>51059989</v>
      </c>
      <c r="E13" s="21">
        <f t="shared" si="4"/>
        <v>2.2127967758734492E-3</v>
      </c>
      <c r="F13" s="22">
        <f t="shared" si="0"/>
        <v>18</v>
      </c>
      <c r="G13" s="20">
        <f t="shared" si="5"/>
        <v>98919231</v>
      </c>
      <c r="H13" s="24">
        <f t="shared" si="6"/>
        <v>3.4631182243343769E-3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51059989</v>
      </c>
      <c r="T13" s="48">
        <v>98919231</v>
      </c>
    </row>
    <row r="14" spans="2:20" ht="18.75" customHeight="1">
      <c r="B14" s="49" t="s">
        <v>51</v>
      </c>
      <c r="C14" s="50"/>
      <c r="D14" s="20">
        <f t="shared" si="3"/>
        <v>4257185744</v>
      </c>
      <c r="E14" s="21">
        <f t="shared" si="4"/>
        <v>0.18449449506574728</v>
      </c>
      <c r="F14" s="22">
        <f t="shared" si="0"/>
        <v>1</v>
      </c>
      <c r="G14" s="20">
        <f t="shared" si="5"/>
        <v>5112403719</v>
      </c>
      <c r="H14" s="24">
        <f t="shared" si="6"/>
        <v>0.17898297742957328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4257185744</v>
      </c>
      <c r="T14" s="48">
        <v>5112403719</v>
      </c>
    </row>
    <row r="15" spans="2:20" ht="18.75" customHeight="1">
      <c r="B15" s="49" t="s">
        <v>52</v>
      </c>
      <c r="C15" s="50"/>
      <c r="D15" s="20">
        <f t="shared" si="3"/>
        <v>1828305939</v>
      </c>
      <c r="E15" s="21">
        <f t="shared" si="4"/>
        <v>7.9233653715230515E-2</v>
      </c>
      <c r="F15" s="22">
        <f t="shared" si="0"/>
        <v>5</v>
      </c>
      <c r="G15" s="20">
        <f t="shared" si="5"/>
        <v>1537964747</v>
      </c>
      <c r="H15" s="24">
        <f t="shared" si="6"/>
        <v>5.3843460870813979E-2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1828305939</v>
      </c>
      <c r="T15" s="48">
        <v>1537964747</v>
      </c>
    </row>
    <row r="16" spans="2:20" ht="18.75" customHeight="1">
      <c r="B16" s="49" t="s">
        <v>154</v>
      </c>
      <c r="C16" s="50"/>
      <c r="D16" s="20">
        <f t="shared" si="3"/>
        <v>1717279785</v>
      </c>
      <c r="E16" s="21">
        <f t="shared" si="4"/>
        <v>7.4422091464231413E-2</v>
      </c>
      <c r="F16" s="22">
        <f t="shared" si="0"/>
        <v>6</v>
      </c>
      <c r="G16" s="20">
        <f t="shared" si="5"/>
        <v>2110327120</v>
      </c>
      <c r="H16" s="24">
        <f t="shared" si="6"/>
        <v>7.3881612652034065E-2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1717279785</v>
      </c>
      <c r="T16" s="48">
        <v>2110327120</v>
      </c>
    </row>
    <row r="17" spans="2:20" ht="18.75" customHeight="1">
      <c r="B17" s="49" t="s">
        <v>53</v>
      </c>
      <c r="C17" s="50"/>
      <c r="D17" s="20">
        <f t="shared" si="3"/>
        <v>382143995</v>
      </c>
      <c r="E17" s="21">
        <f t="shared" si="4"/>
        <v>1.6561049397315761E-2</v>
      </c>
      <c r="F17" s="22">
        <f t="shared" si="0"/>
        <v>15</v>
      </c>
      <c r="G17" s="20">
        <f t="shared" si="5"/>
        <v>477571944</v>
      </c>
      <c r="H17" s="24">
        <f t="shared" si="6"/>
        <v>1.671958107617311E-2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382143995</v>
      </c>
      <c r="T17" s="48">
        <v>477571944</v>
      </c>
    </row>
    <row r="18" spans="2:20" ht="18.75" customHeight="1">
      <c r="B18" s="49" t="s">
        <v>54</v>
      </c>
      <c r="C18" s="50"/>
      <c r="D18" s="20">
        <f t="shared" si="3"/>
        <v>1843964819</v>
      </c>
      <c r="E18" s="21">
        <f t="shared" si="4"/>
        <v>7.9912265674543487E-2</v>
      </c>
      <c r="F18" s="22">
        <f t="shared" si="0"/>
        <v>4</v>
      </c>
      <c r="G18" s="20">
        <f t="shared" si="5"/>
        <v>4281987668</v>
      </c>
      <c r="H18" s="24">
        <f t="shared" si="6"/>
        <v>0.14991048130394241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1843964819</v>
      </c>
      <c r="T18" s="48">
        <v>4281987668</v>
      </c>
    </row>
    <row r="19" spans="2:20" ht="18.75" customHeight="1">
      <c r="B19" s="49" t="s">
        <v>55</v>
      </c>
      <c r="C19" s="50"/>
      <c r="D19" s="20">
        <f t="shared" si="3"/>
        <v>1918170194</v>
      </c>
      <c r="E19" s="21">
        <f t="shared" si="4"/>
        <v>8.3128118591246636E-2</v>
      </c>
      <c r="F19" s="22">
        <f t="shared" si="0"/>
        <v>3</v>
      </c>
      <c r="G19" s="20">
        <f t="shared" si="5"/>
        <v>1373906322</v>
      </c>
      <c r="H19" s="24">
        <f t="shared" si="6"/>
        <v>4.8099848473816126E-2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1918170194</v>
      </c>
      <c r="T19" s="48">
        <v>1373906322</v>
      </c>
    </row>
    <row r="20" spans="2:20" ht="18.75" customHeight="1">
      <c r="B20" s="49" t="s">
        <v>155</v>
      </c>
      <c r="C20" s="50"/>
      <c r="D20" s="20">
        <f t="shared" si="3"/>
        <v>76667</v>
      </c>
      <c r="E20" s="21">
        <f t="shared" si="4"/>
        <v>3.3225328430033489E-6</v>
      </c>
      <c r="F20" s="22">
        <f t="shared" si="0"/>
        <v>21</v>
      </c>
      <c r="G20" s="20">
        <f t="shared" si="5"/>
        <v>85705</v>
      </c>
      <c r="H20" s="24">
        <f t="shared" si="6"/>
        <v>3.0004938818881213E-6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76667</v>
      </c>
      <c r="T20" s="48">
        <v>85705</v>
      </c>
    </row>
    <row r="21" spans="2:20" ht="18.75" customHeight="1">
      <c r="B21" s="49" t="s">
        <v>156</v>
      </c>
      <c r="C21" s="50"/>
      <c r="D21" s="20">
        <f t="shared" si="3"/>
        <v>4707</v>
      </c>
      <c r="E21" s="21">
        <f t="shared" si="4"/>
        <v>2.0398818386028882E-7</v>
      </c>
      <c r="F21" s="22">
        <f t="shared" si="0"/>
        <v>22</v>
      </c>
      <c r="G21" s="20">
        <f t="shared" si="5"/>
        <v>16408</v>
      </c>
      <c r="H21" s="24">
        <f t="shared" si="6"/>
        <v>5.7443677281395826E-7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4707</v>
      </c>
      <c r="T21" s="48">
        <v>16408</v>
      </c>
    </row>
    <row r="22" spans="2:20" ht="18.75" customHeight="1">
      <c r="B22" s="49" t="s">
        <v>56</v>
      </c>
      <c r="C22" s="50"/>
      <c r="D22" s="20">
        <f t="shared" si="3"/>
        <v>16035845</v>
      </c>
      <c r="E22" s="21">
        <f t="shared" si="4"/>
        <v>6.949485655863806E-4</v>
      </c>
      <c r="F22" s="22">
        <f t="shared" si="0"/>
        <v>19</v>
      </c>
      <c r="G22" s="20">
        <f t="shared" si="5"/>
        <v>8531541</v>
      </c>
      <c r="H22" s="24">
        <f t="shared" si="6"/>
        <v>2.9868545094892553E-4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16035845</v>
      </c>
      <c r="T22" s="48">
        <v>8531541</v>
      </c>
    </row>
    <row r="23" spans="2:20" ht="18.75" customHeight="1">
      <c r="B23" s="49" t="s">
        <v>57</v>
      </c>
      <c r="C23" s="50"/>
      <c r="D23" s="20">
        <f t="shared" si="3"/>
        <v>383461100</v>
      </c>
      <c r="E23" s="21">
        <f t="shared" si="4"/>
        <v>1.6618129035493649E-2</v>
      </c>
      <c r="F23" s="22">
        <f t="shared" si="0"/>
        <v>14</v>
      </c>
      <c r="G23" s="20">
        <f t="shared" si="5"/>
        <v>515756658</v>
      </c>
      <c r="H23" s="24">
        <f t="shared" si="6"/>
        <v>1.8056410908022451E-2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383461100</v>
      </c>
      <c r="T23" s="48">
        <v>515756658</v>
      </c>
    </row>
    <row r="24" spans="2:20" ht="18.75" customHeight="1">
      <c r="B24" s="49" t="s">
        <v>58</v>
      </c>
      <c r="C24" s="50"/>
      <c r="D24" s="20">
        <f t="shared" si="3"/>
        <v>1079902815</v>
      </c>
      <c r="E24" s="21">
        <f t="shared" si="4"/>
        <v>4.6799960479597086E-2</v>
      </c>
      <c r="F24" s="22">
        <f t="shared" si="0"/>
        <v>9</v>
      </c>
      <c r="G24" s="20">
        <f t="shared" si="5"/>
        <v>2215401238</v>
      </c>
      <c r="H24" s="24">
        <f t="shared" si="6"/>
        <v>7.7560210729203313E-2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1079902815</v>
      </c>
      <c r="T24" s="48">
        <v>2215401238</v>
      </c>
    </row>
    <row r="25" spans="2:20" ht="18.75" customHeight="1">
      <c r="B25" s="49" t="s">
        <v>59</v>
      </c>
      <c r="C25" s="50"/>
      <c r="D25" s="20">
        <f t="shared" si="3"/>
        <v>104988169</v>
      </c>
      <c r="E25" s="21">
        <f t="shared" si="4"/>
        <v>4.5498929086736934E-3</v>
      </c>
      <c r="F25" s="22">
        <f t="shared" si="0"/>
        <v>17</v>
      </c>
      <c r="G25" s="20">
        <f t="shared" si="5"/>
        <v>177834105</v>
      </c>
      <c r="H25" s="24">
        <f t="shared" si="6"/>
        <v>6.2258928188967944E-3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104988169</v>
      </c>
      <c r="T25" s="48">
        <v>177834105</v>
      </c>
    </row>
    <row r="26" spans="2:20" ht="18.75" customHeight="1">
      <c r="B26" s="49" t="s">
        <v>60</v>
      </c>
      <c r="C26" s="50"/>
      <c r="D26" s="20">
        <f t="shared" si="3"/>
        <v>893841992</v>
      </c>
      <c r="E26" s="21">
        <f t="shared" si="4"/>
        <v>3.8736606034872063E-2</v>
      </c>
      <c r="F26" s="22">
        <f t="shared" si="0"/>
        <v>11</v>
      </c>
      <c r="G26" s="20">
        <f t="shared" si="5"/>
        <v>1064642502</v>
      </c>
      <c r="H26" s="24">
        <f t="shared" si="6"/>
        <v>3.7272659864057658E-2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893841992</v>
      </c>
      <c r="T26" s="48">
        <v>1064642502</v>
      </c>
    </row>
    <row r="27" spans="2:20" ht="18.75" customHeight="1" thickBot="1">
      <c r="B27" s="51" t="s">
        <v>61</v>
      </c>
      <c r="C27" s="52"/>
      <c r="D27" s="20">
        <f t="shared" si="3"/>
        <v>996327</v>
      </c>
      <c r="E27" s="21">
        <f t="shared" si="4"/>
        <v>4.3178018963452301E-5</v>
      </c>
      <c r="F27" s="22">
        <f t="shared" si="0"/>
        <v>20</v>
      </c>
      <c r="G27" s="20">
        <f t="shared" si="5"/>
        <v>968861</v>
      </c>
      <c r="H27" s="24">
        <f t="shared" si="6"/>
        <v>3.3919392134648E-5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996327</v>
      </c>
      <c r="T27" s="48">
        <v>968861</v>
      </c>
    </row>
    <row r="28" spans="2:20" ht="18.75" customHeight="1" thickTop="1">
      <c r="B28" s="53" t="s">
        <v>62</v>
      </c>
      <c r="C28" s="54"/>
      <c r="D28" s="55">
        <f>S28</f>
        <v>23074865960</v>
      </c>
      <c r="E28" s="56"/>
      <c r="F28" s="57"/>
      <c r="G28" s="55">
        <f>T28</f>
        <v>28563630980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23074865960</v>
      </c>
      <c r="T28" s="48">
        <f>SUM(T6:T27)</f>
        <v>28563630980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87" priority="5" stopIfTrue="1" operator="equal">
      <formula>0</formula>
    </cfRule>
  </conditionalFormatting>
  <conditionalFormatting sqref="G6:I27">
    <cfRule type="cellIs" dxfId="286" priority="7" stopIfTrue="1" operator="equal">
      <formula>0</formula>
    </cfRule>
  </conditionalFormatting>
  <conditionalFormatting sqref="I6:I27">
    <cfRule type="expression" dxfId="285" priority="8" stopIfTrue="1">
      <formula>$I6&lt;=5</formula>
    </cfRule>
  </conditionalFormatting>
  <conditionalFormatting sqref="F6:F27">
    <cfRule type="expression" dxfId="284" priority="6" stopIfTrue="1">
      <formula>$F6&lt;=5</formula>
    </cfRule>
  </conditionalFormatting>
  <conditionalFormatting sqref="E6:E27">
    <cfRule type="expression" dxfId="283" priority="4">
      <formula>$F6&lt;=5</formula>
    </cfRule>
  </conditionalFormatting>
  <conditionalFormatting sqref="D6:D27">
    <cfRule type="expression" dxfId="282" priority="3">
      <formula>$F6&lt;=5</formula>
    </cfRule>
  </conditionalFormatting>
  <conditionalFormatting sqref="G6:G27">
    <cfRule type="expression" dxfId="281" priority="2">
      <formula>$I6&lt;=5</formula>
    </cfRule>
  </conditionalFormatting>
  <conditionalFormatting sqref="H6:H27">
    <cfRule type="expression" dxfId="2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32275-09CE-45CD-84A3-8210EA8918D4}">
  <sheetPr codeName="Sheet5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99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98086253</v>
      </c>
      <c r="E6" s="21">
        <f>IFERROR(S6/$S$28,"-")</f>
        <v>1.8187923360183378E-2</v>
      </c>
      <c r="F6" s="22">
        <f t="shared" ref="F6:F27" si="0">_xlfn.IFS(D6&gt;0,RANK(D6,$D$6:$D$27),D6=0,"-")</f>
        <v>13</v>
      </c>
      <c r="G6" s="23">
        <f>T6</f>
        <v>73167889</v>
      </c>
      <c r="H6" s="24">
        <f>IFERROR(T6/$T$28,"-")</f>
        <v>1.0450220380111319E-2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98086253</v>
      </c>
      <c r="T6" s="48">
        <v>73167889</v>
      </c>
    </row>
    <row r="7" spans="2:20" ht="18.75" customHeight="1">
      <c r="B7" s="49" t="s">
        <v>44</v>
      </c>
      <c r="C7" s="50"/>
      <c r="D7" s="20">
        <f>S7</f>
        <v>746631521</v>
      </c>
      <c r="E7" s="21">
        <f>IFERROR(S7/$S$28,"-")</f>
        <v>0.13844628035944187</v>
      </c>
      <c r="F7" s="22">
        <f t="shared" si="0"/>
        <v>2</v>
      </c>
      <c r="G7" s="20">
        <f>T7</f>
        <v>443285819</v>
      </c>
      <c r="H7" s="24">
        <f>IFERROR(T7/$T$28,"-")</f>
        <v>6.3312397873446058E-2</v>
      </c>
      <c r="I7" s="25">
        <f t="shared" si="1"/>
        <v>7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746631521</v>
      </c>
      <c r="T7" s="48">
        <v>443285819</v>
      </c>
    </row>
    <row r="8" spans="2:20" ht="18.75" customHeight="1">
      <c r="B8" s="49" t="s">
        <v>45</v>
      </c>
      <c r="C8" s="50"/>
      <c r="D8" s="20">
        <f t="shared" ref="D8:D27" si="3">S8</f>
        <v>70362615</v>
      </c>
      <c r="E8" s="21">
        <f t="shared" ref="E8:E27" si="4">IFERROR(S8/$S$28,"-")</f>
        <v>1.3047188672219842E-2</v>
      </c>
      <c r="F8" s="22">
        <f t="shared" si="0"/>
        <v>15</v>
      </c>
      <c r="G8" s="20">
        <f t="shared" ref="G8:G27" si="5">T8</f>
        <v>61815067</v>
      </c>
      <c r="H8" s="24">
        <f t="shared" ref="H8:H27" si="6">IFERROR(T8/$T$28,"-")</f>
        <v>8.8287509970575561E-3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70362615</v>
      </c>
      <c r="T8" s="48">
        <v>61815067</v>
      </c>
    </row>
    <row r="9" spans="2:20" ht="18.75" customHeight="1">
      <c r="B9" s="49" t="s">
        <v>46</v>
      </c>
      <c r="C9" s="50"/>
      <c r="D9" s="20">
        <f t="shared" si="3"/>
        <v>328297893</v>
      </c>
      <c r="E9" s="21">
        <f t="shared" si="4"/>
        <v>6.0875573636131088E-2</v>
      </c>
      <c r="F9" s="22">
        <f t="shared" si="0"/>
        <v>8</v>
      </c>
      <c r="G9" s="20">
        <f t="shared" si="5"/>
        <v>377597118</v>
      </c>
      <c r="H9" s="24">
        <f t="shared" si="6"/>
        <v>5.3930394219722511E-2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328297893</v>
      </c>
      <c r="T9" s="48">
        <v>377597118</v>
      </c>
    </row>
    <row r="10" spans="2:20" ht="18.75" customHeight="1">
      <c r="B10" s="49" t="s">
        <v>47</v>
      </c>
      <c r="C10" s="50"/>
      <c r="D10" s="20">
        <f t="shared" si="3"/>
        <v>308560805</v>
      </c>
      <c r="E10" s="21">
        <f t="shared" si="4"/>
        <v>5.7215767772232959E-2</v>
      </c>
      <c r="F10" s="22">
        <f t="shared" si="0"/>
        <v>9</v>
      </c>
      <c r="G10" s="20">
        <f t="shared" si="5"/>
        <v>473550691</v>
      </c>
      <c r="H10" s="24">
        <f t="shared" si="6"/>
        <v>6.7634985097137321E-2</v>
      </c>
      <c r="I10" s="25">
        <f t="shared" si="1"/>
        <v>5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308560805</v>
      </c>
      <c r="T10" s="48">
        <v>473550691</v>
      </c>
    </row>
    <row r="11" spans="2:20" ht="18.75" customHeight="1">
      <c r="B11" s="49" t="s">
        <v>48</v>
      </c>
      <c r="C11" s="50"/>
      <c r="D11" s="20">
        <f t="shared" si="3"/>
        <v>339111381</v>
      </c>
      <c r="E11" s="21">
        <f t="shared" si="4"/>
        <v>6.2880695505760073E-2</v>
      </c>
      <c r="F11" s="22">
        <f t="shared" si="0"/>
        <v>7</v>
      </c>
      <c r="G11" s="20">
        <f t="shared" si="5"/>
        <v>722182341</v>
      </c>
      <c r="H11" s="24">
        <f t="shared" si="6"/>
        <v>0.10314585703128187</v>
      </c>
      <c r="I11" s="25">
        <f t="shared" si="1"/>
        <v>3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339111381</v>
      </c>
      <c r="T11" s="48">
        <v>722182341</v>
      </c>
    </row>
    <row r="12" spans="2:20" ht="18.75" customHeight="1">
      <c r="B12" s="49" t="s">
        <v>49</v>
      </c>
      <c r="C12" s="50"/>
      <c r="D12" s="20">
        <f t="shared" si="3"/>
        <v>157856633</v>
      </c>
      <c r="E12" s="21">
        <f t="shared" si="4"/>
        <v>2.9271016631663916E-2</v>
      </c>
      <c r="F12" s="22">
        <f t="shared" si="0"/>
        <v>12</v>
      </c>
      <c r="G12" s="20">
        <f t="shared" si="5"/>
        <v>231976952</v>
      </c>
      <c r="H12" s="24">
        <f t="shared" si="6"/>
        <v>3.3132160906084153E-2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157856633</v>
      </c>
      <c r="T12" s="48">
        <v>231976952</v>
      </c>
    </row>
    <row r="13" spans="2:20" ht="18.75" customHeight="1">
      <c r="B13" s="49" t="s">
        <v>50</v>
      </c>
      <c r="C13" s="50"/>
      <c r="D13" s="20">
        <f t="shared" si="3"/>
        <v>15188668</v>
      </c>
      <c r="E13" s="21">
        <f t="shared" si="4"/>
        <v>2.8164021060858523E-3</v>
      </c>
      <c r="F13" s="22">
        <f t="shared" si="0"/>
        <v>18</v>
      </c>
      <c r="G13" s="20">
        <f t="shared" si="5"/>
        <v>18777778</v>
      </c>
      <c r="H13" s="24">
        <f t="shared" si="6"/>
        <v>2.6819404117126564E-3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15188668</v>
      </c>
      <c r="T13" s="48">
        <v>18777778</v>
      </c>
    </row>
    <row r="14" spans="2:20" ht="18.75" customHeight="1">
      <c r="B14" s="49" t="s">
        <v>51</v>
      </c>
      <c r="C14" s="50"/>
      <c r="D14" s="20">
        <f t="shared" si="3"/>
        <v>1028735948</v>
      </c>
      <c r="E14" s="21">
        <f t="shared" si="4"/>
        <v>0.190756298745448</v>
      </c>
      <c r="F14" s="22">
        <f t="shared" si="0"/>
        <v>1</v>
      </c>
      <c r="G14" s="20">
        <f t="shared" si="5"/>
        <v>1199174801</v>
      </c>
      <c r="H14" s="24">
        <f t="shared" si="6"/>
        <v>0.17127241356828177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1028735948</v>
      </c>
      <c r="T14" s="48">
        <v>1199174801</v>
      </c>
    </row>
    <row r="15" spans="2:20" ht="18.75" customHeight="1">
      <c r="B15" s="49" t="s">
        <v>52</v>
      </c>
      <c r="C15" s="50"/>
      <c r="D15" s="20">
        <f t="shared" si="3"/>
        <v>389804584</v>
      </c>
      <c r="E15" s="21">
        <f t="shared" si="4"/>
        <v>7.2280627329501149E-2</v>
      </c>
      <c r="F15" s="22">
        <f t="shared" si="0"/>
        <v>5</v>
      </c>
      <c r="G15" s="20">
        <f t="shared" si="5"/>
        <v>324159133</v>
      </c>
      <c r="H15" s="24">
        <f t="shared" si="6"/>
        <v>4.6298101863726251E-2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389804584</v>
      </c>
      <c r="T15" s="48">
        <v>324159133</v>
      </c>
    </row>
    <row r="16" spans="2:20" ht="18.75" customHeight="1">
      <c r="B16" s="49" t="s">
        <v>154</v>
      </c>
      <c r="C16" s="50"/>
      <c r="D16" s="20">
        <f t="shared" si="3"/>
        <v>349752538</v>
      </c>
      <c r="E16" s="21">
        <f t="shared" si="4"/>
        <v>6.4853862407952573E-2</v>
      </c>
      <c r="F16" s="22">
        <f t="shared" si="0"/>
        <v>6</v>
      </c>
      <c r="G16" s="20">
        <f t="shared" si="5"/>
        <v>452967880</v>
      </c>
      <c r="H16" s="24">
        <f t="shared" si="6"/>
        <v>6.469524043685089E-2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349752538</v>
      </c>
      <c r="T16" s="48">
        <v>452967880</v>
      </c>
    </row>
    <row r="17" spans="2:20" ht="18.75" customHeight="1">
      <c r="B17" s="49" t="s">
        <v>53</v>
      </c>
      <c r="C17" s="50"/>
      <c r="D17" s="20">
        <f t="shared" si="3"/>
        <v>57825455</v>
      </c>
      <c r="E17" s="21">
        <f t="shared" si="4"/>
        <v>1.0722450003342801E-2</v>
      </c>
      <c r="F17" s="22">
        <f t="shared" si="0"/>
        <v>16</v>
      </c>
      <c r="G17" s="20">
        <f t="shared" si="5"/>
        <v>79678956</v>
      </c>
      <c r="H17" s="24">
        <f t="shared" si="6"/>
        <v>1.1380165004585455E-2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57825455</v>
      </c>
      <c r="T17" s="48">
        <v>79678956</v>
      </c>
    </row>
    <row r="18" spans="2:20" ht="18.75" customHeight="1">
      <c r="B18" s="49" t="s">
        <v>54</v>
      </c>
      <c r="C18" s="50"/>
      <c r="D18" s="20">
        <f t="shared" si="3"/>
        <v>527827860</v>
      </c>
      <c r="E18" s="21">
        <f t="shared" si="4"/>
        <v>9.7873987143229965E-2</v>
      </c>
      <c r="F18" s="22">
        <f t="shared" si="0"/>
        <v>3</v>
      </c>
      <c r="G18" s="20">
        <f t="shared" si="5"/>
        <v>1209392601</v>
      </c>
      <c r="H18" s="24">
        <f t="shared" si="6"/>
        <v>0.17273177317615429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527827860</v>
      </c>
      <c r="T18" s="48">
        <v>1209392601</v>
      </c>
    </row>
    <row r="19" spans="2:20" ht="18.75" customHeight="1">
      <c r="B19" s="49" t="s">
        <v>55</v>
      </c>
      <c r="C19" s="50"/>
      <c r="D19" s="20">
        <f t="shared" si="3"/>
        <v>447411622</v>
      </c>
      <c r="E19" s="21">
        <f t="shared" si="4"/>
        <v>8.2962576737347041E-2</v>
      </c>
      <c r="F19" s="22">
        <f t="shared" si="0"/>
        <v>4</v>
      </c>
      <c r="G19" s="20">
        <f t="shared" si="5"/>
        <v>331633334</v>
      </c>
      <c r="H19" s="24">
        <f t="shared" si="6"/>
        <v>4.73656063207053E-2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447411622</v>
      </c>
      <c r="T19" s="48">
        <v>331633334</v>
      </c>
    </row>
    <row r="20" spans="2:20" ht="18.75" customHeight="1">
      <c r="B20" s="49" t="s">
        <v>155</v>
      </c>
      <c r="C20" s="50"/>
      <c r="D20" s="20">
        <f t="shared" si="3"/>
        <v>2128</v>
      </c>
      <c r="E20" s="21">
        <f t="shared" si="4"/>
        <v>3.9459047243317811E-7</v>
      </c>
      <c r="F20" s="22">
        <f t="shared" si="0"/>
        <v>22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2128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6160</v>
      </c>
      <c r="E21" s="21">
        <f t="shared" si="4"/>
        <v>1.1422355780960418E-6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6160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322079</v>
      </c>
      <c r="E22" s="21">
        <f t="shared" si="4"/>
        <v>5.9722417655453741E-5</v>
      </c>
      <c r="F22" s="22">
        <f t="shared" si="0"/>
        <v>19</v>
      </c>
      <c r="G22" s="20">
        <f t="shared" si="5"/>
        <v>833040</v>
      </c>
      <c r="H22" s="24">
        <f t="shared" si="6"/>
        <v>1.1897912737988016E-4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322079</v>
      </c>
      <c r="T22" s="48">
        <v>833040</v>
      </c>
    </row>
    <row r="23" spans="2:20" ht="18.75" customHeight="1">
      <c r="B23" s="49" t="s">
        <v>57</v>
      </c>
      <c r="C23" s="50"/>
      <c r="D23" s="20">
        <f t="shared" si="3"/>
        <v>83769195</v>
      </c>
      <c r="E23" s="21">
        <f t="shared" si="4"/>
        <v>1.5533142025562508E-2</v>
      </c>
      <c r="F23" s="22">
        <f t="shared" si="0"/>
        <v>14</v>
      </c>
      <c r="G23" s="20">
        <f t="shared" si="5"/>
        <v>117919566</v>
      </c>
      <c r="H23" s="24">
        <f t="shared" si="6"/>
        <v>1.6841888821298119E-2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83769195</v>
      </c>
      <c r="T23" s="48">
        <v>117919566</v>
      </c>
    </row>
    <row r="24" spans="2:20" ht="18.75" customHeight="1">
      <c r="B24" s="49" t="s">
        <v>58</v>
      </c>
      <c r="C24" s="50"/>
      <c r="D24" s="20">
        <f t="shared" si="3"/>
        <v>237716274</v>
      </c>
      <c r="E24" s="21">
        <f t="shared" si="4"/>
        <v>4.4079218450523878E-2</v>
      </c>
      <c r="F24" s="22">
        <f t="shared" si="0"/>
        <v>10</v>
      </c>
      <c r="G24" s="20">
        <f t="shared" si="5"/>
        <v>585098241</v>
      </c>
      <c r="H24" s="24">
        <f t="shared" si="6"/>
        <v>8.3566789284647586E-2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237716274</v>
      </c>
      <c r="T24" s="48">
        <v>585098241</v>
      </c>
    </row>
    <row r="25" spans="2:20" ht="18.75" customHeight="1">
      <c r="B25" s="49" t="s">
        <v>59</v>
      </c>
      <c r="C25" s="50"/>
      <c r="D25" s="20">
        <f t="shared" si="3"/>
        <v>15495673</v>
      </c>
      <c r="E25" s="21">
        <f t="shared" si="4"/>
        <v>2.8733293842763356E-3</v>
      </c>
      <c r="F25" s="22">
        <f t="shared" si="0"/>
        <v>17</v>
      </c>
      <c r="G25" s="20">
        <f t="shared" si="5"/>
        <v>37314013</v>
      </c>
      <c r="H25" s="24">
        <f t="shared" si="6"/>
        <v>5.3293823895389225E-3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15495673</v>
      </c>
      <c r="T25" s="48">
        <v>37314013</v>
      </c>
    </row>
    <row r="26" spans="2:20" ht="18.75" customHeight="1">
      <c r="B26" s="49" t="s">
        <v>60</v>
      </c>
      <c r="C26" s="50"/>
      <c r="D26" s="20">
        <f t="shared" si="3"/>
        <v>190122077</v>
      </c>
      <c r="E26" s="21">
        <f t="shared" si="4"/>
        <v>3.5253928657616097E-2</v>
      </c>
      <c r="F26" s="22">
        <f t="shared" si="0"/>
        <v>11</v>
      </c>
      <c r="G26" s="20">
        <f t="shared" si="5"/>
        <v>260981418</v>
      </c>
      <c r="H26" s="24">
        <f t="shared" si="6"/>
        <v>3.7274730356289913E-2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190122077</v>
      </c>
      <c r="T26" s="48">
        <v>260981418</v>
      </c>
    </row>
    <row r="27" spans="2:20" ht="18.75" customHeight="1" thickBot="1">
      <c r="B27" s="51" t="s">
        <v>61</v>
      </c>
      <c r="C27" s="52"/>
      <c r="D27" s="20">
        <f t="shared" si="3"/>
        <v>45688</v>
      </c>
      <c r="E27" s="21">
        <f t="shared" si="4"/>
        <v>8.4718277746837598E-6</v>
      </c>
      <c r="F27" s="22">
        <f t="shared" si="0"/>
        <v>20</v>
      </c>
      <c r="G27" s="20">
        <f t="shared" si="5"/>
        <v>57572</v>
      </c>
      <c r="H27" s="24">
        <f t="shared" si="6"/>
        <v>8.2227339881811932E-6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45688</v>
      </c>
      <c r="T27" s="48">
        <v>57572</v>
      </c>
    </row>
    <row r="28" spans="2:20" ht="18.75" customHeight="1" thickTop="1">
      <c r="B28" s="53" t="s">
        <v>62</v>
      </c>
      <c r="C28" s="54"/>
      <c r="D28" s="55">
        <f>S28</f>
        <v>5392933050</v>
      </c>
      <c r="E28" s="56"/>
      <c r="F28" s="57"/>
      <c r="G28" s="55">
        <f>T28</f>
        <v>7001564210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5392933050</v>
      </c>
      <c r="T28" s="48">
        <f>SUM(T6:T27)</f>
        <v>7001564210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9" priority="5" stopIfTrue="1" operator="equal">
      <formula>0</formula>
    </cfRule>
  </conditionalFormatting>
  <conditionalFormatting sqref="G6:I27">
    <cfRule type="cellIs" dxfId="278" priority="7" stopIfTrue="1" operator="equal">
      <formula>0</formula>
    </cfRule>
  </conditionalFormatting>
  <conditionalFormatting sqref="I6:I27">
    <cfRule type="expression" dxfId="277" priority="8" stopIfTrue="1">
      <formula>$I6&lt;=5</formula>
    </cfRule>
  </conditionalFormatting>
  <conditionalFormatting sqref="F6:F27">
    <cfRule type="expression" dxfId="276" priority="6" stopIfTrue="1">
      <formula>$F6&lt;=5</formula>
    </cfRule>
  </conditionalFormatting>
  <conditionalFormatting sqref="E6:E27">
    <cfRule type="expression" dxfId="275" priority="4">
      <formula>$F6&lt;=5</formula>
    </cfRule>
  </conditionalFormatting>
  <conditionalFormatting sqref="D6:D27">
    <cfRule type="expression" dxfId="274" priority="3">
      <formula>$F6&lt;=5</formula>
    </cfRule>
  </conditionalFormatting>
  <conditionalFormatting sqref="G6:G27">
    <cfRule type="expression" dxfId="273" priority="2">
      <formula>$I6&lt;=5</formula>
    </cfRule>
  </conditionalFormatting>
  <conditionalFormatting sqref="H6:H27">
    <cfRule type="expression" dxfId="2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4D025-6788-436F-8F01-E37C7A41D061}">
  <sheetPr codeName="Sheet5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137070472</v>
      </c>
      <c r="E6" s="21">
        <f>IFERROR(S6/$S$28,"-")</f>
        <v>1.5191136078980993E-2</v>
      </c>
      <c r="F6" s="22">
        <f t="shared" ref="F6:F27" si="0">_xlfn.IFS(D6&gt;0,RANK(D6,$D$6:$D$27),D6=0,"-")</f>
        <v>15</v>
      </c>
      <c r="G6" s="23">
        <f>T6</f>
        <v>182527017</v>
      </c>
      <c r="H6" s="24">
        <f>IFERROR(T6/$T$28,"-")</f>
        <v>1.5440535785687472E-2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137070472</v>
      </c>
      <c r="T6" s="48">
        <v>182527017</v>
      </c>
    </row>
    <row r="7" spans="2:20" ht="18.75" customHeight="1">
      <c r="B7" s="49" t="s">
        <v>44</v>
      </c>
      <c r="C7" s="50"/>
      <c r="D7" s="20">
        <f>S7</f>
        <v>1496194093</v>
      </c>
      <c r="E7" s="21">
        <f>IFERROR(S7/$S$28,"-")</f>
        <v>0.16581899613893897</v>
      </c>
      <c r="F7" s="22">
        <f t="shared" si="0"/>
        <v>2</v>
      </c>
      <c r="G7" s="20">
        <f>T7</f>
        <v>1044226186</v>
      </c>
      <c r="H7" s="24">
        <f>IFERROR(T7/$T$28,"-")</f>
        <v>8.8334385003864618E-2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1496194093</v>
      </c>
      <c r="T7" s="48">
        <v>1044226186</v>
      </c>
    </row>
    <row r="8" spans="2:20" ht="18.75" customHeight="1">
      <c r="B8" s="49" t="s">
        <v>45</v>
      </c>
      <c r="C8" s="50"/>
      <c r="D8" s="20">
        <f t="shared" ref="D8:D27" si="3">S8</f>
        <v>122724059</v>
      </c>
      <c r="E8" s="21">
        <f t="shared" ref="E8:E27" si="4">IFERROR(S8/$S$28,"-")</f>
        <v>1.3601163352190776E-2</v>
      </c>
      <c r="F8" s="22">
        <f t="shared" si="0"/>
        <v>16</v>
      </c>
      <c r="G8" s="20">
        <f t="shared" ref="G8:G27" si="5">T8</f>
        <v>186683046</v>
      </c>
      <c r="H8" s="24">
        <f t="shared" ref="H8:H27" si="6">IFERROR(T8/$T$28,"-")</f>
        <v>1.5792107380707045E-2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122724059</v>
      </c>
      <c r="T8" s="48">
        <v>186683046</v>
      </c>
    </row>
    <row r="9" spans="2:20" ht="18.75" customHeight="1">
      <c r="B9" s="49" t="s">
        <v>46</v>
      </c>
      <c r="C9" s="50"/>
      <c r="D9" s="20">
        <f t="shared" si="3"/>
        <v>604329532</v>
      </c>
      <c r="E9" s="21">
        <f t="shared" si="4"/>
        <v>6.6976147548094084E-2</v>
      </c>
      <c r="F9" s="22">
        <f t="shared" si="0"/>
        <v>7</v>
      </c>
      <c r="G9" s="20">
        <f t="shared" si="5"/>
        <v>805110196</v>
      </c>
      <c r="H9" s="24">
        <f t="shared" si="6"/>
        <v>6.8106809594986439E-2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604329532</v>
      </c>
      <c r="T9" s="48">
        <v>805110196</v>
      </c>
    </row>
    <row r="10" spans="2:20" ht="18.75" customHeight="1">
      <c r="B10" s="49" t="s">
        <v>47</v>
      </c>
      <c r="C10" s="50"/>
      <c r="D10" s="20">
        <f t="shared" si="3"/>
        <v>148609922</v>
      </c>
      <c r="E10" s="21">
        <f t="shared" si="4"/>
        <v>1.6470020966942837E-2</v>
      </c>
      <c r="F10" s="22">
        <f t="shared" si="0"/>
        <v>14</v>
      </c>
      <c r="G10" s="20">
        <f t="shared" si="5"/>
        <v>266268898</v>
      </c>
      <c r="H10" s="24">
        <f t="shared" si="6"/>
        <v>2.2524525496324565E-2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148609922</v>
      </c>
      <c r="T10" s="48">
        <v>266268898</v>
      </c>
    </row>
    <row r="11" spans="2:20" ht="18.75" customHeight="1">
      <c r="B11" s="49" t="s">
        <v>48</v>
      </c>
      <c r="C11" s="50"/>
      <c r="D11" s="20">
        <f t="shared" si="3"/>
        <v>348040308</v>
      </c>
      <c r="E11" s="21">
        <f t="shared" si="4"/>
        <v>3.8572331463179441E-2</v>
      </c>
      <c r="F11" s="22">
        <f t="shared" si="0"/>
        <v>9</v>
      </c>
      <c r="G11" s="20">
        <f t="shared" si="5"/>
        <v>600542508</v>
      </c>
      <c r="H11" s="24">
        <f t="shared" si="6"/>
        <v>5.0801783966044352E-2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348040308</v>
      </c>
      <c r="T11" s="48">
        <v>600542508</v>
      </c>
    </row>
    <row r="12" spans="2:20" ht="18.75" customHeight="1">
      <c r="B12" s="49" t="s">
        <v>49</v>
      </c>
      <c r="C12" s="50"/>
      <c r="D12" s="20">
        <f t="shared" si="3"/>
        <v>307216440</v>
      </c>
      <c r="E12" s="21">
        <f t="shared" si="4"/>
        <v>3.4047936639045782E-2</v>
      </c>
      <c r="F12" s="22">
        <f t="shared" si="0"/>
        <v>11</v>
      </c>
      <c r="G12" s="20">
        <f t="shared" si="5"/>
        <v>511954053</v>
      </c>
      <c r="H12" s="24">
        <f t="shared" si="6"/>
        <v>4.330780728188989E-2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307216440</v>
      </c>
      <c r="T12" s="48">
        <v>511954053</v>
      </c>
    </row>
    <row r="13" spans="2:20" ht="18.75" customHeight="1">
      <c r="B13" s="49" t="s">
        <v>50</v>
      </c>
      <c r="C13" s="50"/>
      <c r="D13" s="20">
        <f t="shared" si="3"/>
        <v>19135136</v>
      </c>
      <c r="E13" s="21">
        <f t="shared" si="4"/>
        <v>2.1206934697489627E-3</v>
      </c>
      <c r="F13" s="22">
        <f t="shared" si="0"/>
        <v>18</v>
      </c>
      <c r="G13" s="20">
        <f t="shared" si="5"/>
        <v>34533083</v>
      </c>
      <c r="H13" s="24">
        <f t="shared" si="6"/>
        <v>2.9212623567480733E-3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19135136</v>
      </c>
      <c r="T13" s="48">
        <v>34533083</v>
      </c>
    </row>
    <row r="14" spans="2:20" ht="18.75" customHeight="1">
      <c r="B14" s="49" t="s">
        <v>51</v>
      </c>
      <c r="C14" s="50"/>
      <c r="D14" s="20">
        <f t="shared" si="3"/>
        <v>1633524897</v>
      </c>
      <c r="E14" s="21">
        <f t="shared" si="4"/>
        <v>0.18103898408353339</v>
      </c>
      <c r="F14" s="22">
        <f t="shared" si="0"/>
        <v>1</v>
      </c>
      <c r="G14" s="20">
        <f t="shared" si="5"/>
        <v>2269601136</v>
      </c>
      <c r="H14" s="24">
        <f t="shared" si="6"/>
        <v>0.19199271502719478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1633524897</v>
      </c>
      <c r="T14" s="48">
        <v>2269601136</v>
      </c>
    </row>
    <row r="15" spans="2:20" ht="18.75" customHeight="1">
      <c r="B15" s="49" t="s">
        <v>52</v>
      </c>
      <c r="C15" s="50"/>
      <c r="D15" s="20">
        <f t="shared" si="3"/>
        <v>731037702</v>
      </c>
      <c r="E15" s="21">
        <f t="shared" si="4"/>
        <v>8.1018858751340364E-2</v>
      </c>
      <c r="F15" s="22">
        <f t="shared" si="0"/>
        <v>5</v>
      </c>
      <c r="G15" s="20">
        <f t="shared" si="5"/>
        <v>646352927</v>
      </c>
      <c r="H15" s="24">
        <f t="shared" si="6"/>
        <v>5.4677031726910554E-2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731037702</v>
      </c>
      <c r="T15" s="48">
        <v>646352927</v>
      </c>
    </row>
    <row r="16" spans="2:20" ht="18.75" customHeight="1">
      <c r="B16" s="49" t="s">
        <v>154</v>
      </c>
      <c r="C16" s="50"/>
      <c r="D16" s="20">
        <f t="shared" si="3"/>
        <v>628057759</v>
      </c>
      <c r="E16" s="21">
        <f t="shared" si="4"/>
        <v>6.9605880414775612E-2</v>
      </c>
      <c r="F16" s="22">
        <f t="shared" si="0"/>
        <v>6</v>
      </c>
      <c r="G16" s="20">
        <f t="shared" si="5"/>
        <v>887925302</v>
      </c>
      <c r="H16" s="24">
        <f t="shared" si="6"/>
        <v>7.5112400486709072E-2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628057759</v>
      </c>
      <c r="T16" s="48">
        <v>887925302</v>
      </c>
    </row>
    <row r="17" spans="2:20" ht="18.75" customHeight="1">
      <c r="B17" s="49" t="s">
        <v>53</v>
      </c>
      <c r="C17" s="50"/>
      <c r="D17" s="20">
        <f t="shared" si="3"/>
        <v>156903413</v>
      </c>
      <c r="E17" s="21">
        <f t="shared" si="4"/>
        <v>1.7389165320300024E-2</v>
      </c>
      <c r="F17" s="22">
        <f t="shared" si="0"/>
        <v>13</v>
      </c>
      <c r="G17" s="20">
        <f t="shared" si="5"/>
        <v>208855121</v>
      </c>
      <c r="H17" s="24">
        <f t="shared" si="6"/>
        <v>1.766771310257367E-2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156903413</v>
      </c>
      <c r="T17" s="48">
        <v>208855121</v>
      </c>
    </row>
    <row r="18" spans="2:20" ht="18.75" customHeight="1">
      <c r="B18" s="49" t="s">
        <v>54</v>
      </c>
      <c r="C18" s="50"/>
      <c r="D18" s="20">
        <f t="shared" si="3"/>
        <v>775011850</v>
      </c>
      <c r="E18" s="21">
        <f t="shared" si="4"/>
        <v>8.5892390274783653E-2</v>
      </c>
      <c r="F18" s="22">
        <f t="shared" si="0"/>
        <v>4</v>
      </c>
      <c r="G18" s="20">
        <f t="shared" si="5"/>
        <v>1893624290</v>
      </c>
      <c r="H18" s="24">
        <f t="shared" si="6"/>
        <v>0.16018764835450103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775011850</v>
      </c>
      <c r="T18" s="48">
        <v>1893624290</v>
      </c>
    </row>
    <row r="19" spans="2:20" ht="18.75" customHeight="1">
      <c r="B19" s="49" t="s">
        <v>55</v>
      </c>
      <c r="C19" s="50"/>
      <c r="D19" s="20">
        <f t="shared" si="3"/>
        <v>958804877</v>
      </c>
      <c r="E19" s="21">
        <f t="shared" si="4"/>
        <v>0.10626165611874185</v>
      </c>
      <c r="F19" s="22">
        <f t="shared" si="0"/>
        <v>3</v>
      </c>
      <c r="G19" s="20">
        <f t="shared" si="5"/>
        <v>711084569</v>
      </c>
      <c r="H19" s="24">
        <f t="shared" si="6"/>
        <v>6.0152885390630427E-2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958804877</v>
      </c>
      <c r="T19" s="48">
        <v>711084569</v>
      </c>
    </row>
    <row r="20" spans="2:20" ht="18.75" customHeight="1">
      <c r="B20" s="49" t="s">
        <v>155</v>
      </c>
      <c r="C20" s="50"/>
      <c r="D20" s="20">
        <f t="shared" si="3"/>
        <v>23823</v>
      </c>
      <c r="E20" s="21">
        <f t="shared" si="4"/>
        <v>2.6402362925369089E-6</v>
      </c>
      <c r="F20" s="22">
        <f t="shared" si="0"/>
        <v>21</v>
      </c>
      <c r="G20" s="20">
        <f t="shared" si="5"/>
        <v>17124</v>
      </c>
      <c r="H20" s="24">
        <f t="shared" si="6"/>
        <v>1.4485731435259923E-6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23823</v>
      </c>
      <c r="T20" s="48">
        <v>17124</v>
      </c>
    </row>
    <row r="21" spans="2:20" ht="18.75" customHeight="1">
      <c r="B21" s="49" t="s">
        <v>156</v>
      </c>
      <c r="C21" s="50"/>
      <c r="D21" s="20">
        <f t="shared" si="3"/>
        <v>216</v>
      </c>
      <c r="E21" s="21">
        <f t="shared" si="4"/>
        <v>2.3938674356209223E-8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216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3710373</v>
      </c>
      <c r="E22" s="21">
        <f t="shared" si="4"/>
        <v>4.11210236051255E-4</v>
      </c>
      <c r="F22" s="22">
        <f t="shared" si="0"/>
        <v>19</v>
      </c>
      <c r="G22" s="20">
        <f t="shared" si="5"/>
        <v>1967053</v>
      </c>
      <c r="H22" s="24">
        <f t="shared" si="6"/>
        <v>1.6639921441790668E-4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3710373</v>
      </c>
      <c r="T22" s="48">
        <v>1967053</v>
      </c>
    </row>
    <row r="23" spans="2:20" ht="18.75" customHeight="1">
      <c r="B23" s="49" t="s">
        <v>57</v>
      </c>
      <c r="C23" s="50"/>
      <c r="D23" s="20">
        <f t="shared" si="3"/>
        <v>162898484</v>
      </c>
      <c r="E23" s="21">
        <f t="shared" si="4"/>
        <v>1.8053582229611845E-2</v>
      </c>
      <c r="F23" s="22">
        <f t="shared" si="0"/>
        <v>12</v>
      </c>
      <c r="G23" s="20">
        <f t="shared" si="5"/>
        <v>223434794</v>
      </c>
      <c r="H23" s="24">
        <f t="shared" si="6"/>
        <v>1.8901053604161559E-2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162898484</v>
      </c>
      <c r="T23" s="48">
        <v>223434794</v>
      </c>
    </row>
    <row r="24" spans="2:20" ht="18.75" customHeight="1">
      <c r="B24" s="49" t="s">
        <v>58</v>
      </c>
      <c r="C24" s="50"/>
      <c r="D24" s="20">
        <f t="shared" si="3"/>
        <v>437923384</v>
      </c>
      <c r="E24" s="21">
        <f t="shared" si="4"/>
        <v>4.853382075252391E-2</v>
      </c>
      <c r="F24" s="22">
        <f t="shared" si="0"/>
        <v>8</v>
      </c>
      <c r="G24" s="20">
        <f t="shared" si="5"/>
        <v>865011092</v>
      </c>
      <c r="H24" s="24">
        <f t="shared" si="6"/>
        <v>7.3174015225606834E-2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437923384</v>
      </c>
      <c r="T24" s="48">
        <v>865011092</v>
      </c>
    </row>
    <row r="25" spans="2:20" ht="18.75" customHeight="1">
      <c r="B25" s="49" t="s">
        <v>59</v>
      </c>
      <c r="C25" s="50"/>
      <c r="D25" s="20">
        <f t="shared" si="3"/>
        <v>29695465</v>
      </c>
      <c r="E25" s="21">
        <f t="shared" si="4"/>
        <v>3.2910651226444841E-3</v>
      </c>
      <c r="F25" s="22">
        <f t="shared" si="0"/>
        <v>17</v>
      </c>
      <c r="G25" s="20">
        <f t="shared" si="5"/>
        <v>76488874</v>
      </c>
      <c r="H25" s="24">
        <f t="shared" si="6"/>
        <v>6.4704349833533958E-3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29695465</v>
      </c>
      <c r="T25" s="48">
        <v>76488874</v>
      </c>
    </row>
    <row r="26" spans="2:20" ht="18.75" customHeight="1">
      <c r="B26" s="49" t="s">
        <v>60</v>
      </c>
      <c r="C26" s="50"/>
      <c r="D26" s="20">
        <f t="shared" si="3"/>
        <v>322085150</v>
      </c>
      <c r="E26" s="21">
        <f t="shared" si="4"/>
        <v>3.5695794077874078E-2</v>
      </c>
      <c r="F26" s="22">
        <f t="shared" si="0"/>
        <v>10</v>
      </c>
      <c r="G26" s="20">
        <f t="shared" si="5"/>
        <v>404445790</v>
      </c>
      <c r="H26" s="24">
        <f t="shared" si="6"/>
        <v>3.421334439419256E-2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322085150</v>
      </c>
      <c r="T26" s="48">
        <v>404445790</v>
      </c>
    </row>
    <row r="27" spans="2:20" ht="18.75" customHeight="1" thickBot="1">
      <c r="B27" s="51" t="s">
        <v>61</v>
      </c>
      <c r="C27" s="52"/>
      <c r="D27" s="20">
        <f t="shared" si="3"/>
        <v>58675</v>
      </c>
      <c r="E27" s="21">
        <f t="shared" si="4"/>
        <v>6.5027857307897044E-6</v>
      </c>
      <c r="F27" s="22">
        <f t="shared" si="0"/>
        <v>20</v>
      </c>
      <c r="G27" s="20">
        <f t="shared" si="5"/>
        <v>634721</v>
      </c>
      <c r="H27" s="24">
        <f t="shared" si="6"/>
        <v>5.3693050352251891E-5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58675</v>
      </c>
      <c r="T27" s="48">
        <v>634721</v>
      </c>
    </row>
    <row r="28" spans="2:20" ht="18.75" customHeight="1" thickTop="1">
      <c r="B28" s="53" t="s">
        <v>62</v>
      </c>
      <c r="C28" s="54"/>
      <c r="D28" s="55">
        <f>S28</f>
        <v>9023056030</v>
      </c>
      <c r="E28" s="56"/>
      <c r="F28" s="57"/>
      <c r="G28" s="55">
        <f>T28</f>
        <v>11821287780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9023056030</v>
      </c>
      <c r="T28" s="48">
        <f>SUM(T6:T27)</f>
        <v>11821287780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71" priority="5" stopIfTrue="1" operator="equal">
      <formula>0</formula>
    </cfRule>
  </conditionalFormatting>
  <conditionalFormatting sqref="G6:I27">
    <cfRule type="cellIs" dxfId="270" priority="7" stopIfTrue="1" operator="equal">
      <formula>0</formula>
    </cfRule>
  </conditionalFormatting>
  <conditionalFormatting sqref="I6:I27">
    <cfRule type="expression" dxfId="269" priority="8" stopIfTrue="1">
      <formula>$I6&lt;=5</formula>
    </cfRule>
  </conditionalFormatting>
  <conditionalFormatting sqref="F6:F27">
    <cfRule type="expression" dxfId="268" priority="6" stopIfTrue="1">
      <formula>$F6&lt;=5</formula>
    </cfRule>
  </conditionalFormatting>
  <conditionalFormatting sqref="E6:E27">
    <cfRule type="expression" dxfId="267" priority="4">
      <formula>$F6&lt;=5</formula>
    </cfRule>
  </conditionalFormatting>
  <conditionalFormatting sqref="D6:D27">
    <cfRule type="expression" dxfId="266" priority="3">
      <formula>$F6&lt;=5</formula>
    </cfRule>
  </conditionalFormatting>
  <conditionalFormatting sqref="G6:G27">
    <cfRule type="expression" dxfId="265" priority="2">
      <formula>$I6&lt;=5</formula>
    </cfRule>
  </conditionalFormatting>
  <conditionalFormatting sqref="H6:H27">
    <cfRule type="expression" dxfId="2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AADC-87C0-4A77-9F30-C9479EE5936F}">
  <sheetPr codeName="Sheet5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379830156</v>
      </c>
      <c r="E6" s="21">
        <f>IFERROR(S6/$S$28,"-")</f>
        <v>1.6020235674664474E-2</v>
      </c>
      <c r="F6" s="22">
        <f t="shared" ref="F6:F27" si="0">_xlfn.IFS(D6&gt;0,RANK(D6,$D$6:$D$27),D6=0,"-")</f>
        <v>14</v>
      </c>
      <c r="G6" s="23">
        <f>T6</f>
        <v>403634153</v>
      </c>
      <c r="H6" s="24">
        <f>IFERROR(T6/$T$28,"-")</f>
        <v>1.4245794369632513E-2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379830156</v>
      </c>
      <c r="T6" s="48">
        <v>403634153</v>
      </c>
    </row>
    <row r="7" spans="2:20" ht="18.75" customHeight="1">
      <c r="B7" s="49" t="s">
        <v>44</v>
      </c>
      <c r="C7" s="50"/>
      <c r="D7" s="20">
        <f>S7</f>
        <v>3988098029</v>
      </c>
      <c r="E7" s="21">
        <f>IFERROR(S7/$S$28,"-")</f>
        <v>0.16820747196872088</v>
      </c>
      <c r="F7" s="22">
        <f t="shared" si="0"/>
        <v>2</v>
      </c>
      <c r="G7" s="20">
        <f>T7</f>
        <v>2456879532</v>
      </c>
      <c r="H7" s="24">
        <f>IFERROR(T7/$T$28,"-")</f>
        <v>8.6712683611366664E-2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3988098029</v>
      </c>
      <c r="T7" s="48">
        <v>2456879532</v>
      </c>
    </row>
    <row r="8" spans="2:20" ht="18.75" customHeight="1">
      <c r="B8" s="49" t="s">
        <v>45</v>
      </c>
      <c r="C8" s="50"/>
      <c r="D8" s="20">
        <f t="shared" ref="D8:D27" si="3">S8</f>
        <v>252234351</v>
      </c>
      <c r="E8" s="21">
        <f t="shared" ref="E8:E27" si="4">IFERROR(S8/$S$28,"-")</f>
        <v>1.063858065094242E-2</v>
      </c>
      <c r="F8" s="22">
        <f t="shared" si="0"/>
        <v>16</v>
      </c>
      <c r="G8" s="20">
        <f t="shared" ref="G8:G27" si="5">T8</f>
        <v>260757564</v>
      </c>
      <c r="H8" s="24">
        <f t="shared" ref="H8:H27" si="6">IFERROR(T8/$T$28,"-")</f>
        <v>9.2031326126912009E-3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252234351</v>
      </c>
      <c r="T8" s="48">
        <v>260757564</v>
      </c>
    </row>
    <row r="9" spans="2:20" ht="18.75" customHeight="1">
      <c r="B9" s="49" t="s">
        <v>46</v>
      </c>
      <c r="C9" s="50"/>
      <c r="D9" s="20">
        <f t="shared" si="3"/>
        <v>1600725626</v>
      </c>
      <c r="E9" s="21">
        <f t="shared" si="4"/>
        <v>6.7514391298080137E-2</v>
      </c>
      <c r="F9" s="22">
        <f t="shared" si="0"/>
        <v>7</v>
      </c>
      <c r="G9" s="20">
        <f t="shared" si="5"/>
        <v>1838264952</v>
      </c>
      <c r="H9" s="24">
        <f t="shared" si="6"/>
        <v>6.4879407028508765E-2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1600725626</v>
      </c>
      <c r="T9" s="48">
        <v>1838264952</v>
      </c>
    </row>
    <row r="10" spans="2:20" ht="18.75" customHeight="1">
      <c r="B10" s="49" t="s">
        <v>47</v>
      </c>
      <c r="C10" s="50"/>
      <c r="D10" s="20">
        <f t="shared" si="3"/>
        <v>348335553</v>
      </c>
      <c r="E10" s="21">
        <f t="shared" si="4"/>
        <v>1.4691876263043678E-2</v>
      </c>
      <c r="F10" s="22">
        <f t="shared" si="0"/>
        <v>15</v>
      </c>
      <c r="G10" s="20">
        <f t="shared" si="5"/>
        <v>677426563</v>
      </c>
      <c r="H10" s="24">
        <f t="shared" si="6"/>
        <v>2.3908976595013023E-2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348335553</v>
      </c>
      <c r="T10" s="48">
        <v>677426563</v>
      </c>
    </row>
    <row r="11" spans="2:20" ht="18.75" customHeight="1">
      <c r="B11" s="49" t="s">
        <v>48</v>
      </c>
      <c r="C11" s="50"/>
      <c r="D11" s="20">
        <f t="shared" si="3"/>
        <v>1038037788</v>
      </c>
      <c r="E11" s="21">
        <f t="shared" si="4"/>
        <v>4.3781700163289292E-2</v>
      </c>
      <c r="F11" s="22">
        <f t="shared" si="0"/>
        <v>9</v>
      </c>
      <c r="G11" s="20">
        <f t="shared" si="5"/>
        <v>1631006995</v>
      </c>
      <c r="H11" s="24">
        <f t="shared" si="6"/>
        <v>5.7564480343174143E-2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1038037788</v>
      </c>
      <c r="T11" s="48">
        <v>1631006995</v>
      </c>
    </row>
    <row r="12" spans="2:20" ht="18.75" customHeight="1">
      <c r="B12" s="49" t="s">
        <v>49</v>
      </c>
      <c r="C12" s="50"/>
      <c r="D12" s="20">
        <f t="shared" si="3"/>
        <v>885822255</v>
      </c>
      <c r="E12" s="21">
        <f t="shared" si="4"/>
        <v>3.7361649850052268E-2</v>
      </c>
      <c r="F12" s="22">
        <f t="shared" si="0"/>
        <v>10</v>
      </c>
      <c r="G12" s="20">
        <f t="shared" si="5"/>
        <v>1194097376</v>
      </c>
      <c r="H12" s="24">
        <f t="shared" si="6"/>
        <v>4.214426740002291E-2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885822255</v>
      </c>
      <c r="T12" s="48">
        <v>1194097376</v>
      </c>
    </row>
    <row r="13" spans="2:20" ht="18.75" customHeight="1">
      <c r="B13" s="49" t="s">
        <v>50</v>
      </c>
      <c r="C13" s="50"/>
      <c r="D13" s="20">
        <f t="shared" si="3"/>
        <v>65153875</v>
      </c>
      <c r="E13" s="21">
        <f t="shared" si="4"/>
        <v>2.7480188608764119E-3</v>
      </c>
      <c r="F13" s="22">
        <f t="shared" si="0"/>
        <v>18</v>
      </c>
      <c r="G13" s="20">
        <f t="shared" si="5"/>
        <v>105829486</v>
      </c>
      <c r="H13" s="24">
        <f t="shared" si="6"/>
        <v>3.7351276758780688E-3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65153875</v>
      </c>
      <c r="T13" s="48">
        <v>105829486</v>
      </c>
    </row>
    <row r="14" spans="2:20" ht="18.75" customHeight="1">
      <c r="B14" s="49" t="s">
        <v>51</v>
      </c>
      <c r="C14" s="50"/>
      <c r="D14" s="20">
        <f t="shared" si="3"/>
        <v>4517786346</v>
      </c>
      <c r="E14" s="21">
        <f t="shared" si="4"/>
        <v>0.19054833021394241</v>
      </c>
      <c r="F14" s="22">
        <f t="shared" si="0"/>
        <v>1</v>
      </c>
      <c r="G14" s="20">
        <f t="shared" si="5"/>
        <v>5170700563</v>
      </c>
      <c r="H14" s="24">
        <f t="shared" si="6"/>
        <v>0.18249381629368977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4517786346</v>
      </c>
      <c r="T14" s="48">
        <v>5170700563</v>
      </c>
    </row>
    <row r="15" spans="2:20" ht="18.75" customHeight="1">
      <c r="B15" s="49" t="s">
        <v>52</v>
      </c>
      <c r="C15" s="50"/>
      <c r="D15" s="20">
        <f t="shared" si="3"/>
        <v>1882640286</v>
      </c>
      <c r="E15" s="21">
        <f t="shared" si="4"/>
        <v>7.9404809217775027E-2</v>
      </c>
      <c r="F15" s="22">
        <f t="shared" si="0"/>
        <v>5</v>
      </c>
      <c r="G15" s="20">
        <f t="shared" si="5"/>
        <v>1447801534</v>
      </c>
      <c r="H15" s="24">
        <f t="shared" si="6"/>
        <v>5.1098458314558226E-2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1882640286</v>
      </c>
      <c r="T15" s="48">
        <v>1447801534</v>
      </c>
    </row>
    <row r="16" spans="2:20" ht="18.75" customHeight="1">
      <c r="B16" s="49" t="s">
        <v>154</v>
      </c>
      <c r="C16" s="50"/>
      <c r="D16" s="20">
        <f t="shared" si="3"/>
        <v>1785008215</v>
      </c>
      <c r="E16" s="21">
        <f t="shared" si="4"/>
        <v>7.5286945582888773E-2</v>
      </c>
      <c r="F16" s="22">
        <f t="shared" si="0"/>
        <v>6</v>
      </c>
      <c r="G16" s="20">
        <f t="shared" si="5"/>
        <v>2168308946</v>
      </c>
      <c r="H16" s="24">
        <f t="shared" si="6"/>
        <v>7.6527922984135119E-2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1785008215</v>
      </c>
      <c r="T16" s="48">
        <v>2168308946</v>
      </c>
    </row>
    <row r="17" spans="2:20" ht="18.75" customHeight="1">
      <c r="B17" s="49" t="s">
        <v>53</v>
      </c>
      <c r="C17" s="50"/>
      <c r="D17" s="20">
        <f t="shared" si="3"/>
        <v>409414123</v>
      </c>
      <c r="E17" s="21">
        <f t="shared" si="4"/>
        <v>1.7268009491579361E-2</v>
      </c>
      <c r="F17" s="22">
        <f t="shared" si="0"/>
        <v>12</v>
      </c>
      <c r="G17" s="20">
        <f t="shared" si="5"/>
        <v>495844906</v>
      </c>
      <c r="H17" s="24">
        <f t="shared" si="6"/>
        <v>1.7500264825473684E-2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409414123</v>
      </c>
      <c r="T17" s="48">
        <v>495844906</v>
      </c>
    </row>
    <row r="18" spans="2:20" ht="18.75" customHeight="1">
      <c r="B18" s="49" t="s">
        <v>54</v>
      </c>
      <c r="C18" s="50"/>
      <c r="D18" s="20">
        <f t="shared" si="3"/>
        <v>2107674958</v>
      </c>
      <c r="E18" s="21">
        <f t="shared" si="4"/>
        <v>8.8896179040477627E-2</v>
      </c>
      <c r="F18" s="22">
        <f t="shared" si="0"/>
        <v>4</v>
      </c>
      <c r="G18" s="20">
        <f t="shared" si="5"/>
        <v>5080088673</v>
      </c>
      <c r="H18" s="24">
        <f t="shared" si="6"/>
        <v>0.1792957758335611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2107674958</v>
      </c>
      <c r="T18" s="48">
        <v>5080088673</v>
      </c>
    </row>
    <row r="19" spans="2:20" ht="18.75" customHeight="1">
      <c r="B19" s="49" t="s">
        <v>55</v>
      </c>
      <c r="C19" s="50"/>
      <c r="D19" s="20">
        <f t="shared" si="3"/>
        <v>2262058673</v>
      </c>
      <c r="E19" s="21">
        <f t="shared" si="4"/>
        <v>9.5407677560437776E-2</v>
      </c>
      <c r="F19" s="22">
        <f t="shared" si="0"/>
        <v>3</v>
      </c>
      <c r="G19" s="20">
        <f t="shared" si="5"/>
        <v>1580723275</v>
      </c>
      <c r="H19" s="24">
        <f t="shared" si="6"/>
        <v>5.5789775378452838E-2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2262058673</v>
      </c>
      <c r="T19" s="48">
        <v>1580723275</v>
      </c>
    </row>
    <row r="20" spans="2:20" ht="18.75" customHeight="1">
      <c r="B20" s="49" t="s">
        <v>155</v>
      </c>
      <c r="C20" s="50"/>
      <c r="D20" s="20">
        <f t="shared" si="3"/>
        <v>11062</v>
      </c>
      <c r="E20" s="21">
        <f t="shared" si="4"/>
        <v>4.6656602756190431E-7</v>
      </c>
      <c r="F20" s="22">
        <f t="shared" si="0"/>
        <v>21</v>
      </c>
      <c r="G20" s="20">
        <f t="shared" si="5"/>
        <v>64607</v>
      </c>
      <c r="H20" s="24">
        <f t="shared" si="6"/>
        <v>2.2802283453918921E-6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11062</v>
      </c>
      <c r="T20" s="48">
        <v>64607</v>
      </c>
    </row>
    <row r="21" spans="2:20" ht="18.75" customHeight="1">
      <c r="B21" s="49" t="s">
        <v>156</v>
      </c>
      <c r="C21" s="50"/>
      <c r="D21" s="20">
        <f t="shared" si="3"/>
        <v>3207</v>
      </c>
      <c r="E21" s="21">
        <f t="shared" si="4"/>
        <v>1.3526281417384081E-7</v>
      </c>
      <c r="F21" s="22">
        <f t="shared" si="0"/>
        <v>22</v>
      </c>
      <c r="G21" s="20">
        <f t="shared" si="5"/>
        <v>3828</v>
      </c>
      <c r="H21" s="24">
        <f t="shared" si="6"/>
        <v>1.351047735719065E-7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3207</v>
      </c>
      <c r="T21" s="48">
        <v>3828</v>
      </c>
    </row>
    <row r="22" spans="2:20" ht="18.75" customHeight="1">
      <c r="B22" s="49" t="s">
        <v>56</v>
      </c>
      <c r="C22" s="50"/>
      <c r="D22" s="20">
        <f t="shared" si="3"/>
        <v>7176671</v>
      </c>
      <c r="E22" s="21">
        <f t="shared" si="4"/>
        <v>3.0269308258802381E-4</v>
      </c>
      <c r="F22" s="22">
        <f t="shared" si="0"/>
        <v>19</v>
      </c>
      <c r="G22" s="20">
        <f t="shared" si="5"/>
        <v>9663110</v>
      </c>
      <c r="H22" s="24">
        <f t="shared" si="6"/>
        <v>3.410481422545521E-4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7176671</v>
      </c>
      <c r="T22" s="48">
        <v>9663110</v>
      </c>
    </row>
    <row r="23" spans="2:20" ht="18.75" customHeight="1">
      <c r="B23" s="49" t="s">
        <v>57</v>
      </c>
      <c r="C23" s="50"/>
      <c r="D23" s="20">
        <f t="shared" si="3"/>
        <v>408291659</v>
      </c>
      <c r="E23" s="21">
        <f t="shared" si="4"/>
        <v>1.7220666916135385E-2</v>
      </c>
      <c r="F23" s="22">
        <f t="shared" si="0"/>
        <v>13</v>
      </c>
      <c r="G23" s="20">
        <f t="shared" si="5"/>
        <v>521294258</v>
      </c>
      <c r="H23" s="24">
        <f t="shared" si="6"/>
        <v>1.8398469877592739E-2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408291659</v>
      </c>
      <c r="T23" s="48">
        <v>521294258</v>
      </c>
    </row>
    <row r="24" spans="2:20" ht="18.75" customHeight="1">
      <c r="B24" s="49" t="s">
        <v>58</v>
      </c>
      <c r="C24" s="50"/>
      <c r="D24" s="20">
        <f t="shared" si="3"/>
        <v>1049554215</v>
      </c>
      <c r="E24" s="21">
        <f t="shared" si="4"/>
        <v>4.4267432724950539E-2</v>
      </c>
      <c r="F24" s="22">
        <f t="shared" si="0"/>
        <v>8</v>
      </c>
      <c r="G24" s="20">
        <f t="shared" si="5"/>
        <v>2290001720</v>
      </c>
      <c r="H24" s="24">
        <f t="shared" si="6"/>
        <v>8.0822926818149537E-2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1049554215</v>
      </c>
      <c r="T24" s="48">
        <v>2290001720</v>
      </c>
    </row>
    <row r="25" spans="2:20" ht="18.75" customHeight="1">
      <c r="B25" s="49" t="s">
        <v>59</v>
      </c>
      <c r="C25" s="50"/>
      <c r="D25" s="20">
        <f t="shared" si="3"/>
        <v>113932930</v>
      </c>
      <c r="E25" s="21">
        <f t="shared" si="4"/>
        <v>4.8053909382198981E-3</v>
      </c>
      <c r="F25" s="22">
        <f t="shared" si="0"/>
        <v>17</v>
      </c>
      <c r="G25" s="20">
        <f t="shared" si="5"/>
        <v>238852951</v>
      </c>
      <c r="H25" s="24">
        <f t="shared" si="6"/>
        <v>8.4300349691318385E-3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113932930</v>
      </c>
      <c r="T25" s="48">
        <v>238852951</v>
      </c>
    </row>
    <row r="26" spans="2:20" ht="18.75" customHeight="1">
      <c r="B26" s="49" t="s">
        <v>60</v>
      </c>
      <c r="C26" s="50"/>
      <c r="D26" s="20">
        <f t="shared" si="3"/>
        <v>606389747</v>
      </c>
      <c r="E26" s="21">
        <f t="shared" si="4"/>
        <v>2.5575922564821749E-2</v>
      </c>
      <c r="F26" s="22">
        <f t="shared" si="0"/>
        <v>11</v>
      </c>
      <c r="G26" s="20">
        <f t="shared" si="5"/>
        <v>760360805</v>
      </c>
      <c r="H26" s="24">
        <f t="shared" si="6"/>
        <v>2.683604346720939E-2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606389747</v>
      </c>
      <c r="T26" s="48">
        <v>760360805</v>
      </c>
    </row>
    <row r="27" spans="2:20" ht="18.75" customHeight="1" thickBot="1">
      <c r="B27" s="51" t="s">
        <v>61</v>
      </c>
      <c r="C27" s="52"/>
      <c r="D27" s="20">
        <f t="shared" si="3"/>
        <v>1219045</v>
      </c>
      <c r="E27" s="21">
        <f t="shared" si="4"/>
        <v>5.1416107672139004E-5</v>
      </c>
      <c r="F27" s="22">
        <f t="shared" si="0"/>
        <v>20</v>
      </c>
      <c r="G27" s="20">
        <f t="shared" si="5"/>
        <v>1960063</v>
      </c>
      <c r="H27" s="24">
        <f t="shared" si="6"/>
        <v>6.9178126384971723E-5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1219045</v>
      </c>
      <c r="T27" s="48">
        <v>1960063</v>
      </c>
    </row>
    <row r="28" spans="2:20" ht="18.75" customHeight="1" thickTop="1">
      <c r="B28" s="53" t="s">
        <v>62</v>
      </c>
      <c r="C28" s="54"/>
      <c r="D28" s="55">
        <f>S28</f>
        <v>23709398770</v>
      </c>
      <c r="E28" s="56"/>
      <c r="F28" s="57"/>
      <c r="G28" s="55">
        <f>T28</f>
        <v>28333565860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23709398770</v>
      </c>
      <c r="T28" s="48">
        <f>SUM(T6:T27)</f>
        <v>28333565860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63" priority="5" stopIfTrue="1" operator="equal">
      <formula>0</formula>
    </cfRule>
  </conditionalFormatting>
  <conditionalFormatting sqref="G6:I27">
    <cfRule type="cellIs" dxfId="262" priority="7" stopIfTrue="1" operator="equal">
      <formula>0</formula>
    </cfRule>
  </conditionalFormatting>
  <conditionalFormatting sqref="I6:I27">
    <cfRule type="expression" dxfId="261" priority="8" stopIfTrue="1">
      <formula>$I6&lt;=5</formula>
    </cfRule>
  </conditionalFormatting>
  <conditionalFormatting sqref="F6:F27">
    <cfRule type="expression" dxfId="260" priority="6" stopIfTrue="1">
      <formula>$F6&lt;=5</formula>
    </cfRule>
  </conditionalFormatting>
  <conditionalFormatting sqref="E6:E27">
    <cfRule type="expression" dxfId="259" priority="4">
      <formula>$F6&lt;=5</formula>
    </cfRule>
  </conditionalFormatting>
  <conditionalFormatting sqref="D6:D27">
    <cfRule type="expression" dxfId="258" priority="3">
      <formula>$F6&lt;=5</formula>
    </cfRule>
  </conditionalFormatting>
  <conditionalFormatting sqref="G6:G27">
    <cfRule type="expression" dxfId="257" priority="2">
      <formula>$I6&lt;=5</formula>
    </cfRule>
  </conditionalFormatting>
  <conditionalFormatting sqref="H6:H27">
    <cfRule type="expression" dxfId="2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F55F-5959-4A07-AAB2-7FA9F9C6E6DE}">
  <sheetPr codeName="Sheet54"/>
  <dimension ref="B1:V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21" width="9" style="2"/>
    <col min="22" max="22" width="15.5" style="2" bestFit="1" customWidth="1"/>
    <col min="23" max="16384" width="9" style="2"/>
  </cols>
  <sheetData>
    <row r="1" spans="2:22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</row>
    <row r="2" spans="2:22" ht="16.5" customHeight="1">
      <c r="B2" s="41" t="s">
        <v>102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</row>
    <row r="3" spans="2:22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  <c r="U3" s="43"/>
      <c r="V3" s="43"/>
    </row>
    <row r="4" spans="2:22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  <c r="U4" s="43"/>
      <c r="V4" s="43"/>
    </row>
    <row r="5" spans="2:22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  <c r="U5" s="43"/>
      <c r="V5" s="43"/>
    </row>
    <row r="6" spans="2:22" ht="18.75" customHeight="1">
      <c r="B6" s="45" t="s">
        <v>43</v>
      </c>
      <c r="C6" s="46"/>
      <c r="D6" s="20">
        <f>S6</f>
        <v>332791221</v>
      </c>
      <c r="E6" s="21">
        <f>IFERROR(S6/$S$28,"-")</f>
        <v>2.167224852604846E-2</v>
      </c>
      <c r="F6" s="22">
        <f t="shared" ref="F6:F27" si="0">_xlfn.IFS(D6&gt;0,RANK(D6,$D$6:$D$27),D6=0,"-")</f>
        <v>12</v>
      </c>
      <c r="G6" s="23">
        <f>T6</f>
        <v>386308798</v>
      </c>
      <c r="H6" s="24">
        <f>IFERROR(T6/$T$28,"-")</f>
        <v>2.0355142880243059E-2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332791221</v>
      </c>
      <c r="T6" s="48">
        <v>386308798</v>
      </c>
      <c r="U6" s="43"/>
      <c r="V6" s="43"/>
    </row>
    <row r="7" spans="2:22" ht="18.75" customHeight="1">
      <c r="B7" s="49" t="s">
        <v>44</v>
      </c>
      <c r="C7" s="50"/>
      <c r="D7" s="20">
        <f>S7</f>
        <v>2542674255</v>
      </c>
      <c r="E7" s="21">
        <f>IFERROR(S7/$S$28,"-")</f>
        <v>0.16558570328135283</v>
      </c>
      <c r="F7" s="22">
        <f t="shared" si="0"/>
        <v>2</v>
      </c>
      <c r="G7" s="20">
        <f>T7</f>
        <v>1587509294</v>
      </c>
      <c r="H7" s="24">
        <f>IFERROR(T7/$T$28,"-")</f>
        <v>8.364805220688705E-2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2542674255</v>
      </c>
      <c r="T7" s="48">
        <v>1587509294</v>
      </c>
      <c r="U7" s="43"/>
      <c r="V7" s="43"/>
    </row>
    <row r="8" spans="2:22" ht="18.75" customHeight="1">
      <c r="B8" s="49" t="s">
        <v>45</v>
      </c>
      <c r="C8" s="50"/>
      <c r="D8" s="20">
        <f t="shared" ref="D8:D27" si="3">S8</f>
        <v>293381302</v>
      </c>
      <c r="E8" s="21">
        <f t="shared" ref="E8:E27" si="4">IFERROR(S8/$S$28,"-")</f>
        <v>1.9105769890004634E-2</v>
      </c>
      <c r="F8" s="22">
        <f t="shared" si="0"/>
        <v>14</v>
      </c>
      <c r="G8" s="20">
        <f t="shared" ref="G8:G27" si="5">T8</f>
        <v>246746574</v>
      </c>
      <c r="H8" s="24">
        <f t="shared" ref="H8:H27" si="6">IFERROR(T8/$T$28,"-")</f>
        <v>1.3001416988127894E-2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293381302</v>
      </c>
      <c r="T8" s="48">
        <v>246746574</v>
      </c>
      <c r="U8" s="43"/>
      <c r="V8" s="43"/>
    </row>
    <row r="9" spans="2:22" ht="18.75" customHeight="1">
      <c r="B9" s="49" t="s">
        <v>46</v>
      </c>
      <c r="C9" s="50"/>
      <c r="D9" s="20">
        <f t="shared" si="3"/>
        <v>1091863334</v>
      </c>
      <c r="E9" s="21">
        <f t="shared" si="4"/>
        <v>7.1105041352421544E-2</v>
      </c>
      <c r="F9" s="22">
        <f t="shared" si="0"/>
        <v>6</v>
      </c>
      <c r="G9" s="20">
        <f t="shared" si="5"/>
        <v>1252002367</v>
      </c>
      <c r="H9" s="24">
        <f t="shared" si="6"/>
        <v>6.5969729911995192E-2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1091863334</v>
      </c>
      <c r="T9" s="48">
        <v>1252002367</v>
      </c>
      <c r="U9" s="43"/>
      <c r="V9" s="43"/>
    </row>
    <row r="10" spans="2:22" ht="18.75" customHeight="1">
      <c r="B10" s="49" t="s">
        <v>47</v>
      </c>
      <c r="C10" s="50"/>
      <c r="D10" s="20">
        <f t="shared" si="3"/>
        <v>310480837</v>
      </c>
      <c r="E10" s="21">
        <f t="shared" si="4"/>
        <v>2.0219337042065608E-2</v>
      </c>
      <c r="F10" s="22">
        <f t="shared" si="0"/>
        <v>13</v>
      </c>
      <c r="G10" s="20">
        <f t="shared" si="5"/>
        <v>630668098</v>
      </c>
      <c r="H10" s="24">
        <f t="shared" si="6"/>
        <v>3.3230771111770363E-2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310480837</v>
      </c>
      <c r="T10" s="48">
        <v>630668098</v>
      </c>
      <c r="U10" s="43"/>
      <c r="V10" s="43"/>
    </row>
    <row r="11" spans="2:22" ht="18.75" customHeight="1">
      <c r="B11" s="49" t="s">
        <v>48</v>
      </c>
      <c r="C11" s="50"/>
      <c r="D11" s="20">
        <f t="shared" si="3"/>
        <v>787382476</v>
      </c>
      <c r="E11" s="21">
        <f t="shared" si="4"/>
        <v>5.1276438884568371E-2</v>
      </c>
      <c r="F11" s="22">
        <f t="shared" si="0"/>
        <v>8</v>
      </c>
      <c r="G11" s="20">
        <f t="shared" si="5"/>
        <v>1272077803</v>
      </c>
      <c r="H11" s="24">
        <f t="shared" si="6"/>
        <v>6.702753229775181E-2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787382476</v>
      </c>
      <c r="T11" s="48">
        <v>1272077803</v>
      </c>
      <c r="U11" s="43"/>
      <c r="V11" s="43"/>
    </row>
    <row r="12" spans="2:22" ht="18.75" customHeight="1">
      <c r="B12" s="49" t="s">
        <v>49</v>
      </c>
      <c r="C12" s="50"/>
      <c r="D12" s="20">
        <f t="shared" si="3"/>
        <v>553267361</v>
      </c>
      <c r="E12" s="21">
        <f t="shared" si="4"/>
        <v>3.6030240560170818E-2</v>
      </c>
      <c r="F12" s="22">
        <f t="shared" si="0"/>
        <v>11</v>
      </c>
      <c r="G12" s="20">
        <f t="shared" si="5"/>
        <v>755197762</v>
      </c>
      <c r="H12" s="24">
        <f t="shared" si="6"/>
        <v>3.9792410703392241E-2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553267361</v>
      </c>
      <c r="T12" s="48">
        <v>755197762</v>
      </c>
      <c r="U12" s="43"/>
      <c r="V12" s="43"/>
    </row>
    <row r="13" spans="2:22" ht="18.75" customHeight="1">
      <c r="B13" s="49" t="s">
        <v>50</v>
      </c>
      <c r="C13" s="50"/>
      <c r="D13" s="20">
        <f t="shared" si="3"/>
        <v>34838120</v>
      </c>
      <c r="E13" s="21">
        <f t="shared" si="4"/>
        <v>2.2687509380552419E-3</v>
      </c>
      <c r="F13" s="22">
        <f t="shared" si="0"/>
        <v>18</v>
      </c>
      <c r="G13" s="20">
        <f t="shared" si="5"/>
        <v>60114647</v>
      </c>
      <c r="H13" s="24">
        <f t="shared" si="6"/>
        <v>3.1675235853167775E-3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34838120</v>
      </c>
      <c r="T13" s="48">
        <v>60114647</v>
      </c>
      <c r="U13" s="43"/>
      <c r="V13" s="43"/>
    </row>
    <row r="14" spans="2:22" ht="18.75" customHeight="1">
      <c r="B14" s="49" t="s">
        <v>51</v>
      </c>
      <c r="C14" s="50"/>
      <c r="D14" s="20">
        <f t="shared" si="3"/>
        <v>2829304296</v>
      </c>
      <c r="E14" s="21">
        <f t="shared" si="4"/>
        <v>0.18425181311717528</v>
      </c>
      <c r="F14" s="22">
        <f t="shared" si="0"/>
        <v>1</v>
      </c>
      <c r="G14" s="20">
        <f t="shared" si="5"/>
        <v>3186956946</v>
      </c>
      <c r="H14" s="24">
        <f t="shared" si="6"/>
        <v>0.16792515294723642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2829304296</v>
      </c>
      <c r="T14" s="48">
        <v>3186956946</v>
      </c>
      <c r="U14" s="43"/>
      <c r="V14" s="43"/>
    </row>
    <row r="15" spans="2:22" ht="18.75" customHeight="1">
      <c r="B15" s="49" t="s">
        <v>52</v>
      </c>
      <c r="C15" s="50"/>
      <c r="D15" s="20">
        <f t="shared" si="3"/>
        <v>1178950408</v>
      </c>
      <c r="E15" s="21">
        <f t="shared" si="4"/>
        <v>7.6776382998583456E-2</v>
      </c>
      <c r="F15" s="22">
        <f t="shared" si="0"/>
        <v>4</v>
      </c>
      <c r="G15" s="20">
        <f t="shared" si="5"/>
        <v>1130001105</v>
      </c>
      <c r="H15" s="24">
        <f t="shared" si="6"/>
        <v>5.9541315305761011E-2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1178950408</v>
      </c>
      <c r="T15" s="48">
        <v>1130001105</v>
      </c>
      <c r="U15" s="43"/>
      <c r="V15" s="43"/>
    </row>
    <row r="16" spans="2:22" ht="18.75" customHeight="1">
      <c r="B16" s="49" t="s">
        <v>154</v>
      </c>
      <c r="C16" s="50"/>
      <c r="D16" s="20">
        <f t="shared" si="3"/>
        <v>1019422638</v>
      </c>
      <c r="E16" s="21">
        <f t="shared" si="4"/>
        <v>6.6387510756529045E-2</v>
      </c>
      <c r="F16" s="22">
        <f t="shared" si="0"/>
        <v>7</v>
      </c>
      <c r="G16" s="20">
        <f t="shared" si="5"/>
        <v>1421501637</v>
      </c>
      <c r="H16" s="24">
        <f t="shared" si="6"/>
        <v>7.4900880009557538E-2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1019422638</v>
      </c>
      <c r="T16" s="48">
        <v>1421501637</v>
      </c>
      <c r="U16" s="43"/>
      <c r="V16" s="43"/>
    </row>
    <row r="17" spans="2:22" ht="18.75" customHeight="1">
      <c r="B17" s="49" t="s">
        <v>53</v>
      </c>
      <c r="C17" s="50"/>
      <c r="D17" s="20">
        <f t="shared" si="3"/>
        <v>254344537</v>
      </c>
      <c r="E17" s="21">
        <f t="shared" si="4"/>
        <v>1.6563592033897817E-2</v>
      </c>
      <c r="F17" s="22">
        <f t="shared" si="0"/>
        <v>16</v>
      </c>
      <c r="G17" s="20">
        <f t="shared" si="5"/>
        <v>372147162</v>
      </c>
      <c r="H17" s="24">
        <f t="shared" si="6"/>
        <v>1.9608946765398184E-2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254344537</v>
      </c>
      <c r="T17" s="48">
        <v>372147162</v>
      </c>
      <c r="U17" s="43"/>
      <c r="V17" s="43"/>
    </row>
    <row r="18" spans="2:22" ht="18.75" customHeight="1">
      <c r="B18" s="49" t="s">
        <v>54</v>
      </c>
      <c r="C18" s="50"/>
      <c r="D18" s="20">
        <f t="shared" si="3"/>
        <v>1148709193</v>
      </c>
      <c r="E18" s="21">
        <f t="shared" si="4"/>
        <v>7.4806994727942555E-2</v>
      </c>
      <c r="F18" s="22">
        <f t="shared" si="0"/>
        <v>5</v>
      </c>
      <c r="G18" s="20">
        <f t="shared" si="5"/>
        <v>2923420100</v>
      </c>
      <c r="H18" s="24">
        <f t="shared" si="6"/>
        <v>0.15403903339129865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1148709193</v>
      </c>
      <c r="T18" s="48">
        <v>2923420100</v>
      </c>
      <c r="U18" s="43"/>
      <c r="V18" s="43"/>
    </row>
    <row r="19" spans="2:22" ht="18.75" customHeight="1">
      <c r="B19" s="49" t="s">
        <v>55</v>
      </c>
      <c r="C19" s="50"/>
      <c r="D19" s="20">
        <f t="shared" si="3"/>
        <v>1357204452</v>
      </c>
      <c r="E19" s="21">
        <f t="shared" si="4"/>
        <v>8.8384759958566955E-2</v>
      </c>
      <c r="F19" s="22">
        <f t="shared" si="0"/>
        <v>3</v>
      </c>
      <c r="G19" s="20">
        <f t="shared" si="5"/>
        <v>922447530</v>
      </c>
      <c r="H19" s="24">
        <f t="shared" si="6"/>
        <v>4.8605031440876724E-2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1357204452</v>
      </c>
      <c r="T19" s="48">
        <v>922447530</v>
      </c>
      <c r="U19" s="43"/>
      <c r="V19" s="43"/>
    </row>
    <row r="20" spans="2:22" ht="18.75" customHeight="1">
      <c r="B20" s="49" t="s">
        <v>155</v>
      </c>
      <c r="C20" s="50"/>
      <c r="D20" s="20">
        <f t="shared" si="3"/>
        <v>37269</v>
      </c>
      <c r="E20" s="21">
        <f t="shared" si="4"/>
        <v>2.4270563024176051E-6</v>
      </c>
      <c r="F20" s="22">
        <f t="shared" si="0"/>
        <v>21</v>
      </c>
      <c r="G20" s="20">
        <f t="shared" si="5"/>
        <v>37873</v>
      </c>
      <c r="H20" s="24">
        <f t="shared" si="6"/>
        <v>1.9955805570429832E-6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37269</v>
      </c>
      <c r="T20" s="48">
        <v>37873</v>
      </c>
      <c r="U20" s="43"/>
      <c r="V20" s="43"/>
    </row>
    <row r="21" spans="2:22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38287</v>
      </c>
      <c r="H21" s="24">
        <f t="shared" si="6"/>
        <v>2.0173947875136562E-6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38287</v>
      </c>
      <c r="U21" s="43"/>
      <c r="V21" s="43"/>
    </row>
    <row r="22" spans="2:22" ht="18.75" customHeight="1">
      <c r="B22" s="49" t="s">
        <v>56</v>
      </c>
      <c r="C22" s="50"/>
      <c r="D22" s="20">
        <f t="shared" si="3"/>
        <v>3717992</v>
      </c>
      <c r="E22" s="21">
        <f t="shared" si="4"/>
        <v>2.421255176135189E-4</v>
      </c>
      <c r="F22" s="22">
        <f t="shared" si="0"/>
        <v>19</v>
      </c>
      <c r="G22" s="20">
        <f t="shared" si="5"/>
        <v>4000898</v>
      </c>
      <c r="H22" s="24">
        <f t="shared" si="6"/>
        <v>2.108128286513389E-4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3717992</v>
      </c>
      <c r="T22" s="48">
        <v>4000898</v>
      </c>
      <c r="U22" s="43"/>
      <c r="V22" s="43"/>
    </row>
    <row r="23" spans="2:22" ht="18.75" customHeight="1">
      <c r="B23" s="49" t="s">
        <v>57</v>
      </c>
      <c r="C23" s="50"/>
      <c r="D23" s="20">
        <f t="shared" si="3"/>
        <v>268108450</v>
      </c>
      <c r="E23" s="21">
        <f t="shared" si="4"/>
        <v>1.7459934618688867E-2</v>
      </c>
      <c r="F23" s="22">
        <f t="shared" si="0"/>
        <v>15</v>
      </c>
      <c r="G23" s="20">
        <f t="shared" si="5"/>
        <v>428829925</v>
      </c>
      <c r="H23" s="24">
        <f t="shared" si="6"/>
        <v>2.2595639653795602E-2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268108450</v>
      </c>
      <c r="T23" s="48">
        <v>428829925</v>
      </c>
      <c r="U23" s="43"/>
      <c r="V23" s="43"/>
    </row>
    <row r="24" spans="2:22" ht="18.75" customHeight="1">
      <c r="B24" s="49" t="s">
        <v>58</v>
      </c>
      <c r="C24" s="50"/>
      <c r="D24" s="20">
        <f t="shared" si="3"/>
        <v>717861123</v>
      </c>
      <c r="E24" s="21">
        <f t="shared" si="4"/>
        <v>4.6749023661427185E-2</v>
      </c>
      <c r="F24" s="22">
        <f t="shared" si="0"/>
        <v>9</v>
      </c>
      <c r="G24" s="20">
        <f t="shared" si="5"/>
        <v>1547172108</v>
      </c>
      <c r="H24" s="24">
        <f t="shared" si="6"/>
        <v>8.1522630293982698E-2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717861123</v>
      </c>
      <c r="T24" s="48">
        <v>1547172108</v>
      </c>
      <c r="U24" s="43"/>
      <c r="V24" s="43"/>
    </row>
    <row r="25" spans="2:22" ht="18.75" customHeight="1">
      <c r="B25" s="49" t="s">
        <v>59</v>
      </c>
      <c r="C25" s="50"/>
      <c r="D25" s="20">
        <f t="shared" si="3"/>
        <v>70457351</v>
      </c>
      <c r="E25" s="21">
        <f t="shared" si="4"/>
        <v>4.5883698998148426E-3</v>
      </c>
      <c r="F25" s="22">
        <f t="shared" si="0"/>
        <v>17</v>
      </c>
      <c r="G25" s="20">
        <f t="shared" si="5"/>
        <v>145957464</v>
      </c>
      <c r="H25" s="24">
        <f t="shared" si="6"/>
        <v>7.6906999000264358E-3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70457351</v>
      </c>
      <c r="T25" s="48">
        <v>145957464</v>
      </c>
      <c r="U25" s="43"/>
      <c r="V25" s="43"/>
    </row>
    <row r="26" spans="2:22" ht="18.75" customHeight="1">
      <c r="B26" s="49" t="s">
        <v>60</v>
      </c>
      <c r="C26" s="50"/>
      <c r="D26" s="20">
        <f t="shared" si="3"/>
        <v>559043221</v>
      </c>
      <c r="E26" s="21">
        <f t="shared" si="4"/>
        <v>3.6406379909626981E-2</v>
      </c>
      <c r="F26" s="22">
        <f t="shared" si="0"/>
        <v>10</v>
      </c>
      <c r="G26" s="20">
        <f t="shared" si="5"/>
        <v>704928820</v>
      </c>
      <c r="H26" s="24">
        <f t="shared" si="6"/>
        <v>3.7143670881399755E-2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559043221</v>
      </c>
      <c r="T26" s="48">
        <v>704928820</v>
      </c>
      <c r="U26" s="43"/>
      <c r="V26" s="43"/>
    </row>
    <row r="27" spans="2:22" ht="18.75" customHeight="1" thickBot="1">
      <c r="B27" s="51" t="s">
        <v>61</v>
      </c>
      <c r="C27" s="52"/>
      <c r="D27" s="20">
        <f t="shared" si="3"/>
        <v>1798994</v>
      </c>
      <c r="E27" s="21">
        <f t="shared" si="4"/>
        <v>1.171552691435632E-4</v>
      </c>
      <c r="F27" s="22">
        <f t="shared" si="0"/>
        <v>20</v>
      </c>
      <c r="G27" s="20">
        <f t="shared" si="5"/>
        <v>371862</v>
      </c>
      <c r="H27" s="24">
        <f t="shared" si="6"/>
        <v>1.9593921186679637E-5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1798994</v>
      </c>
      <c r="T27" s="48">
        <v>371862</v>
      </c>
      <c r="U27" s="62"/>
      <c r="V27" s="63"/>
    </row>
    <row r="28" spans="2:22" ht="18.75" customHeight="1" thickTop="1">
      <c r="B28" s="53" t="s">
        <v>62</v>
      </c>
      <c r="C28" s="54"/>
      <c r="D28" s="55">
        <f>S28</f>
        <v>15355638830</v>
      </c>
      <c r="E28" s="56"/>
      <c r="F28" s="57"/>
      <c r="G28" s="55">
        <f>T28</f>
        <v>18978437060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64" t="s">
        <v>148</v>
      </c>
      <c r="S28" s="48">
        <f>SUM(S6:S27)</f>
        <v>15355638830</v>
      </c>
      <c r="T28" s="48">
        <f>SUM(T6:T27)</f>
        <v>18978437060</v>
      </c>
      <c r="U28" s="43"/>
      <c r="V28" s="43"/>
    </row>
    <row r="29" spans="2:22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</row>
    <row r="30" spans="2:22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</row>
    <row r="31" spans="2:22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</row>
    <row r="32" spans="2:22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</row>
    <row r="33" spans="2:22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</row>
    <row r="34" spans="2:22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</row>
    <row r="35" spans="2:22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</row>
    <row r="36" spans="2:22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</row>
    <row r="37" spans="2:22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</row>
    <row r="38" spans="2:22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55" priority="5" stopIfTrue="1" operator="equal">
      <formula>0</formula>
    </cfRule>
  </conditionalFormatting>
  <conditionalFormatting sqref="G6:I27">
    <cfRule type="cellIs" dxfId="254" priority="7" stopIfTrue="1" operator="equal">
      <formula>0</formula>
    </cfRule>
  </conditionalFormatting>
  <conditionalFormatting sqref="I6:I27">
    <cfRule type="expression" dxfId="253" priority="8" stopIfTrue="1">
      <formula>$I6&lt;=5</formula>
    </cfRule>
  </conditionalFormatting>
  <conditionalFormatting sqref="F6:F27">
    <cfRule type="expression" dxfId="252" priority="6" stopIfTrue="1">
      <formula>$F6&lt;=5</formula>
    </cfRule>
  </conditionalFormatting>
  <conditionalFormatting sqref="E6:E27">
    <cfRule type="expression" dxfId="251" priority="4">
      <formula>$F6&lt;=5</formula>
    </cfRule>
  </conditionalFormatting>
  <conditionalFormatting sqref="D6:D27">
    <cfRule type="expression" dxfId="250" priority="3">
      <formula>$F6&lt;=5</formula>
    </cfRule>
  </conditionalFormatting>
  <conditionalFormatting sqref="G6:G27">
    <cfRule type="expression" dxfId="249" priority="2">
      <formula>$I6&lt;=5</formula>
    </cfRule>
  </conditionalFormatting>
  <conditionalFormatting sqref="H6:H27">
    <cfRule type="expression" dxfId="2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64A4E-289F-40E8-97CB-2004A1D6AF9A}">
  <sheetPr codeName="Sheet5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260943343</v>
      </c>
      <c r="E6" s="21">
        <f>IFERROR(S6/$S$28,"-")</f>
        <v>1.6619368268595631E-2</v>
      </c>
      <c r="F6" s="22">
        <f t="shared" ref="F6:F27" si="0">_xlfn.IFS(D6&gt;0,RANK(D6,$D$6:$D$27),D6=0,"-")</f>
        <v>13</v>
      </c>
      <c r="G6" s="23">
        <f>T6</f>
        <v>320828469</v>
      </c>
      <c r="H6" s="24">
        <f>IFERROR(T6/$T$28,"-")</f>
        <v>1.6133482285733341E-2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260943343</v>
      </c>
      <c r="T6" s="48">
        <v>320828469</v>
      </c>
    </row>
    <row r="7" spans="2:20" ht="18.75" customHeight="1">
      <c r="B7" s="49" t="s">
        <v>44</v>
      </c>
      <c r="C7" s="50"/>
      <c r="D7" s="20">
        <f>S7</f>
        <v>2289833354</v>
      </c>
      <c r="E7" s="21">
        <f>IFERROR(S7/$S$28,"-")</f>
        <v>0.14583849254908759</v>
      </c>
      <c r="F7" s="22">
        <f t="shared" si="0"/>
        <v>2</v>
      </c>
      <c r="G7" s="20">
        <f>T7</f>
        <v>1685099848</v>
      </c>
      <c r="H7" s="24">
        <f>IFERROR(T7/$T$28,"-")</f>
        <v>8.4738516604023525E-2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2289833354</v>
      </c>
      <c r="T7" s="48">
        <v>1685099848</v>
      </c>
    </row>
    <row r="8" spans="2:20" ht="18.75" customHeight="1">
      <c r="B8" s="49" t="s">
        <v>45</v>
      </c>
      <c r="C8" s="50"/>
      <c r="D8" s="20">
        <f t="shared" ref="D8:D27" si="3">S8</f>
        <v>184781815</v>
      </c>
      <c r="E8" s="21">
        <f t="shared" ref="E8:E27" si="4">IFERROR(S8/$S$28,"-")</f>
        <v>1.1768673603696832E-2</v>
      </c>
      <c r="F8" s="22">
        <f t="shared" si="0"/>
        <v>16</v>
      </c>
      <c r="G8" s="20">
        <f t="shared" ref="G8:G27" si="5">T8</f>
        <v>241916107</v>
      </c>
      <c r="H8" s="24">
        <f t="shared" ref="H8:H27" si="6">IFERROR(T8/$T$28,"-")</f>
        <v>1.2165220995142023E-2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184781815</v>
      </c>
      <c r="T8" s="48">
        <v>241916107</v>
      </c>
    </row>
    <row r="9" spans="2:20" ht="18.75" customHeight="1">
      <c r="B9" s="49" t="s">
        <v>46</v>
      </c>
      <c r="C9" s="50"/>
      <c r="D9" s="20">
        <f t="shared" si="3"/>
        <v>1043286665</v>
      </c>
      <c r="E9" s="21">
        <f t="shared" si="4"/>
        <v>6.6446474916779005E-2</v>
      </c>
      <c r="F9" s="22">
        <f t="shared" si="0"/>
        <v>7</v>
      </c>
      <c r="G9" s="20">
        <f t="shared" si="5"/>
        <v>1310500115</v>
      </c>
      <c r="H9" s="24">
        <f t="shared" si="6"/>
        <v>6.5901041939030694E-2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1043286665</v>
      </c>
      <c r="T9" s="48">
        <v>1310500115</v>
      </c>
    </row>
    <row r="10" spans="2:20" ht="18.75" customHeight="1">
      <c r="B10" s="49" t="s">
        <v>47</v>
      </c>
      <c r="C10" s="50"/>
      <c r="D10" s="20">
        <f t="shared" si="3"/>
        <v>228769913</v>
      </c>
      <c r="E10" s="21">
        <f t="shared" si="4"/>
        <v>1.457025647487617E-2</v>
      </c>
      <c r="F10" s="22">
        <f t="shared" si="0"/>
        <v>15</v>
      </c>
      <c r="G10" s="20">
        <f t="shared" si="5"/>
        <v>501822363</v>
      </c>
      <c r="H10" s="24">
        <f t="shared" si="6"/>
        <v>2.5235111551292374E-2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228769913</v>
      </c>
      <c r="T10" s="48">
        <v>501822363</v>
      </c>
    </row>
    <row r="11" spans="2:20" ht="18.75" customHeight="1">
      <c r="B11" s="49" t="s">
        <v>48</v>
      </c>
      <c r="C11" s="50"/>
      <c r="D11" s="20">
        <f t="shared" si="3"/>
        <v>723931524</v>
      </c>
      <c r="E11" s="21">
        <f t="shared" si="4"/>
        <v>4.6106884583760686E-2</v>
      </c>
      <c r="F11" s="22">
        <f t="shared" si="0"/>
        <v>9</v>
      </c>
      <c r="G11" s="20">
        <f t="shared" si="5"/>
        <v>1154886514</v>
      </c>
      <c r="H11" s="24">
        <f t="shared" si="6"/>
        <v>5.8075709969651515E-2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723931524</v>
      </c>
      <c r="T11" s="48">
        <v>1154886514</v>
      </c>
    </row>
    <row r="12" spans="2:20" ht="18.75" customHeight="1">
      <c r="B12" s="49" t="s">
        <v>49</v>
      </c>
      <c r="C12" s="50"/>
      <c r="D12" s="20">
        <f t="shared" si="3"/>
        <v>597583438</v>
      </c>
      <c r="E12" s="21">
        <f t="shared" si="4"/>
        <v>3.8059829820358687E-2</v>
      </c>
      <c r="F12" s="22">
        <f t="shared" si="0"/>
        <v>11</v>
      </c>
      <c r="G12" s="20">
        <f t="shared" si="5"/>
        <v>858740971</v>
      </c>
      <c r="H12" s="24">
        <f t="shared" si="6"/>
        <v>4.3183456526926699E-2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597583438</v>
      </c>
      <c r="T12" s="48">
        <v>858740971</v>
      </c>
    </row>
    <row r="13" spans="2:20" ht="18.75" customHeight="1">
      <c r="B13" s="49" t="s">
        <v>50</v>
      </c>
      <c r="C13" s="50"/>
      <c r="D13" s="20">
        <f t="shared" si="3"/>
        <v>44251003</v>
      </c>
      <c r="E13" s="21">
        <f t="shared" si="4"/>
        <v>2.8183271765309229E-3</v>
      </c>
      <c r="F13" s="22">
        <f t="shared" si="0"/>
        <v>18</v>
      </c>
      <c r="G13" s="20">
        <f t="shared" si="5"/>
        <v>79274290</v>
      </c>
      <c r="H13" s="24">
        <f t="shared" si="6"/>
        <v>3.9864615425668094E-3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44251003</v>
      </c>
      <c r="T13" s="48">
        <v>79274290</v>
      </c>
    </row>
    <row r="14" spans="2:20" ht="18.75" customHeight="1">
      <c r="B14" s="49" t="s">
        <v>51</v>
      </c>
      <c r="C14" s="50"/>
      <c r="D14" s="20">
        <f t="shared" si="3"/>
        <v>3199096286</v>
      </c>
      <c r="E14" s="21">
        <f t="shared" si="4"/>
        <v>0.20374905407619667</v>
      </c>
      <c r="F14" s="22">
        <f t="shared" si="0"/>
        <v>1</v>
      </c>
      <c r="G14" s="20">
        <f t="shared" si="5"/>
        <v>3604540456</v>
      </c>
      <c r="H14" s="24">
        <f t="shared" si="6"/>
        <v>0.181261313175687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3199096286</v>
      </c>
      <c r="T14" s="48">
        <v>3604540456</v>
      </c>
    </row>
    <row r="15" spans="2:20" ht="18.75" customHeight="1">
      <c r="B15" s="49" t="s">
        <v>52</v>
      </c>
      <c r="C15" s="50"/>
      <c r="D15" s="20">
        <f t="shared" si="3"/>
        <v>1228673138</v>
      </c>
      <c r="E15" s="21">
        <f t="shared" si="4"/>
        <v>7.8253658926079689E-2</v>
      </c>
      <c r="F15" s="22">
        <f t="shared" si="0"/>
        <v>4</v>
      </c>
      <c r="G15" s="20">
        <f t="shared" si="5"/>
        <v>1048775908</v>
      </c>
      <c r="H15" s="24">
        <f t="shared" si="6"/>
        <v>5.2739732188236389E-2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1228673138</v>
      </c>
      <c r="T15" s="48">
        <v>1048775908</v>
      </c>
    </row>
    <row r="16" spans="2:20" ht="18.75" customHeight="1">
      <c r="B16" s="49" t="s">
        <v>154</v>
      </c>
      <c r="C16" s="50"/>
      <c r="D16" s="20">
        <f t="shared" si="3"/>
        <v>1117757794</v>
      </c>
      <c r="E16" s="21">
        <f t="shared" si="4"/>
        <v>7.1189508802985843E-2</v>
      </c>
      <c r="F16" s="22">
        <f t="shared" si="0"/>
        <v>6</v>
      </c>
      <c r="G16" s="20">
        <f t="shared" si="5"/>
        <v>1551753511</v>
      </c>
      <c r="H16" s="24">
        <f t="shared" si="6"/>
        <v>7.8032937225228041E-2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1117757794</v>
      </c>
      <c r="T16" s="48">
        <v>1551753511</v>
      </c>
    </row>
    <row r="17" spans="2:20" ht="18.75" customHeight="1">
      <c r="B17" s="49" t="s">
        <v>53</v>
      </c>
      <c r="C17" s="50"/>
      <c r="D17" s="20">
        <f t="shared" si="3"/>
        <v>235313564</v>
      </c>
      <c r="E17" s="21">
        <f t="shared" si="4"/>
        <v>1.4987018767180229E-2</v>
      </c>
      <c r="F17" s="22">
        <f t="shared" si="0"/>
        <v>14</v>
      </c>
      <c r="G17" s="20">
        <f t="shared" si="5"/>
        <v>324194632</v>
      </c>
      <c r="H17" s="24">
        <f t="shared" si="6"/>
        <v>1.6302756325847878E-2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235313564</v>
      </c>
      <c r="T17" s="48">
        <v>324194632</v>
      </c>
    </row>
    <row r="18" spans="2:20" ht="18.75" customHeight="1">
      <c r="B18" s="49" t="s">
        <v>54</v>
      </c>
      <c r="C18" s="50"/>
      <c r="D18" s="20">
        <f t="shared" si="3"/>
        <v>1207459332</v>
      </c>
      <c r="E18" s="21">
        <f t="shared" si="4"/>
        <v>7.6902560828541536E-2</v>
      </c>
      <c r="F18" s="22">
        <f t="shared" si="0"/>
        <v>5</v>
      </c>
      <c r="G18" s="20">
        <f t="shared" si="5"/>
        <v>2985064075</v>
      </c>
      <c r="H18" s="24">
        <f t="shared" si="6"/>
        <v>0.15010974096501231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1207459332</v>
      </c>
      <c r="T18" s="48">
        <v>2985064075</v>
      </c>
    </row>
    <row r="19" spans="2:20" ht="18.75" customHeight="1">
      <c r="B19" s="49" t="s">
        <v>55</v>
      </c>
      <c r="C19" s="50"/>
      <c r="D19" s="20">
        <f t="shared" si="3"/>
        <v>1446579389</v>
      </c>
      <c r="E19" s="21">
        <f t="shared" si="4"/>
        <v>9.2132013482907893E-2</v>
      </c>
      <c r="F19" s="22">
        <f t="shared" si="0"/>
        <v>3</v>
      </c>
      <c r="G19" s="20">
        <f t="shared" si="5"/>
        <v>1130544354</v>
      </c>
      <c r="H19" s="24">
        <f t="shared" si="6"/>
        <v>5.6851617206373432E-2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1446579389</v>
      </c>
      <c r="T19" s="48">
        <v>1130544354</v>
      </c>
    </row>
    <row r="20" spans="2:20" ht="18.75" customHeight="1">
      <c r="B20" s="49" t="s">
        <v>155</v>
      </c>
      <c r="C20" s="50"/>
      <c r="D20" s="20">
        <f t="shared" si="3"/>
        <v>7114</v>
      </c>
      <c r="E20" s="21">
        <f t="shared" si="4"/>
        <v>4.5308757258769896E-7</v>
      </c>
      <c r="F20" s="22">
        <f t="shared" si="0"/>
        <v>21</v>
      </c>
      <c r="G20" s="20">
        <f t="shared" si="5"/>
        <v>36395</v>
      </c>
      <c r="H20" s="24">
        <f t="shared" si="6"/>
        <v>1.8301932170154919E-6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7114</v>
      </c>
      <c r="T20" s="48">
        <v>36395</v>
      </c>
    </row>
    <row r="21" spans="2:20" ht="18.75" customHeight="1">
      <c r="B21" s="49" t="s">
        <v>156</v>
      </c>
      <c r="C21" s="50"/>
      <c r="D21" s="20">
        <f t="shared" si="3"/>
        <v>4570</v>
      </c>
      <c r="E21" s="21">
        <f t="shared" si="4"/>
        <v>2.9106131666091993E-7</v>
      </c>
      <c r="F21" s="22">
        <f t="shared" si="0"/>
        <v>22</v>
      </c>
      <c r="G21" s="20">
        <f t="shared" si="5"/>
        <v>19705</v>
      </c>
      <c r="H21" s="24">
        <f t="shared" si="6"/>
        <v>9.9090417203710026E-7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4570</v>
      </c>
      <c r="T21" s="48">
        <v>19705</v>
      </c>
    </row>
    <row r="22" spans="2:20" ht="18.75" customHeight="1">
      <c r="B22" s="49" t="s">
        <v>56</v>
      </c>
      <c r="C22" s="50"/>
      <c r="D22" s="20">
        <f t="shared" si="3"/>
        <v>9473385</v>
      </c>
      <c r="E22" s="21">
        <f t="shared" si="4"/>
        <v>6.0335577928573498E-4</v>
      </c>
      <c r="F22" s="22">
        <f t="shared" si="0"/>
        <v>19</v>
      </c>
      <c r="G22" s="20">
        <f t="shared" si="5"/>
        <v>5133900</v>
      </c>
      <c r="H22" s="24">
        <f t="shared" si="6"/>
        <v>2.5816812630404819E-4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9473385</v>
      </c>
      <c r="T22" s="48">
        <v>5133900</v>
      </c>
    </row>
    <row r="23" spans="2:20" ht="18.75" customHeight="1">
      <c r="B23" s="49" t="s">
        <v>57</v>
      </c>
      <c r="C23" s="50"/>
      <c r="D23" s="20">
        <f t="shared" si="3"/>
        <v>278831604</v>
      </c>
      <c r="E23" s="21">
        <f t="shared" si="4"/>
        <v>1.7758663848340531E-2</v>
      </c>
      <c r="F23" s="22">
        <f t="shared" si="0"/>
        <v>12</v>
      </c>
      <c r="G23" s="20">
        <f t="shared" si="5"/>
        <v>418344908</v>
      </c>
      <c r="H23" s="24">
        <f t="shared" si="6"/>
        <v>2.1037285698435774E-2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278831604</v>
      </c>
      <c r="T23" s="48">
        <v>418344908</v>
      </c>
    </row>
    <row r="24" spans="2:20" ht="18.75" customHeight="1">
      <c r="B24" s="49" t="s">
        <v>58</v>
      </c>
      <c r="C24" s="50"/>
      <c r="D24" s="20">
        <f t="shared" si="3"/>
        <v>675273222</v>
      </c>
      <c r="E24" s="21">
        <f t="shared" si="4"/>
        <v>4.3007858446648069E-2</v>
      </c>
      <c r="F24" s="22">
        <f t="shared" si="0"/>
        <v>10</v>
      </c>
      <c r="G24" s="20">
        <f t="shared" si="5"/>
        <v>1511488113</v>
      </c>
      <c r="H24" s="24">
        <f t="shared" si="6"/>
        <v>7.6008113532412283E-2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675273222</v>
      </c>
      <c r="T24" s="48">
        <v>1511488113</v>
      </c>
    </row>
    <row r="25" spans="2:20" ht="18.75" customHeight="1">
      <c r="B25" s="49" t="s">
        <v>59</v>
      </c>
      <c r="C25" s="50"/>
      <c r="D25" s="20">
        <f t="shared" si="3"/>
        <v>54568995</v>
      </c>
      <c r="E25" s="21">
        <f t="shared" si="4"/>
        <v>3.4754756090947824E-3</v>
      </c>
      <c r="F25" s="22">
        <f t="shared" si="0"/>
        <v>17</v>
      </c>
      <c r="G25" s="20">
        <f t="shared" si="5"/>
        <v>100977769</v>
      </c>
      <c r="H25" s="24">
        <f t="shared" si="6"/>
        <v>5.0778631101293364E-3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54568995</v>
      </c>
      <c r="T25" s="48">
        <v>100977769</v>
      </c>
    </row>
    <row r="26" spans="2:20" ht="18.75" customHeight="1">
      <c r="B26" s="49" t="s">
        <v>60</v>
      </c>
      <c r="C26" s="50"/>
      <c r="D26" s="20">
        <f t="shared" si="3"/>
        <v>874291693</v>
      </c>
      <c r="E26" s="21">
        <f t="shared" si="4"/>
        <v>5.5683258492403673E-2</v>
      </c>
      <c r="F26" s="22">
        <f t="shared" si="0"/>
        <v>8</v>
      </c>
      <c r="G26" s="20">
        <f t="shared" si="5"/>
        <v>1049307974</v>
      </c>
      <c r="H26" s="24">
        <f t="shared" si="6"/>
        <v>5.2766488159776567E-2</v>
      </c>
      <c r="I26" s="25">
        <f t="shared" si="1"/>
        <v>9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874291693</v>
      </c>
      <c r="T26" s="48">
        <v>1049307974</v>
      </c>
    </row>
    <row r="27" spans="2:20" ht="18.75" customHeight="1" thickBot="1">
      <c r="B27" s="51" t="s">
        <v>61</v>
      </c>
      <c r="C27" s="52"/>
      <c r="D27" s="20">
        <f t="shared" si="3"/>
        <v>447819</v>
      </c>
      <c r="E27" s="21">
        <f t="shared" si="4"/>
        <v>2.8521397760563785E-5</v>
      </c>
      <c r="F27" s="22">
        <f t="shared" si="0"/>
        <v>20</v>
      </c>
      <c r="G27" s="20">
        <f t="shared" si="5"/>
        <v>2628153</v>
      </c>
      <c r="H27" s="24">
        <f t="shared" si="6"/>
        <v>1.3216177480090442E-4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447819</v>
      </c>
      <c r="T27" s="48">
        <v>2628153</v>
      </c>
    </row>
    <row r="28" spans="2:20" ht="18.75" customHeight="1" thickTop="1">
      <c r="B28" s="53" t="s">
        <v>62</v>
      </c>
      <c r="C28" s="54"/>
      <c r="D28" s="55">
        <f>S28</f>
        <v>15701158960</v>
      </c>
      <c r="E28" s="56"/>
      <c r="F28" s="57"/>
      <c r="G28" s="55">
        <f>T28</f>
        <v>19885878530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15701158960</v>
      </c>
      <c r="T28" s="48">
        <f>SUM(T6:T27)</f>
        <v>19885878530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47" priority="5" stopIfTrue="1" operator="equal">
      <formula>0</formula>
    </cfRule>
  </conditionalFormatting>
  <conditionalFormatting sqref="G6:I27">
    <cfRule type="cellIs" dxfId="246" priority="7" stopIfTrue="1" operator="equal">
      <formula>0</formula>
    </cfRule>
  </conditionalFormatting>
  <conditionalFormatting sqref="I6:I27">
    <cfRule type="expression" dxfId="245" priority="8" stopIfTrue="1">
      <formula>$I6&lt;=5</formula>
    </cfRule>
  </conditionalFormatting>
  <conditionalFormatting sqref="F6:F27">
    <cfRule type="expression" dxfId="244" priority="6" stopIfTrue="1">
      <formula>$F6&lt;=5</formula>
    </cfRule>
  </conditionalFormatting>
  <conditionalFormatting sqref="E6:E27">
    <cfRule type="expression" dxfId="243" priority="4">
      <formula>$F6&lt;=5</formula>
    </cfRule>
  </conditionalFormatting>
  <conditionalFormatting sqref="D6:D27">
    <cfRule type="expression" dxfId="242" priority="3">
      <formula>$F6&lt;=5</formula>
    </cfRule>
  </conditionalFormatting>
  <conditionalFormatting sqref="G6:G27">
    <cfRule type="expression" dxfId="241" priority="2">
      <formula>$I6&lt;=5</formula>
    </cfRule>
  </conditionalFormatting>
  <conditionalFormatting sqref="H6:H27">
    <cfRule type="expression" dxfId="2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D034-21DC-4FD2-9F92-BB307B189EA3}">
  <sheetPr codeName="Sheet5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100741715</v>
      </c>
      <c r="E6" s="21">
        <f>IFERROR(S6/$S$28,"-")</f>
        <v>1.7098332671931275E-2</v>
      </c>
      <c r="F6" s="22">
        <f t="shared" ref="F6:F27" si="0">_xlfn.IFS(D6&gt;0,RANK(D6,$D$6:$D$27),D6=0,"-")</f>
        <v>13</v>
      </c>
      <c r="G6" s="23">
        <f>T6</f>
        <v>102414667</v>
      </c>
      <c r="H6" s="24">
        <f>IFERROR(T6/$T$28,"-")</f>
        <v>1.2749364385819311E-2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100741715</v>
      </c>
      <c r="T6" s="48">
        <v>102414667</v>
      </c>
    </row>
    <row r="7" spans="2:20" ht="18.75" customHeight="1">
      <c r="B7" s="49" t="s">
        <v>44</v>
      </c>
      <c r="C7" s="50"/>
      <c r="D7" s="20">
        <f>S7</f>
        <v>777964523</v>
      </c>
      <c r="E7" s="21">
        <f>IFERROR(S7/$S$28,"-")</f>
        <v>0.13203960465845088</v>
      </c>
      <c r="F7" s="22">
        <f t="shared" si="0"/>
        <v>2</v>
      </c>
      <c r="G7" s="20">
        <f>T7</f>
        <v>506855239</v>
      </c>
      <c r="H7" s="24">
        <f>IFERROR(T7/$T$28,"-")</f>
        <v>6.3097233259300015E-2</v>
      </c>
      <c r="I7" s="25">
        <f t="shared" si="1"/>
        <v>6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777964523</v>
      </c>
      <c r="T7" s="48">
        <v>506855239</v>
      </c>
    </row>
    <row r="8" spans="2:20" ht="18.75" customHeight="1">
      <c r="B8" s="49" t="s">
        <v>45</v>
      </c>
      <c r="C8" s="50"/>
      <c r="D8" s="20">
        <f t="shared" ref="D8:D27" si="3">S8</f>
        <v>62806231</v>
      </c>
      <c r="E8" s="21">
        <f t="shared" ref="E8:E27" si="4">IFERROR(S8/$S$28,"-")</f>
        <v>1.0659753325701899E-2</v>
      </c>
      <c r="F8" s="22">
        <f t="shared" si="0"/>
        <v>16</v>
      </c>
      <c r="G8" s="20">
        <f t="shared" ref="G8:G27" si="5">T8</f>
        <v>97807254</v>
      </c>
      <c r="H8" s="24">
        <f t="shared" ref="H8:H27" si="6">IFERROR(T8/$T$28,"-")</f>
        <v>1.217579822646285E-2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62806231</v>
      </c>
      <c r="T8" s="48">
        <v>97807254</v>
      </c>
    </row>
    <row r="9" spans="2:20" ht="18.75" customHeight="1">
      <c r="B9" s="49" t="s">
        <v>46</v>
      </c>
      <c r="C9" s="50"/>
      <c r="D9" s="20">
        <f t="shared" si="3"/>
        <v>344540099</v>
      </c>
      <c r="E9" s="21">
        <f t="shared" si="4"/>
        <v>5.8476880520866019E-2</v>
      </c>
      <c r="F9" s="22">
        <f t="shared" si="0"/>
        <v>7</v>
      </c>
      <c r="G9" s="20">
        <f t="shared" si="5"/>
        <v>489999485</v>
      </c>
      <c r="H9" s="24">
        <f t="shared" si="6"/>
        <v>6.0998899533880276E-2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344540099</v>
      </c>
      <c r="T9" s="48">
        <v>489999485</v>
      </c>
    </row>
    <row r="10" spans="2:20" ht="18.75" customHeight="1">
      <c r="B10" s="49" t="s">
        <v>47</v>
      </c>
      <c r="C10" s="50"/>
      <c r="D10" s="20">
        <f t="shared" si="3"/>
        <v>184001770</v>
      </c>
      <c r="E10" s="21">
        <f t="shared" si="4"/>
        <v>3.1229600128250587E-2</v>
      </c>
      <c r="F10" s="22">
        <f t="shared" si="0"/>
        <v>12</v>
      </c>
      <c r="G10" s="20">
        <f t="shared" si="5"/>
        <v>421808451</v>
      </c>
      <c r="H10" s="24">
        <f t="shared" si="6"/>
        <v>5.2509955852485565E-2</v>
      </c>
      <c r="I10" s="25">
        <f t="shared" si="1"/>
        <v>9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184001770</v>
      </c>
      <c r="T10" s="48">
        <v>421808451</v>
      </c>
    </row>
    <row r="11" spans="2:20" ht="18.75" customHeight="1">
      <c r="B11" s="49" t="s">
        <v>48</v>
      </c>
      <c r="C11" s="50"/>
      <c r="D11" s="20">
        <f t="shared" si="3"/>
        <v>342941161</v>
      </c>
      <c r="E11" s="21">
        <f t="shared" si="4"/>
        <v>5.8205501640272293E-2</v>
      </c>
      <c r="F11" s="22">
        <f t="shared" si="0"/>
        <v>8</v>
      </c>
      <c r="G11" s="20">
        <f t="shared" si="5"/>
        <v>624761228</v>
      </c>
      <c r="H11" s="24">
        <f t="shared" si="6"/>
        <v>7.7775076395102075E-2</v>
      </c>
      <c r="I11" s="25">
        <f t="shared" si="1"/>
        <v>3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342941161</v>
      </c>
      <c r="T11" s="48">
        <v>624761228</v>
      </c>
    </row>
    <row r="12" spans="2:20" ht="18.75" customHeight="1">
      <c r="B12" s="49" t="s">
        <v>49</v>
      </c>
      <c r="C12" s="50"/>
      <c r="D12" s="20">
        <f t="shared" si="3"/>
        <v>198713551</v>
      </c>
      <c r="E12" s="21">
        <f t="shared" si="4"/>
        <v>3.3726549140232341E-2</v>
      </c>
      <c r="F12" s="22">
        <f t="shared" si="0"/>
        <v>11</v>
      </c>
      <c r="G12" s="20">
        <f t="shared" si="5"/>
        <v>285557620</v>
      </c>
      <c r="H12" s="24">
        <f t="shared" si="6"/>
        <v>3.5548405879475491E-2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198713551</v>
      </c>
      <c r="T12" s="48">
        <v>285557620</v>
      </c>
    </row>
    <row r="13" spans="2:20" ht="18.75" customHeight="1">
      <c r="B13" s="49" t="s">
        <v>50</v>
      </c>
      <c r="C13" s="50"/>
      <c r="D13" s="20">
        <f t="shared" si="3"/>
        <v>16089540</v>
      </c>
      <c r="E13" s="21">
        <f t="shared" si="4"/>
        <v>2.7307884073478911E-3</v>
      </c>
      <c r="F13" s="22">
        <f t="shared" si="0"/>
        <v>18</v>
      </c>
      <c r="G13" s="20">
        <f t="shared" si="5"/>
        <v>24864451</v>
      </c>
      <c r="H13" s="24">
        <f t="shared" si="6"/>
        <v>3.0953178420464853E-3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16089540</v>
      </c>
      <c r="T13" s="48">
        <v>24864451</v>
      </c>
    </row>
    <row r="14" spans="2:20" ht="18.75" customHeight="1">
      <c r="B14" s="49" t="s">
        <v>51</v>
      </c>
      <c r="C14" s="50"/>
      <c r="D14" s="20">
        <f t="shared" si="3"/>
        <v>1143504564</v>
      </c>
      <c r="E14" s="21">
        <f t="shared" si="4"/>
        <v>0.19408068888983804</v>
      </c>
      <c r="F14" s="22">
        <f t="shared" si="0"/>
        <v>1</v>
      </c>
      <c r="G14" s="20">
        <f t="shared" si="5"/>
        <v>1387496890</v>
      </c>
      <c r="H14" s="24">
        <f t="shared" si="6"/>
        <v>0.1727262701034907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1143504564</v>
      </c>
      <c r="T14" s="48">
        <v>1387496890</v>
      </c>
    </row>
    <row r="15" spans="2:20" ht="18.75" customHeight="1">
      <c r="B15" s="49" t="s">
        <v>52</v>
      </c>
      <c r="C15" s="50"/>
      <c r="D15" s="20">
        <f t="shared" si="3"/>
        <v>448260269</v>
      </c>
      <c r="E15" s="21">
        <f t="shared" si="4"/>
        <v>7.6080729844349007E-2</v>
      </c>
      <c r="F15" s="22">
        <f t="shared" si="0"/>
        <v>5</v>
      </c>
      <c r="G15" s="20">
        <f t="shared" si="5"/>
        <v>416397909</v>
      </c>
      <c r="H15" s="24">
        <f t="shared" si="6"/>
        <v>5.1836410026448954E-2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448260269</v>
      </c>
      <c r="T15" s="48">
        <v>416397909</v>
      </c>
    </row>
    <row r="16" spans="2:20" ht="18.75" customHeight="1">
      <c r="B16" s="49" t="s">
        <v>154</v>
      </c>
      <c r="C16" s="50"/>
      <c r="D16" s="20">
        <f t="shared" si="3"/>
        <v>380929440</v>
      </c>
      <c r="E16" s="21">
        <f t="shared" si="4"/>
        <v>6.4653041589102234E-2</v>
      </c>
      <c r="F16" s="22">
        <f t="shared" si="0"/>
        <v>6</v>
      </c>
      <c r="G16" s="20">
        <f t="shared" si="5"/>
        <v>526975236</v>
      </c>
      <c r="H16" s="24">
        <f t="shared" si="6"/>
        <v>6.5601925025710689E-2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380929440</v>
      </c>
      <c r="T16" s="48">
        <v>526975236</v>
      </c>
    </row>
    <row r="17" spans="2:20" ht="18.75" customHeight="1">
      <c r="B17" s="49" t="s">
        <v>53</v>
      </c>
      <c r="C17" s="50"/>
      <c r="D17" s="20">
        <f t="shared" si="3"/>
        <v>94166012</v>
      </c>
      <c r="E17" s="21">
        <f t="shared" si="4"/>
        <v>1.5982275064158603E-2</v>
      </c>
      <c r="F17" s="22">
        <f t="shared" si="0"/>
        <v>15</v>
      </c>
      <c r="G17" s="20">
        <f t="shared" si="5"/>
        <v>104645248</v>
      </c>
      <c r="H17" s="24">
        <f t="shared" si="6"/>
        <v>1.3027044241587286E-2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94166012</v>
      </c>
      <c r="T17" s="48">
        <v>104645248</v>
      </c>
    </row>
    <row r="18" spans="2:20" ht="18.75" customHeight="1">
      <c r="B18" s="49" t="s">
        <v>54</v>
      </c>
      <c r="C18" s="50"/>
      <c r="D18" s="20">
        <f t="shared" si="3"/>
        <v>645249510</v>
      </c>
      <c r="E18" s="21">
        <f t="shared" si="4"/>
        <v>0.10951462140961812</v>
      </c>
      <c r="F18" s="22">
        <f t="shared" si="0"/>
        <v>3</v>
      </c>
      <c r="G18" s="20">
        <f t="shared" si="5"/>
        <v>1539670462</v>
      </c>
      <c r="H18" s="24">
        <f t="shared" si="6"/>
        <v>0.19167000517729327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645249510</v>
      </c>
      <c r="T18" s="48">
        <v>1539670462</v>
      </c>
    </row>
    <row r="19" spans="2:20" ht="18.75" customHeight="1">
      <c r="B19" s="49" t="s">
        <v>55</v>
      </c>
      <c r="C19" s="50"/>
      <c r="D19" s="20">
        <f t="shared" si="3"/>
        <v>562865874</v>
      </c>
      <c r="E19" s="21">
        <f t="shared" si="4"/>
        <v>9.5532103690406239E-2</v>
      </c>
      <c r="F19" s="22">
        <f t="shared" si="0"/>
        <v>4</v>
      </c>
      <c r="G19" s="20">
        <f t="shared" si="5"/>
        <v>433878552</v>
      </c>
      <c r="H19" s="24">
        <f t="shared" si="6"/>
        <v>5.4012534734303751E-2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562865874</v>
      </c>
      <c r="T19" s="48">
        <v>433878552</v>
      </c>
    </row>
    <row r="20" spans="2:20" ht="18.75" customHeight="1">
      <c r="B20" s="49" t="s">
        <v>155</v>
      </c>
      <c r="C20" s="50"/>
      <c r="D20" s="20">
        <f t="shared" si="3"/>
        <v>14512</v>
      </c>
      <c r="E20" s="21">
        <f t="shared" si="4"/>
        <v>2.4630412906417829E-6</v>
      </c>
      <c r="F20" s="22">
        <f t="shared" si="0"/>
        <v>21</v>
      </c>
      <c r="G20" s="20">
        <f t="shared" si="5"/>
        <v>34227</v>
      </c>
      <c r="H20" s="24">
        <f t="shared" si="6"/>
        <v>4.2608398544462151E-6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14512</v>
      </c>
      <c r="T20" s="48">
        <v>34227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777053</v>
      </c>
      <c r="E22" s="21">
        <f t="shared" si="4"/>
        <v>1.3188489691407589E-4</v>
      </c>
      <c r="F22" s="22">
        <f t="shared" si="0"/>
        <v>19</v>
      </c>
      <c r="G22" s="20">
        <f t="shared" si="5"/>
        <v>1314455</v>
      </c>
      <c r="H22" s="24">
        <f t="shared" si="6"/>
        <v>1.6363345460823617E-4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777053</v>
      </c>
      <c r="T22" s="48">
        <v>1314455</v>
      </c>
    </row>
    <row r="23" spans="2:20" ht="18.75" customHeight="1">
      <c r="B23" s="49" t="s">
        <v>57</v>
      </c>
      <c r="C23" s="50"/>
      <c r="D23" s="20">
        <f t="shared" si="3"/>
        <v>95497495</v>
      </c>
      <c r="E23" s="21">
        <f t="shared" si="4"/>
        <v>1.6208260290646169E-2</v>
      </c>
      <c r="F23" s="22">
        <f t="shared" si="0"/>
        <v>14</v>
      </c>
      <c r="G23" s="20">
        <f t="shared" si="5"/>
        <v>155331340</v>
      </c>
      <c r="H23" s="24">
        <f t="shared" si="6"/>
        <v>1.9336838288968813E-2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95497495</v>
      </c>
      <c r="T23" s="48">
        <v>155331340</v>
      </c>
    </row>
    <row r="24" spans="2:20" ht="18.75" customHeight="1">
      <c r="B24" s="49" t="s">
        <v>58</v>
      </c>
      <c r="C24" s="50"/>
      <c r="D24" s="20">
        <f t="shared" si="3"/>
        <v>274702462</v>
      </c>
      <c r="E24" s="21">
        <f t="shared" si="4"/>
        <v>4.6623725644084575E-2</v>
      </c>
      <c r="F24" s="22">
        <f t="shared" si="0"/>
        <v>9</v>
      </c>
      <c r="G24" s="20">
        <f t="shared" si="5"/>
        <v>603092353</v>
      </c>
      <c r="H24" s="24">
        <f t="shared" si="6"/>
        <v>7.5077568398461608E-2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274702462</v>
      </c>
      <c r="T24" s="48">
        <v>603092353</v>
      </c>
    </row>
    <row r="25" spans="2:20" ht="18.75" customHeight="1">
      <c r="B25" s="49" t="s">
        <v>59</v>
      </c>
      <c r="C25" s="50"/>
      <c r="D25" s="20">
        <f t="shared" si="3"/>
        <v>17290148</v>
      </c>
      <c r="E25" s="21">
        <f t="shared" si="4"/>
        <v>2.9345609457902041E-3</v>
      </c>
      <c r="F25" s="22">
        <f t="shared" si="0"/>
        <v>17</v>
      </c>
      <c r="G25" s="20">
        <f t="shared" si="5"/>
        <v>26614911</v>
      </c>
      <c r="H25" s="24">
        <f t="shared" si="6"/>
        <v>3.3132285479691168E-3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17290148</v>
      </c>
      <c r="T25" s="48">
        <v>26614911</v>
      </c>
    </row>
    <row r="26" spans="2:20" ht="18.75" customHeight="1">
      <c r="B26" s="49" t="s">
        <v>60</v>
      </c>
      <c r="C26" s="50"/>
      <c r="D26" s="20">
        <f t="shared" si="3"/>
        <v>200778552</v>
      </c>
      <c r="E26" s="21">
        <f t="shared" si="4"/>
        <v>3.4077030309486521E-2</v>
      </c>
      <c r="F26" s="22">
        <f t="shared" si="0"/>
        <v>10</v>
      </c>
      <c r="G26" s="20">
        <f t="shared" si="5"/>
        <v>283266900</v>
      </c>
      <c r="H26" s="24">
        <f t="shared" si="6"/>
        <v>3.5263239459065371E-2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200778552</v>
      </c>
      <c r="T26" s="48">
        <v>283266900</v>
      </c>
    </row>
    <row r="27" spans="2:20" ht="18.75" customHeight="1" thickBot="1">
      <c r="B27" s="51" t="s">
        <v>61</v>
      </c>
      <c r="C27" s="52"/>
      <c r="D27" s="20">
        <f t="shared" si="3"/>
        <v>68369</v>
      </c>
      <c r="E27" s="21">
        <f t="shared" si="4"/>
        <v>1.1603891262395816E-5</v>
      </c>
      <c r="F27" s="22">
        <f t="shared" si="0"/>
        <v>20</v>
      </c>
      <c r="G27" s="20">
        <f t="shared" si="5"/>
        <v>136482</v>
      </c>
      <c r="H27" s="24">
        <f t="shared" si="6"/>
        <v>1.6990327665717952E-5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68369</v>
      </c>
      <c r="T27" s="48">
        <v>136482</v>
      </c>
    </row>
    <row r="28" spans="2:20" ht="18.75" customHeight="1" thickTop="1">
      <c r="B28" s="53" t="s">
        <v>62</v>
      </c>
      <c r="C28" s="54"/>
      <c r="D28" s="55">
        <f>S28</f>
        <v>5891902850</v>
      </c>
      <c r="E28" s="56"/>
      <c r="F28" s="57"/>
      <c r="G28" s="55">
        <f>T28</f>
        <v>8032923360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5891902850</v>
      </c>
      <c r="T28" s="48">
        <f>SUM(T6:T27)</f>
        <v>8032923360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9" priority="5" stopIfTrue="1" operator="equal">
      <formula>0</formula>
    </cfRule>
  </conditionalFormatting>
  <conditionalFormatting sqref="G6:I27">
    <cfRule type="cellIs" dxfId="238" priority="7" stopIfTrue="1" operator="equal">
      <formula>0</formula>
    </cfRule>
  </conditionalFormatting>
  <conditionalFormatting sqref="I6:I27">
    <cfRule type="expression" dxfId="237" priority="8" stopIfTrue="1">
      <formula>$I6&lt;=5</formula>
    </cfRule>
  </conditionalFormatting>
  <conditionalFormatting sqref="F6:F27">
    <cfRule type="expression" dxfId="236" priority="6" stopIfTrue="1">
      <formula>$F6&lt;=5</formula>
    </cfRule>
  </conditionalFormatting>
  <conditionalFormatting sqref="E6:E27">
    <cfRule type="expression" dxfId="235" priority="4">
      <formula>$F6&lt;=5</formula>
    </cfRule>
  </conditionalFormatting>
  <conditionalFormatting sqref="D6:D27">
    <cfRule type="expression" dxfId="234" priority="3">
      <formula>$F6&lt;=5</formula>
    </cfRule>
  </conditionalFormatting>
  <conditionalFormatting sqref="G6:G27">
    <cfRule type="expression" dxfId="233" priority="2">
      <formula>$I6&lt;=5</formula>
    </cfRule>
  </conditionalFormatting>
  <conditionalFormatting sqref="H6:H27">
    <cfRule type="expression" dxfId="2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2A4BB-8081-476E-9DA4-23A4B22E4AD9}">
  <sheetPr codeName="Sheet5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122260390</v>
      </c>
      <c r="E6" s="21">
        <f>IFERROR(S6/$S$28,"-")</f>
        <v>1.7027992571150376E-2</v>
      </c>
      <c r="F6" s="22">
        <f t="shared" ref="F6:F27" si="0">_xlfn.IFS(D6&gt;0,RANK(D6,$D$6:$D$27),D6=0,"-")</f>
        <v>14</v>
      </c>
      <c r="G6" s="23">
        <f>T6</f>
        <v>160934303</v>
      </c>
      <c r="H6" s="24">
        <f>IFERROR(T6/$T$28,"-")</f>
        <v>1.7644985803868491E-2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122260390</v>
      </c>
      <c r="T6" s="48">
        <v>160934303</v>
      </c>
    </row>
    <row r="7" spans="2:20" ht="18.75" customHeight="1">
      <c r="B7" s="49" t="s">
        <v>44</v>
      </c>
      <c r="C7" s="50"/>
      <c r="D7" s="20">
        <f>S7</f>
        <v>1160719903</v>
      </c>
      <c r="E7" s="21">
        <f>IFERROR(S7/$S$28,"-")</f>
        <v>0.16166094256259433</v>
      </c>
      <c r="F7" s="22">
        <f t="shared" si="0"/>
        <v>2</v>
      </c>
      <c r="G7" s="20">
        <f>T7</f>
        <v>820463783</v>
      </c>
      <c r="H7" s="24">
        <f>IFERROR(T7/$T$28,"-")</f>
        <v>8.9956407886659429E-2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1160719903</v>
      </c>
      <c r="T7" s="48">
        <v>820463783</v>
      </c>
    </row>
    <row r="8" spans="2:20" ht="18.75" customHeight="1">
      <c r="B8" s="49" t="s">
        <v>45</v>
      </c>
      <c r="C8" s="50"/>
      <c r="D8" s="20">
        <f t="shared" ref="D8:D27" si="3">S8</f>
        <v>121416524</v>
      </c>
      <c r="E8" s="21">
        <f t="shared" ref="E8:E27" si="4">IFERROR(S8/$S$28,"-")</f>
        <v>1.6910461914009117E-2</v>
      </c>
      <c r="F8" s="22">
        <f t="shared" si="0"/>
        <v>16</v>
      </c>
      <c r="G8" s="20">
        <f t="shared" ref="G8:G27" si="5">T8</f>
        <v>115814168</v>
      </c>
      <c r="H8" s="24">
        <f t="shared" ref="H8:H27" si="6">IFERROR(T8/$T$28,"-")</f>
        <v>1.2697972477917529E-2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121416524</v>
      </c>
      <c r="T8" s="48">
        <v>115814168</v>
      </c>
    </row>
    <row r="9" spans="2:20" ht="18.75" customHeight="1">
      <c r="B9" s="49" t="s">
        <v>46</v>
      </c>
      <c r="C9" s="50"/>
      <c r="D9" s="20">
        <f t="shared" si="3"/>
        <v>463494256</v>
      </c>
      <c r="E9" s="21">
        <f t="shared" si="4"/>
        <v>6.4553832585834789E-2</v>
      </c>
      <c r="F9" s="22">
        <f t="shared" si="0"/>
        <v>7</v>
      </c>
      <c r="G9" s="20">
        <f t="shared" si="5"/>
        <v>550868134</v>
      </c>
      <c r="H9" s="24">
        <f t="shared" si="6"/>
        <v>6.0397691623478959E-2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463494256</v>
      </c>
      <c r="T9" s="48">
        <v>550868134</v>
      </c>
    </row>
    <row r="10" spans="2:20" ht="18.75" customHeight="1">
      <c r="B10" s="49" t="s">
        <v>47</v>
      </c>
      <c r="C10" s="50"/>
      <c r="D10" s="20">
        <f t="shared" si="3"/>
        <v>180982223</v>
      </c>
      <c r="E10" s="21">
        <f t="shared" si="4"/>
        <v>2.5206560757366148E-2</v>
      </c>
      <c r="F10" s="22">
        <f t="shared" si="0"/>
        <v>12</v>
      </c>
      <c r="G10" s="20">
        <f t="shared" si="5"/>
        <v>350658305</v>
      </c>
      <c r="H10" s="24">
        <f t="shared" si="6"/>
        <v>3.8446500829183612E-2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180982223</v>
      </c>
      <c r="T10" s="48">
        <v>350658305</v>
      </c>
    </row>
    <row r="11" spans="2:20" ht="18.75" customHeight="1">
      <c r="B11" s="49" t="s">
        <v>48</v>
      </c>
      <c r="C11" s="50"/>
      <c r="D11" s="20">
        <f t="shared" si="3"/>
        <v>338958228</v>
      </c>
      <c r="E11" s="21">
        <f t="shared" si="4"/>
        <v>4.7208897242306321E-2</v>
      </c>
      <c r="F11" s="22">
        <f t="shared" si="0"/>
        <v>8</v>
      </c>
      <c r="G11" s="20">
        <f t="shared" si="5"/>
        <v>572948986</v>
      </c>
      <c r="H11" s="24">
        <f t="shared" si="6"/>
        <v>6.2818656655883029E-2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338958228</v>
      </c>
      <c r="T11" s="48">
        <v>572948986</v>
      </c>
    </row>
    <row r="12" spans="2:20" ht="18.75" customHeight="1">
      <c r="B12" s="49" t="s">
        <v>49</v>
      </c>
      <c r="C12" s="50"/>
      <c r="D12" s="20">
        <f t="shared" si="3"/>
        <v>240592249</v>
      </c>
      <c r="E12" s="21">
        <f t="shared" si="4"/>
        <v>3.3508833307732466E-2</v>
      </c>
      <c r="F12" s="22">
        <f t="shared" si="0"/>
        <v>11</v>
      </c>
      <c r="G12" s="20">
        <f t="shared" si="5"/>
        <v>371947477</v>
      </c>
      <c r="H12" s="24">
        <f t="shared" si="6"/>
        <v>4.0780665334286759E-2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240592249</v>
      </c>
      <c r="T12" s="48">
        <v>371947477</v>
      </c>
    </row>
    <row r="13" spans="2:20" ht="18.75" customHeight="1">
      <c r="B13" s="49" t="s">
        <v>50</v>
      </c>
      <c r="C13" s="50"/>
      <c r="D13" s="20">
        <f t="shared" si="3"/>
        <v>16299493</v>
      </c>
      <c r="E13" s="21">
        <f t="shared" si="4"/>
        <v>2.2701354520259388E-3</v>
      </c>
      <c r="F13" s="22">
        <f t="shared" si="0"/>
        <v>18</v>
      </c>
      <c r="G13" s="20">
        <f t="shared" si="5"/>
        <v>24031487</v>
      </c>
      <c r="H13" s="24">
        <f t="shared" si="6"/>
        <v>2.6348344576410795E-3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16299493</v>
      </c>
      <c r="T13" s="48">
        <v>24031487</v>
      </c>
    </row>
    <row r="14" spans="2:20" ht="18.75" customHeight="1">
      <c r="B14" s="49" t="s">
        <v>51</v>
      </c>
      <c r="C14" s="50"/>
      <c r="D14" s="20">
        <f t="shared" si="3"/>
        <v>1328210335</v>
      </c>
      <c r="E14" s="21">
        <f t="shared" si="4"/>
        <v>0.18498841462312651</v>
      </c>
      <c r="F14" s="22">
        <f t="shared" si="0"/>
        <v>1</v>
      </c>
      <c r="G14" s="20">
        <f t="shared" si="5"/>
        <v>1601234405</v>
      </c>
      <c r="H14" s="24">
        <f t="shared" si="6"/>
        <v>0.17556082089528674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1328210335</v>
      </c>
      <c r="T14" s="48">
        <v>1601234405</v>
      </c>
    </row>
    <row r="15" spans="2:20" ht="18.75" customHeight="1">
      <c r="B15" s="49" t="s">
        <v>52</v>
      </c>
      <c r="C15" s="50"/>
      <c r="D15" s="20">
        <f t="shared" si="3"/>
        <v>567804800</v>
      </c>
      <c r="E15" s="21">
        <f t="shared" si="4"/>
        <v>7.9081834404941168E-2</v>
      </c>
      <c r="F15" s="22">
        <f t="shared" si="0"/>
        <v>4</v>
      </c>
      <c r="G15" s="20">
        <f t="shared" si="5"/>
        <v>539814041</v>
      </c>
      <c r="H15" s="24">
        <f t="shared" si="6"/>
        <v>5.9185710644758457E-2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567804800</v>
      </c>
      <c r="T15" s="48">
        <v>539814041</v>
      </c>
    </row>
    <row r="16" spans="2:20" ht="18.75" customHeight="1">
      <c r="B16" s="49" t="s">
        <v>154</v>
      </c>
      <c r="C16" s="50"/>
      <c r="D16" s="20">
        <f t="shared" si="3"/>
        <v>502843961</v>
      </c>
      <c r="E16" s="21">
        <f t="shared" si="4"/>
        <v>7.003431963823957E-2</v>
      </c>
      <c r="F16" s="22">
        <f t="shared" si="0"/>
        <v>5</v>
      </c>
      <c r="G16" s="20">
        <f t="shared" si="5"/>
        <v>667811344</v>
      </c>
      <c r="H16" s="24">
        <f t="shared" si="6"/>
        <v>7.3219453310350721E-2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502843961</v>
      </c>
      <c r="T16" s="48">
        <v>667811344</v>
      </c>
    </row>
    <row r="17" spans="2:20" ht="18.75" customHeight="1">
      <c r="B17" s="49" t="s">
        <v>53</v>
      </c>
      <c r="C17" s="50"/>
      <c r="D17" s="20">
        <f t="shared" si="3"/>
        <v>121778048</v>
      </c>
      <c r="E17" s="21">
        <f t="shared" si="4"/>
        <v>1.6960813691770441E-2</v>
      </c>
      <c r="F17" s="22">
        <f t="shared" si="0"/>
        <v>15</v>
      </c>
      <c r="G17" s="20">
        <f t="shared" si="5"/>
        <v>147314129</v>
      </c>
      <c r="H17" s="24">
        <f t="shared" si="6"/>
        <v>1.6151657331341294E-2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121778048</v>
      </c>
      <c r="T17" s="48">
        <v>147314129</v>
      </c>
    </row>
    <row r="18" spans="2:20" ht="18.75" customHeight="1">
      <c r="B18" s="49" t="s">
        <v>54</v>
      </c>
      <c r="C18" s="50"/>
      <c r="D18" s="20">
        <f t="shared" si="3"/>
        <v>498547427</v>
      </c>
      <c r="E18" s="21">
        <f t="shared" si="4"/>
        <v>6.9435913653818168E-2</v>
      </c>
      <c r="F18" s="22">
        <f t="shared" si="0"/>
        <v>6</v>
      </c>
      <c r="G18" s="20">
        <f t="shared" si="5"/>
        <v>1429368571</v>
      </c>
      <c r="H18" s="24">
        <f t="shared" si="6"/>
        <v>0.15671729192371617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498547427</v>
      </c>
      <c r="T18" s="48">
        <v>1429368571</v>
      </c>
    </row>
    <row r="19" spans="2:20" ht="18.75" customHeight="1">
      <c r="B19" s="49" t="s">
        <v>55</v>
      </c>
      <c r="C19" s="50"/>
      <c r="D19" s="20">
        <f t="shared" si="3"/>
        <v>778792286</v>
      </c>
      <c r="E19" s="21">
        <f t="shared" si="4"/>
        <v>0.10846742154574526</v>
      </c>
      <c r="F19" s="22">
        <f t="shared" si="0"/>
        <v>3</v>
      </c>
      <c r="G19" s="20">
        <f t="shared" si="5"/>
        <v>491152821</v>
      </c>
      <c r="H19" s="24">
        <f t="shared" si="6"/>
        <v>5.3850449484812206E-2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778792286</v>
      </c>
      <c r="T19" s="48">
        <v>491152821</v>
      </c>
    </row>
    <row r="20" spans="2:20" ht="18.75" customHeight="1">
      <c r="B20" s="49" t="s">
        <v>155</v>
      </c>
      <c r="C20" s="50"/>
      <c r="D20" s="20">
        <f t="shared" si="3"/>
        <v>426</v>
      </c>
      <c r="E20" s="21">
        <f t="shared" si="4"/>
        <v>5.9331765875358814E-8</v>
      </c>
      <c r="F20" s="22">
        <f t="shared" si="0"/>
        <v>22</v>
      </c>
      <c r="G20" s="20">
        <f t="shared" si="5"/>
        <v>22924</v>
      </c>
      <c r="H20" s="24">
        <f t="shared" si="6"/>
        <v>2.5134085588196897E-6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426</v>
      </c>
      <c r="T20" s="48">
        <v>22924</v>
      </c>
    </row>
    <row r="21" spans="2:20" ht="18.75" customHeight="1">
      <c r="B21" s="49" t="s">
        <v>156</v>
      </c>
      <c r="C21" s="50"/>
      <c r="D21" s="20">
        <f t="shared" si="3"/>
        <v>4509</v>
      </c>
      <c r="E21" s="21">
        <f t="shared" si="4"/>
        <v>6.2799749373707248E-7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4509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4985264</v>
      </c>
      <c r="E22" s="21">
        <f t="shared" si="4"/>
        <v>6.9432985087994076E-4</v>
      </c>
      <c r="F22" s="22">
        <f t="shared" si="0"/>
        <v>19</v>
      </c>
      <c r="G22" s="20">
        <f t="shared" si="5"/>
        <v>2734240</v>
      </c>
      <c r="H22" s="24">
        <f t="shared" si="6"/>
        <v>2.9978460207063113E-4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4985264</v>
      </c>
      <c r="T22" s="48">
        <v>2734240</v>
      </c>
    </row>
    <row r="23" spans="2:20" ht="18.75" customHeight="1">
      <c r="B23" s="49" t="s">
        <v>57</v>
      </c>
      <c r="C23" s="50"/>
      <c r="D23" s="20">
        <f t="shared" si="3"/>
        <v>131797090</v>
      </c>
      <c r="E23" s="21">
        <f t="shared" si="4"/>
        <v>1.8356230251017826E-2</v>
      </c>
      <c r="F23" s="22">
        <f t="shared" si="0"/>
        <v>13</v>
      </c>
      <c r="G23" s="20">
        <f t="shared" si="5"/>
        <v>197418068</v>
      </c>
      <c r="H23" s="24">
        <f t="shared" si="6"/>
        <v>2.1645099536592546E-2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131797090</v>
      </c>
      <c r="T23" s="48">
        <v>197418068</v>
      </c>
    </row>
    <row r="24" spans="2:20" ht="18.75" customHeight="1">
      <c r="B24" s="49" t="s">
        <v>58</v>
      </c>
      <c r="C24" s="50"/>
      <c r="D24" s="20">
        <f t="shared" si="3"/>
        <v>321405250</v>
      </c>
      <c r="E24" s="21">
        <f t="shared" si="4"/>
        <v>4.4764180854721052E-2</v>
      </c>
      <c r="F24" s="22">
        <f t="shared" si="0"/>
        <v>9</v>
      </c>
      <c r="G24" s="20">
        <f t="shared" si="5"/>
        <v>722978804</v>
      </c>
      <c r="H24" s="24">
        <f t="shared" si="6"/>
        <v>7.9268064640500041E-2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321405250</v>
      </c>
      <c r="T24" s="48">
        <v>722978804</v>
      </c>
    </row>
    <row r="25" spans="2:20" ht="18.75" customHeight="1">
      <c r="B25" s="49" t="s">
        <v>59</v>
      </c>
      <c r="C25" s="50"/>
      <c r="D25" s="20">
        <f t="shared" si="3"/>
        <v>21476875</v>
      </c>
      <c r="E25" s="21">
        <f t="shared" si="4"/>
        <v>2.9912228151041005E-3</v>
      </c>
      <c r="F25" s="22">
        <f t="shared" si="0"/>
        <v>17</v>
      </c>
      <c r="G25" s="20">
        <f t="shared" si="5"/>
        <v>48556804</v>
      </c>
      <c r="H25" s="24">
        <f t="shared" si="6"/>
        <v>5.3238128931482349E-3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21476875</v>
      </c>
      <c r="T25" s="48">
        <v>48556804</v>
      </c>
    </row>
    <row r="26" spans="2:20" ht="18.75" customHeight="1">
      <c r="B26" s="49" t="s">
        <v>60</v>
      </c>
      <c r="C26" s="50"/>
      <c r="D26" s="20">
        <f t="shared" si="3"/>
        <v>256782215</v>
      </c>
      <c r="E26" s="21">
        <f t="shared" si="4"/>
        <v>3.5763714228488383E-2</v>
      </c>
      <c r="F26" s="22">
        <f t="shared" si="0"/>
        <v>10</v>
      </c>
      <c r="G26" s="20">
        <f t="shared" si="5"/>
        <v>303067863</v>
      </c>
      <c r="H26" s="24">
        <f t="shared" si="6"/>
        <v>3.3228640759352342E-2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256782215</v>
      </c>
      <c r="T26" s="48">
        <v>303067863</v>
      </c>
    </row>
    <row r="27" spans="2:20" ht="18.75" customHeight="1" thickBot="1">
      <c r="B27" s="51" t="s">
        <v>61</v>
      </c>
      <c r="C27" s="52"/>
      <c r="D27" s="20">
        <f t="shared" si="3"/>
        <v>813208</v>
      </c>
      <c r="E27" s="21">
        <f t="shared" si="4"/>
        <v>1.1326071986847133E-4</v>
      </c>
      <c r="F27" s="22">
        <f t="shared" si="0"/>
        <v>20</v>
      </c>
      <c r="G27" s="20">
        <f t="shared" si="5"/>
        <v>1541263</v>
      </c>
      <c r="H27" s="24">
        <f t="shared" si="6"/>
        <v>1.6898550059292057E-4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813208</v>
      </c>
      <c r="T27" s="48">
        <v>1541263</v>
      </c>
    </row>
    <row r="28" spans="2:20" ht="18.75" customHeight="1" thickTop="1">
      <c r="B28" s="53" t="s">
        <v>62</v>
      </c>
      <c r="C28" s="54"/>
      <c r="D28" s="55">
        <f>S28</f>
        <v>7179964960</v>
      </c>
      <c r="E28" s="56"/>
      <c r="F28" s="57"/>
      <c r="G28" s="55">
        <f>T28</f>
        <v>9120681920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7179964960</v>
      </c>
      <c r="T28" s="48">
        <f>SUM(T6:T27)</f>
        <v>9120681920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1" priority="5" stopIfTrue="1" operator="equal">
      <formula>0</formula>
    </cfRule>
  </conditionalFormatting>
  <conditionalFormatting sqref="G6:I27">
    <cfRule type="cellIs" dxfId="230" priority="7" stopIfTrue="1" operator="equal">
      <formula>0</formula>
    </cfRule>
  </conditionalFormatting>
  <conditionalFormatting sqref="I6:I27">
    <cfRule type="expression" dxfId="229" priority="8" stopIfTrue="1">
      <formula>$I6&lt;=5</formula>
    </cfRule>
  </conditionalFormatting>
  <conditionalFormatting sqref="F6:F27">
    <cfRule type="expression" dxfId="228" priority="6" stopIfTrue="1">
      <formula>$F6&lt;=5</formula>
    </cfRule>
  </conditionalFormatting>
  <conditionalFormatting sqref="E6:E27">
    <cfRule type="expression" dxfId="227" priority="4">
      <formula>$F6&lt;=5</formula>
    </cfRule>
  </conditionalFormatting>
  <conditionalFormatting sqref="D6:D27">
    <cfRule type="expression" dxfId="226" priority="3">
      <formula>$F6&lt;=5</formula>
    </cfRule>
  </conditionalFormatting>
  <conditionalFormatting sqref="G6:G27">
    <cfRule type="expression" dxfId="225" priority="2">
      <formula>$I6&lt;=5</formula>
    </cfRule>
  </conditionalFormatting>
  <conditionalFormatting sqref="H6:H27">
    <cfRule type="expression" dxfId="2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7F817-D85C-4280-BD7D-4B5C2C600412}">
  <sheetPr codeName="Sheet5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255842601</v>
      </c>
      <c r="E6" s="21">
        <f>IFERROR(S6/$S$28,"-")</f>
        <v>1.743073011137021E-2</v>
      </c>
      <c r="F6" s="22">
        <f t="shared" ref="F6:F27" si="0">_xlfn.IFS(D6&gt;0,RANK(D6,$D$6:$D$27),D6=0,"-")</f>
        <v>12</v>
      </c>
      <c r="G6" s="23">
        <f>T6</f>
        <v>299185366</v>
      </c>
      <c r="H6" s="24">
        <f>IFERROR(T6/$T$28,"-")</f>
        <v>1.6669549826382659E-2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255842601</v>
      </c>
      <c r="T6" s="48">
        <v>299185366</v>
      </c>
    </row>
    <row r="7" spans="2:20" ht="18.75" customHeight="1">
      <c r="B7" s="49" t="s">
        <v>44</v>
      </c>
      <c r="C7" s="50"/>
      <c r="D7" s="20">
        <f>S7</f>
        <v>2522151995</v>
      </c>
      <c r="E7" s="21">
        <f>IFERROR(S7/$S$28,"-")</f>
        <v>0.17183592784338111</v>
      </c>
      <c r="F7" s="22">
        <f t="shared" si="0"/>
        <v>2</v>
      </c>
      <c r="G7" s="20">
        <f>T7</f>
        <v>1702949303</v>
      </c>
      <c r="H7" s="24">
        <f>IFERROR(T7/$T$28,"-")</f>
        <v>9.4882308709451121E-2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2522151995</v>
      </c>
      <c r="T7" s="48">
        <v>1702949303</v>
      </c>
    </row>
    <row r="8" spans="2:20" ht="18.75" customHeight="1">
      <c r="B8" s="49" t="s">
        <v>45</v>
      </c>
      <c r="C8" s="50"/>
      <c r="D8" s="20">
        <f t="shared" ref="D8:D27" si="3">S8</f>
        <v>249834485</v>
      </c>
      <c r="E8" s="21">
        <f t="shared" ref="E8:E27" si="4">IFERROR(S8/$S$28,"-")</f>
        <v>1.7021393089058569E-2</v>
      </c>
      <c r="F8" s="22">
        <f t="shared" si="0"/>
        <v>13</v>
      </c>
      <c r="G8" s="20">
        <f t="shared" ref="G8:G27" si="5">T8</f>
        <v>222356153</v>
      </c>
      <c r="H8" s="24">
        <f t="shared" ref="H8:H27" si="6">IFERROR(T8/$T$28,"-")</f>
        <v>1.2388897963800362E-2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249834485</v>
      </c>
      <c r="T8" s="48">
        <v>222356153</v>
      </c>
    </row>
    <row r="9" spans="2:20" ht="18.75" customHeight="1">
      <c r="B9" s="49" t="s">
        <v>46</v>
      </c>
      <c r="C9" s="50"/>
      <c r="D9" s="20">
        <f t="shared" si="3"/>
        <v>987185196</v>
      </c>
      <c r="E9" s="21">
        <f t="shared" si="4"/>
        <v>6.7257597656365686E-2</v>
      </c>
      <c r="F9" s="22">
        <f t="shared" si="0"/>
        <v>7</v>
      </c>
      <c r="G9" s="20">
        <f t="shared" si="5"/>
        <v>1218100183</v>
      </c>
      <c r="H9" s="24">
        <f t="shared" si="6"/>
        <v>6.7868231543264504E-2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987185196</v>
      </c>
      <c r="T9" s="48">
        <v>1218100183</v>
      </c>
    </row>
    <row r="10" spans="2:20" ht="18.75" customHeight="1">
      <c r="B10" s="49" t="s">
        <v>47</v>
      </c>
      <c r="C10" s="50"/>
      <c r="D10" s="20">
        <f t="shared" si="3"/>
        <v>202301900</v>
      </c>
      <c r="E10" s="21">
        <f t="shared" si="4"/>
        <v>1.378296580059161E-2</v>
      </c>
      <c r="F10" s="22">
        <f t="shared" si="0"/>
        <v>16</v>
      </c>
      <c r="G10" s="20">
        <f t="shared" si="5"/>
        <v>434788652</v>
      </c>
      <c r="H10" s="24">
        <f t="shared" si="6"/>
        <v>2.4224885044877999E-2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202301900</v>
      </c>
      <c r="T10" s="48">
        <v>434788652</v>
      </c>
    </row>
    <row r="11" spans="2:20" ht="18.75" customHeight="1">
      <c r="B11" s="49" t="s">
        <v>48</v>
      </c>
      <c r="C11" s="50"/>
      <c r="D11" s="20">
        <f t="shared" si="3"/>
        <v>539724780</v>
      </c>
      <c r="E11" s="21">
        <f t="shared" si="4"/>
        <v>3.6771815709451226E-2</v>
      </c>
      <c r="F11" s="22">
        <f t="shared" si="0"/>
        <v>10</v>
      </c>
      <c r="G11" s="20">
        <f t="shared" si="5"/>
        <v>933015162</v>
      </c>
      <c r="H11" s="24">
        <f t="shared" si="6"/>
        <v>5.1984303041511359E-2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539724780</v>
      </c>
      <c r="T11" s="48">
        <v>933015162</v>
      </c>
    </row>
    <row r="12" spans="2:20" ht="18.75" customHeight="1">
      <c r="B12" s="49" t="s">
        <v>49</v>
      </c>
      <c r="C12" s="50"/>
      <c r="D12" s="20">
        <f t="shared" si="3"/>
        <v>493082443</v>
      </c>
      <c r="E12" s="21">
        <f t="shared" si="4"/>
        <v>3.3594041621661297E-2</v>
      </c>
      <c r="F12" s="22">
        <f t="shared" si="0"/>
        <v>11</v>
      </c>
      <c r="G12" s="20">
        <f t="shared" si="5"/>
        <v>750099815</v>
      </c>
      <c r="H12" s="24">
        <f t="shared" si="6"/>
        <v>4.1792907213593175E-2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493082443</v>
      </c>
      <c r="T12" s="48">
        <v>750099815</v>
      </c>
    </row>
    <row r="13" spans="2:20" ht="18.75" customHeight="1">
      <c r="B13" s="49" t="s">
        <v>50</v>
      </c>
      <c r="C13" s="50"/>
      <c r="D13" s="20">
        <f t="shared" si="3"/>
        <v>40584638</v>
      </c>
      <c r="E13" s="21">
        <f t="shared" si="4"/>
        <v>2.7650589420237315E-3</v>
      </c>
      <c r="F13" s="22">
        <f t="shared" si="0"/>
        <v>18</v>
      </c>
      <c r="G13" s="20">
        <f t="shared" si="5"/>
        <v>86682096</v>
      </c>
      <c r="H13" s="24">
        <f t="shared" si="6"/>
        <v>4.829619635631794E-3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40584638</v>
      </c>
      <c r="T13" s="48">
        <v>86682096</v>
      </c>
    </row>
    <row r="14" spans="2:20" ht="18.75" customHeight="1">
      <c r="B14" s="49" t="s">
        <v>51</v>
      </c>
      <c r="C14" s="50"/>
      <c r="D14" s="20">
        <f t="shared" si="3"/>
        <v>2689750624</v>
      </c>
      <c r="E14" s="21">
        <f t="shared" si="4"/>
        <v>0.18325453622883395</v>
      </c>
      <c r="F14" s="22">
        <f t="shared" si="0"/>
        <v>1</v>
      </c>
      <c r="G14" s="20">
        <f t="shared" si="5"/>
        <v>3249902622</v>
      </c>
      <c r="H14" s="24">
        <f t="shared" si="6"/>
        <v>0.18107307323420574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2689750624</v>
      </c>
      <c r="T14" s="48">
        <v>3249902622</v>
      </c>
    </row>
    <row r="15" spans="2:20" ht="18.75" customHeight="1">
      <c r="B15" s="49" t="s">
        <v>52</v>
      </c>
      <c r="C15" s="50"/>
      <c r="D15" s="20">
        <f t="shared" si="3"/>
        <v>1278253147</v>
      </c>
      <c r="E15" s="21">
        <f t="shared" si="4"/>
        <v>8.7088254779612059E-2</v>
      </c>
      <c r="F15" s="22">
        <f t="shared" si="0"/>
        <v>4</v>
      </c>
      <c r="G15" s="20">
        <f t="shared" si="5"/>
        <v>1032281390</v>
      </c>
      <c r="H15" s="24">
        <f t="shared" si="6"/>
        <v>5.751506597903773E-2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1278253147</v>
      </c>
      <c r="T15" s="48">
        <v>1032281390</v>
      </c>
    </row>
    <row r="16" spans="2:20" ht="18.75" customHeight="1">
      <c r="B16" s="49" t="s">
        <v>154</v>
      </c>
      <c r="C16" s="50"/>
      <c r="D16" s="20">
        <f t="shared" si="3"/>
        <v>1047450697</v>
      </c>
      <c r="E16" s="21">
        <f t="shared" si="4"/>
        <v>7.1363527156971071E-2</v>
      </c>
      <c r="F16" s="22">
        <f t="shared" si="0"/>
        <v>6</v>
      </c>
      <c r="G16" s="20">
        <f t="shared" si="5"/>
        <v>1413577738</v>
      </c>
      <c r="H16" s="24">
        <f t="shared" si="6"/>
        <v>7.8759549145382635E-2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1047450697</v>
      </c>
      <c r="T16" s="48">
        <v>1413577738</v>
      </c>
    </row>
    <row r="17" spans="2:20" ht="18.75" customHeight="1">
      <c r="B17" s="49" t="s">
        <v>53</v>
      </c>
      <c r="C17" s="50"/>
      <c r="D17" s="20">
        <f t="shared" si="3"/>
        <v>241873810</v>
      </c>
      <c r="E17" s="21">
        <f t="shared" si="4"/>
        <v>1.6479026896380079E-2</v>
      </c>
      <c r="F17" s="22">
        <f t="shared" si="0"/>
        <v>14</v>
      </c>
      <c r="G17" s="20">
        <f t="shared" si="5"/>
        <v>342802179</v>
      </c>
      <c r="H17" s="24">
        <f t="shared" si="6"/>
        <v>1.9099724294112191E-2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241873810</v>
      </c>
      <c r="T17" s="48">
        <v>342802179</v>
      </c>
    </row>
    <row r="18" spans="2:20" ht="18.75" customHeight="1">
      <c r="B18" s="49" t="s">
        <v>54</v>
      </c>
      <c r="C18" s="50"/>
      <c r="D18" s="20">
        <f t="shared" si="3"/>
        <v>1164126272</v>
      </c>
      <c r="E18" s="21">
        <f t="shared" si="4"/>
        <v>7.9312713299016013E-2</v>
      </c>
      <c r="F18" s="22">
        <f t="shared" si="0"/>
        <v>5</v>
      </c>
      <c r="G18" s="20">
        <f t="shared" si="5"/>
        <v>2717162839</v>
      </c>
      <c r="H18" s="24">
        <f t="shared" si="6"/>
        <v>0.15139069780273232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1164126272</v>
      </c>
      <c r="T18" s="48">
        <v>2717162839</v>
      </c>
    </row>
    <row r="19" spans="2:20" ht="18.75" customHeight="1">
      <c r="B19" s="49" t="s">
        <v>55</v>
      </c>
      <c r="C19" s="50"/>
      <c r="D19" s="20">
        <f t="shared" si="3"/>
        <v>1517268694</v>
      </c>
      <c r="E19" s="21">
        <f t="shared" si="4"/>
        <v>0.10337254627717435</v>
      </c>
      <c r="F19" s="22">
        <f t="shared" si="0"/>
        <v>3</v>
      </c>
      <c r="G19" s="20">
        <f t="shared" si="5"/>
        <v>1086962574</v>
      </c>
      <c r="H19" s="24">
        <f t="shared" si="6"/>
        <v>6.056170804392267E-2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1517268694</v>
      </c>
      <c r="T19" s="48">
        <v>1086962574</v>
      </c>
    </row>
    <row r="20" spans="2:20" ht="18.75" customHeight="1">
      <c r="B20" s="49" t="s">
        <v>155</v>
      </c>
      <c r="C20" s="50"/>
      <c r="D20" s="20">
        <f t="shared" si="3"/>
        <v>1454</v>
      </c>
      <c r="E20" s="21">
        <f t="shared" si="4"/>
        <v>9.9062007198450439E-8</v>
      </c>
      <c r="F20" s="22">
        <f t="shared" si="0"/>
        <v>21</v>
      </c>
      <c r="G20" s="20">
        <f t="shared" si="5"/>
        <v>35747</v>
      </c>
      <c r="H20" s="24">
        <f t="shared" si="6"/>
        <v>1.9916963373258736E-6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1454</v>
      </c>
      <c r="T20" s="48">
        <v>35747</v>
      </c>
    </row>
    <row r="21" spans="2:20" ht="18.75" customHeight="1">
      <c r="B21" s="49" t="s">
        <v>156</v>
      </c>
      <c r="C21" s="50"/>
      <c r="D21" s="20">
        <f t="shared" si="3"/>
        <v>1142</v>
      </c>
      <c r="E21" s="21">
        <f t="shared" si="4"/>
        <v>7.7805235364945263E-8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1142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3462225</v>
      </c>
      <c r="E22" s="21">
        <f t="shared" si="4"/>
        <v>2.3588373993992784E-4</v>
      </c>
      <c r="F22" s="22">
        <f t="shared" si="0"/>
        <v>19</v>
      </c>
      <c r="G22" s="20">
        <f t="shared" si="5"/>
        <v>4063884</v>
      </c>
      <c r="H22" s="24">
        <f t="shared" si="6"/>
        <v>2.2642523507195625E-4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3462225</v>
      </c>
      <c r="T22" s="48">
        <v>4063884</v>
      </c>
    </row>
    <row r="23" spans="2:20" ht="18.75" customHeight="1">
      <c r="B23" s="49" t="s">
        <v>57</v>
      </c>
      <c r="C23" s="50"/>
      <c r="D23" s="20">
        <f t="shared" si="3"/>
        <v>237178108</v>
      </c>
      <c r="E23" s="21">
        <f t="shared" si="4"/>
        <v>1.6159105530956574E-2</v>
      </c>
      <c r="F23" s="22">
        <f t="shared" si="0"/>
        <v>15</v>
      </c>
      <c r="G23" s="20">
        <f t="shared" si="5"/>
        <v>338277370</v>
      </c>
      <c r="H23" s="24">
        <f t="shared" si="6"/>
        <v>1.8847617949176974E-2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237178108</v>
      </c>
      <c r="T23" s="48">
        <v>338277370</v>
      </c>
    </row>
    <row r="24" spans="2:20" ht="18.75" customHeight="1">
      <c r="B24" s="49" t="s">
        <v>58</v>
      </c>
      <c r="C24" s="50"/>
      <c r="D24" s="20">
        <f t="shared" si="3"/>
        <v>578242743</v>
      </c>
      <c r="E24" s="21">
        <f t="shared" si="4"/>
        <v>3.9396070680548644E-2</v>
      </c>
      <c r="F24" s="22">
        <f t="shared" si="0"/>
        <v>8</v>
      </c>
      <c r="G24" s="20">
        <f t="shared" si="5"/>
        <v>1323422508</v>
      </c>
      <c r="H24" s="24">
        <f t="shared" si="6"/>
        <v>7.3736418774113119E-2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578242743</v>
      </c>
      <c r="T24" s="48">
        <v>1323422508</v>
      </c>
    </row>
    <row r="25" spans="2:20" ht="18.75" customHeight="1">
      <c r="B25" s="49" t="s">
        <v>59</v>
      </c>
      <c r="C25" s="50"/>
      <c r="D25" s="20">
        <f t="shared" si="3"/>
        <v>60953632</v>
      </c>
      <c r="E25" s="21">
        <f t="shared" si="4"/>
        <v>4.1528123328443602E-3</v>
      </c>
      <c r="F25" s="22">
        <f t="shared" si="0"/>
        <v>17</v>
      </c>
      <c r="G25" s="20">
        <f t="shared" si="5"/>
        <v>99193485</v>
      </c>
      <c r="H25" s="24">
        <f t="shared" si="6"/>
        <v>5.5267099549917188E-3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60953632</v>
      </c>
      <c r="T25" s="48">
        <v>99193485</v>
      </c>
    </row>
    <row r="26" spans="2:20" ht="18.75" customHeight="1">
      <c r="B26" s="49" t="s">
        <v>60</v>
      </c>
      <c r="C26" s="50"/>
      <c r="D26" s="20">
        <f t="shared" si="3"/>
        <v>567703659</v>
      </c>
      <c r="E26" s="21">
        <f t="shared" si="4"/>
        <v>3.8678035732080229E-2</v>
      </c>
      <c r="F26" s="22">
        <f t="shared" si="0"/>
        <v>9</v>
      </c>
      <c r="G26" s="20">
        <f t="shared" si="5"/>
        <v>692636191</v>
      </c>
      <c r="H26" s="24">
        <f t="shared" si="6"/>
        <v>3.859123743849957E-2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567703659</v>
      </c>
      <c r="T26" s="48">
        <v>692636191</v>
      </c>
    </row>
    <row r="27" spans="2:20" ht="18.75" customHeight="1" thickBot="1">
      <c r="B27" s="51" t="s">
        <v>61</v>
      </c>
      <c r="C27" s="52"/>
      <c r="D27" s="20">
        <f t="shared" si="3"/>
        <v>701295</v>
      </c>
      <c r="E27" s="21">
        <f t="shared" si="4"/>
        <v>4.7779704496724417E-5</v>
      </c>
      <c r="F27" s="22">
        <f t="shared" si="0"/>
        <v>20</v>
      </c>
      <c r="G27" s="20">
        <f t="shared" si="5"/>
        <v>521883</v>
      </c>
      <c r="H27" s="24">
        <f t="shared" si="6"/>
        <v>2.9077473903058685E-5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701295</v>
      </c>
      <c r="T27" s="48">
        <v>521883</v>
      </c>
    </row>
    <row r="28" spans="2:20" ht="18.75" customHeight="1" thickTop="1">
      <c r="B28" s="53" t="s">
        <v>62</v>
      </c>
      <c r="C28" s="54"/>
      <c r="D28" s="55">
        <f>S28</f>
        <v>14677675540</v>
      </c>
      <c r="E28" s="56"/>
      <c r="F28" s="57"/>
      <c r="G28" s="55">
        <f>T28</f>
        <v>17948017140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14677675540</v>
      </c>
      <c r="T28" s="48">
        <f>SUM(T6:T27)</f>
        <v>17948017140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23" priority="5" stopIfTrue="1" operator="equal">
      <formula>0</formula>
    </cfRule>
  </conditionalFormatting>
  <conditionalFormatting sqref="G6:I27">
    <cfRule type="cellIs" dxfId="222" priority="7" stopIfTrue="1" operator="equal">
      <formula>0</formula>
    </cfRule>
  </conditionalFormatting>
  <conditionalFormatting sqref="I6:I27">
    <cfRule type="expression" dxfId="221" priority="8" stopIfTrue="1">
      <formula>$I6&lt;=5</formula>
    </cfRule>
  </conditionalFormatting>
  <conditionalFormatting sqref="F6:F27">
    <cfRule type="expression" dxfId="220" priority="6" stopIfTrue="1">
      <formula>$F6&lt;=5</formula>
    </cfRule>
  </conditionalFormatting>
  <conditionalFormatting sqref="E6:E27">
    <cfRule type="expression" dxfId="219" priority="4">
      <formula>$F6&lt;=5</formula>
    </cfRule>
  </conditionalFormatting>
  <conditionalFormatting sqref="D6:D27">
    <cfRule type="expression" dxfId="218" priority="3">
      <formula>$F6&lt;=5</formula>
    </cfRule>
  </conditionalFormatting>
  <conditionalFormatting sqref="G6:G27">
    <cfRule type="expression" dxfId="217" priority="2">
      <formula>$I6&lt;=5</formula>
    </cfRule>
  </conditionalFormatting>
  <conditionalFormatting sqref="H6:H27">
    <cfRule type="expression" dxfId="2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F5890-08AD-4B4D-8B30-7CE0DA664355}">
  <sheetPr codeName="Sheet5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136688411</v>
      </c>
      <c r="E6" s="21">
        <f>IFERROR(S6/$S$28,"-")</f>
        <v>1.6971872445463089E-2</v>
      </c>
      <c r="F6" s="22">
        <f t="shared" ref="F6:F27" si="0">_xlfn.IFS(D6&gt;0,RANK(D6,$D$6:$D$27),D6=0,"-")</f>
        <v>13</v>
      </c>
      <c r="G6" s="23">
        <f>T6</f>
        <v>170380202</v>
      </c>
      <c r="H6" s="24">
        <f>IFERROR(T6/$T$28,"-")</f>
        <v>1.7630306193446892E-2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136688411</v>
      </c>
      <c r="T6" s="48">
        <v>170380202</v>
      </c>
    </row>
    <row r="7" spans="2:20" ht="18.75" customHeight="1">
      <c r="B7" s="49" t="s">
        <v>44</v>
      </c>
      <c r="C7" s="50"/>
      <c r="D7" s="20">
        <f>S7</f>
        <v>1478664676</v>
      </c>
      <c r="E7" s="21">
        <f>IFERROR(S7/$S$28,"-")</f>
        <v>0.18359792236288419</v>
      </c>
      <c r="F7" s="22">
        <f t="shared" si="0"/>
        <v>1</v>
      </c>
      <c r="G7" s="20">
        <f>T7</f>
        <v>969888441</v>
      </c>
      <c r="H7" s="24">
        <f>IFERROR(T7/$T$28,"-")</f>
        <v>0.1003604291319883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1478664676</v>
      </c>
      <c r="T7" s="48">
        <v>969888441</v>
      </c>
    </row>
    <row r="8" spans="2:20" ht="18.75" customHeight="1">
      <c r="B8" s="49" t="s">
        <v>45</v>
      </c>
      <c r="C8" s="50"/>
      <c r="D8" s="20">
        <f t="shared" ref="D8:D27" si="3">S8</f>
        <v>109840194</v>
      </c>
      <c r="E8" s="21">
        <f t="shared" ref="E8:E27" si="4">IFERROR(S8/$S$28,"-")</f>
        <v>1.3638272244988788E-2</v>
      </c>
      <c r="F8" s="22">
        <f t="shared" si="0"/>
        <v>16</v>
      </c>
      <c r="G8" s="20">
        <f t="shared" ref="G8:G27" si="5">T8</f>
        <v>129436806</v>
      </c>
      <c r="H8" s="24">
        <f t="shared" ref="H8:H27" si="6">IFERROR(T8/$T$28,"-")</f>
        <v>1.3393636676647348E-2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109840194</v>
      </c>
      <c r="T8" s="48">
        <v>129436806</v>
      </c>
    </row>
    <row r="9" spans="2:20" ht="18.75" customHeight="1">
      <c r="B9" s="49" t="s">
        <v>46</v>
      </c>
      <c r="C9" s="50"/>
      <c r="D9" s="20">
        <f t="shared" si="3"/>
        <v>518424074</v>
      </c>
      <c r="E9" s="21">
        <f t="shared" si="4"/>
        <v>6.4369957864133173E-2</v>
      </c>
      <c r="F9" s="22">
        <f t="shared" si="0"/>
        <v>7</v>
      </c>
      <c r="G9" s="20">
        <f t="shared" si="5"/>
        <v>616413252</v>
      </c>
      <c r="H9" s="24">
        <f t="shared" si="6"/>
        <v>6.3784138338199292E-2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518424074</v>
      </c>
      <c r="T9" s="48">
        <v>616413252</v>
      </c>
    </row>
    <row r="10" spans="2:20" ht="18.75" customHeight="1">
      <c r="B10" s="49" t="s">
        <v>47</v>
      </c>
      <c r="C10" s="50"/>
      <c r="D10" s="20">
        <f t="shared" si="3"/>
        <v>159170653</v>
      </c>
      <c r="E10" s="21">
        <f t="shared" si="4"/>
        <v>1.9763372768866753E-2</v>
      </c>
      <c r="F10" s="22">
        <f t="shared" si="0"/>
        <v>12</v>
      </c>
      <c r="G10" s="20">
        <f t="shared" si="5"/>
        <v>331205589</v>
      </c>
      <c r="H10" s="24">
        <f t="shared" si="6"/>
        <v>3.4271915859396186E-2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159170653</v>
      </c>
      <c r="T10" s="48">
        <v>331205589</v>
      </c>
    </row>
    <row r="11" spans="2:20" ht="18.75" customHeight="1">
      <c r="B11" s="49" t="s">
        <v>48</v>
      </c>
      <c r="C11" s="50"/>
      <c r="D11" s="20">
        <f t="shared" si="3"/>
        <v>364630053</v>
      </c>
      <c r="E11" s="21">
        <f t="shared" si="4"/>
        <v>4.5274172872625217E-2</v>
      </c>
      <c r="F11" s="22">
        <f t="shared" si="0"/>
        <v>9</v>
      </c>
      <c r="G11" s="20">
        <f t="shared" si="5"/>
        <v>621796061</v>
      </c>
      <c r="H11" s="24">
        <f t="shared" si="6"/>
        <v>6.4341131285366018E-2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364630053</v>
      </c>
      <c r="T11" s="48">
        <v>621796061</v>
      </c>
    </row>
    <row r="12" spans="2:20" ht="18.75" customHeight="1">
      <c r="B12" s="49" t="s">
        <v>49</v>
      </c>
      <c r="C12" s="50"/>
      <c r="D12" s="20">
        <f t="shared" si="3"/>
        <v>425944069</v>
      </c>
      <c r="E12" s="21">
        <f t="shared" si="4"/>
        <v>5.2887207884577202E-2</v>
      </c>
      <c r="F12" s="22">
        <f t="shared" si="0"/>
        <v>8</v>
      </c>
      <c r="G12" s="20">
        <f t="shared" si="5"/>
        <v>522695324</v>
      </c>
      <c r="H12" s="24">
        <f t="shared" si="6"/>
        <v>5.408655759196089E-2</v>
      </c>
      <c r="I12" s="25">
        <f t="shared" si="1"/>
        <v>8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425944069</v>
      </c>
      <c r="T12" s="48">
        <v>522695324</v>
      </c>
    </row>
    <row r="13" spans="2:20" ht="18.75" customHeight="1">
      <c r="B13" s="49" t="s">
        <v>50</v>
      </c>
      <c r="C13" s="50"/>
      <c r="D13" s="20">
        <f t="shared" si="3"/>
        <v>20358831</v>
      </c>
      <c r="E13" s="21">
        <f t="shared" si="4"/>
        <v>2.5278476817668159E-3</v>
      </c>
      <c r="F13" s="22">
        <f t="shared" si="0"/>
        <v>18</v>
      </c>
      <c r="G13" s="20">
        <f t="shared" si="5"/>
        <v>30338970</v>
      </c>
      <c r="H13" s="24">
        <f t="shared" si="6"/>
        <v>3.1393631678743959E-3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20358831</v>
      </c>
      <c r="T13" s="48">
        <v>30338970</v>
      </c>
    </row>
    <row r="14" spans="2:20" ht="18.75" customHeight="1">
      <c r="B14" s="49" t="s">
        <v>51</v>
      </c>
      <c r="C14" s="50"/>
      <c r="D14" s="20">
        <f t="shared" si="3"/>
        <v>1470428100</v>
      </c>
      <c r="E14" s="21">
        <f t="shared" si="4"/>
        <v>0.1825752305616066</v>
      </c>
      <c r="F14" s="22">
        <f t="shared" si="0"/>
        <v>2</v>
      </c>
      <c r="G14" s="20">
        <f t="shared" si="5"/>
        <v>1711440718</v>
      </c>
      <c r="H14" s="24">
        <f t="shared" si="6"/>
        <v>0.17709348583981957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1470428100</v>
      </c>
      <c r="T14" s="48">
        <v>1711440718</v>
      </c>
    </row>
    <row r="15" spans="2:20" ht="18.75" customHeight="1">
      <c r="B15" s="49" t="s">
        <v>52</v>
      </c>
      <c r="C15" s="50"/>
      <c r="D15" s="20">
        <f t="shared" si="3"/>
        <v>607949616</v>
      </c>
      <c r="E15" s="21">
        <f t="shared" si="4"/>
        <v>7.5485867898634554E-2</v>
      </c>
      <c r="F15" s="22">
        <f t="shared" si="0"/>
        <v>4</v>
      </c>
      <c r="G15" s="20">
        <f t="shared" si="5"/>
        <v>519423885</v>
      </c>
      <c r="H15" s="24">
        <f t="shared" si="6"/>
        <v>5.3748041317263767E-2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607949616</v>
      </c>
      <c r="T15" s="48">
        <v>519423885</v>
      </c>
    </row>
    <row r="16" spans="2:20" ht="18.75" customHeight="1">
      <c r="B16" s="49" t="s">
        <v>154</v>
      </c>
      <c r="C16" s="50"/>
      <c r="D16" s="20">
        <f t="shared" si="3"/>
        <v>573357399</v>
      </c>
      <c r="E16" s="21">
        <f t="shared" si="4"/>
        <v>7.119073643697918E-2</v>
      </c>
      <c r="F16" s="22">
        <f t="shared" si="0"/>
        <v>6</v>
      </c>
      <c r="G16" s="20">
        <f t="shared" si="5"/>
        <v>670719493</v>
      </c>
      <c r="H16" s="24">
        <f t="shared" si="6"/>
        <v>6.9403545087377352E-2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573357399</v>
      </c>
      <c r="T16" s="48">
        <v>670719493</v>
      </c>
    </row>
    <row r="17" spans="2:20" ht="18.75" customHeight="1">
      <c r="B17" s="49" t="s">
        <v>53</v>
      </c>
      <c r="C17" s="50"/>
      <c r="D17" s="20">
        <f t="shared" si="3"/>
        <v>126843699</v>
      </c>
      <c r="E17" s="21">
        <f t="shared" si="4"/>
        <v>1.5749506956655702E-2</v>
      </c>
      <c r="F17" s="22">
        <f t="shared" si="0"/>
        <v>15</v>
      </c>
      <c r="G17" s="20">
        <f t="shared" si="5"/>
        <v>137827502</v>
      </c>
      <c r="H17" s="24">
        <f t="shared" si="6"/>
        <v>1.4261874523061746E-2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126843699</v>
      </c>
      <c r="T17" s="48">
        <v>137827502</v>
      </c>
    </row>
    <row r="18" spans="2:20" ht="18.75" customHeight="1">
      <c r="B18" s="49" t="s">
        <v>54</v>
      </c>
      <c r="C18" s="50"/>
      <c r="D18" s="20">
        <f t="shared" si="3"/>
        <v>595574757</v>
      </c>
      <c r="E18" s="21">
        <f t="shared" si="4"/>
        <v>7.394934752399511E-2</v>
      </c>
      <c r="F18" s="22">
        <f t="shared" si="0"/>
        <v>5</v>
      </c>
      <c r="G18" s="20">
        <f t="shared" si="5"/>
        <v>1495037128</v>
      </c>
      <c r="H18" s="24">
        <f t="shared" si="6"/>
        <v>0.15470085155323066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595574757</v>
      </c>
      <c r="T18" s="48">
        <v>1495037128</v>
      </c>
    </row>
    <row r="19" spans="2:20" ht="18.75" customHeight="1">
      <c r="B19" s="49" t="s">
        <v>55</v>
      </c>
      <c r="C19" s="50"/>
      <c r="D19" s="20">
        <f t="shared" si="3"/>
        <v>746226943</v>
      </c>
      <c r="E19" s="21">
        <f t="shared" si="4"/>
        <v>9.2655027586529298E-2</v>
      </c>
      <c r="F19" s="22">
        <f t="shared" si="0"/>
        <v>3</v>
      </c>
      <c r="G19" s="20">
        <f t="shared" si="5"/>
        <v>473603990</v>
      </c>
      <c r="H19" s="24">
        <f t="shared" si="6"/>
        <v>4.9006769918832238E-2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746226943</v>
      </c>
      <c r="T19" s="48">
        <v>473603990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12429</v>
      </c>
      <c r="H20" s="24">
        <f t="shared" si="6"/>
        <v>1.2861064437425155E-6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12429</v>
      </c>
    </row>
    <row r="21" spans="2:20" ht="18.75" customHeight="1">
      <c r="B21" s="49" t="s">
        <v>156</v>
      </c>
      <c r="C21" s="50"/>
      <c r="D21" s="20">
        <f t="shared" si="3"/>
        <v>80</v>
      </c>
      <c r="E21" s="21">
        <f t="shared" si="4"/>
        <v>9.9331741857548344E-9</v>
      </c>
      <c r="F21" s="22">
        <f t="shared" si="0"/>
        <v>21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80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4897569</v>
      </c>
      <c r="E22" s="21">
        <f t="shared" si="4"/>
        <v>6.0810507454691395E-4</v>
      </c>
      <c r="F22" s="22">
        <f t="shared" si="0"/>
        <v>19</v>
      </c>
      <c r="G22" s="20">
        <f t="shared" si="5"/>
        <v>2163216</v>
      </c>
      <c r="H22" s="24">
        <f t="shared" si="6"/>
        <v>2.2384150267977388E-4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4897569</v>
      </c>
      <c r="T22" s="48">
        <v>2163216</v>
      </c>
    </row>
    <row r="23" spans="2:20" ht="18.75" customHeight="1">
      <c r="B23" s="49" t="s">
        <v>57</v>
      </c>
      <c r="C23" s="50"/>
      <c r="D23" s="20">
        <f t="shared" si="3"/>
        <v>133980665</v>
      </c>
      <c r="E23" s="21">
        <f t="shared" si="4"/>
        <v>1.6635666037103328E-2</v>
      </c>
      <c r="F23" s="22">
        <f t="shared" si="0"/>
        <v>14</v>
      </c>
      <c r="G23" s="20">
        <f t="shared" si="5"/>
        <v>182223532</v>
      </c>
      <c r="H23" s="24">
        <f t="shared" si="6"/>
        <v>1.8855809695608697E-2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133980665</v>
      </c>
      <c r="T23" s="48">
        <v>182223532</v>
      </c>
    </row>
    <row r="24" spans="2:20" ht="18.75" customHeight="1">
      <c r="B24" s="49" t="s">
        <v>58</v>
      </c>
      <c r="C24" s="50"/>
      <c r="D24" s="20">
        <f t="shared" si="3"/>
        <v>292066711</v>
      </c>
      <c r="E24" s="21">
        <f t="shared" si="4"/>
        <v>3.6264368927793972E-2</v>
      </c>
      <c r="F24" s="22">
        <f t="shared" si="0"/>
        <v>10</v>
      </c>
      <c r="G24" s="20">
        <f t="shared" si="5"/>
        <v>651302943</v>
      </c>
      <c r="H24" s="24">
        <f t="shared" si="6"/>
        <v>6.7394393098460403E-2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292066711</v>
      </c>
      <c r="T24" s="48">
        <v>651302943</v>
      </c>
    </row>
    <row r="25" spans="2:20" ht="18.75" customHeight="1">
      <c r="B25" s="49" t="s">
        <v>59</v>
      </c>
      <c r="C25" s="50"/>
      <c r="D25" s="20">
        <f t="shared" si="3"/>
        <v>32138301</v>
      </c>
      <c r="E25" s="21">
        <f t="shared" si="4"/>
        <v>3.9904417733402347E-3</v>
      </c>
      <c r="F25" s="22">
        <f t="shared" si="0"/>
        <v>17</v>
      </c>
      <c r="G25" s="20">
        <f t="shared" si="5"/>
        <v>58751395</v>
      </c>
      <c r="H25" s="24">
        <f t="shared" si="6"/>
        <v>6.0793746631556686E-3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32138301</v>
      </c>
      <c r="T25" s="48">
        <v>58751395</v>
      </c>
    </row>
    <row r="26" spans="2:20" ht="18.75" customHeight="1">
      <c r="B26" s="49" t="s">
        <v>60</v>
      </c>
      <c r="C26" s="50"/>
      <c r="D26" s="20">
        <f t="shared" si="3"/>
        <v>256124398</v>
      </c>
      <c r="E26" s="21">
        <f t="shared" si="4"/>
        <v>3.1801603231944968E-2</v>
      </c>
      <c r="F26" s="22">
        <f t="shared" si="0"/>
        <v>11</v>
      </c>
      <c r="G26" s="20">
        <f t="shared" si="5"/>
        <v>368687360</v>
      </c>
      <c r="H26" s="24">
        <f t="shared" si="6"/>
        <v>3.8150389365388733E-2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256124398</v>
      </c>
      <c r="T26" s="48">
        <v>368687360</v>
      </c>
    </row>
    <row r="27" spans="2:20" ht="18.75" customHeight="1" thickBot="1">
      <c r="B27" s="51" t="s">
        <v>61</v>
      </c>
      <c r="C27" s="52"/>
      <c r="D27" s="20">
        <f t="shared" si="3"/>
        <v>511111</v>
      </c>
      <c r="E27" s="21">
        <f t="shared" si="4"/>
        <v>6.3461932390691735E-5</v>
      </c>
      <c r="F27" s="22">
        <f t="shared" si="0"/>
        <v>20</v>
      </c>
      <c r="G27" s="20">
        <f t="shared" si="5"/>
        <v>704114</v>
      </c>
      <c r="H27" s="24">
        <f t="shared" si="6"/>
        <v>7.2859083798319861E-5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511111</v>
      </c>
      <c r="T27" s="48">
        <v>704114</v>
      </c>
    </row>
    <row r="28" spans="2:20" ht="18.75" customHeight="1" thickTop="1">
      <c r="B28" s="53" t="s">
        <v>62</v>
      </c>
      <c r="C28" s="54"/>
      <c r="D28" s="55">
        <f>S28</f>
        <v>8053820310</v>
      </c>
      <c r="E28" s="56"/>
      <c r="F28" s="57"/>
      <c r="G28" s="55">
        <f>T28</f>
        <v>9664052350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8053820310</v>
      </c>
      <c r="T28" s="48">
        <f>SUM(T6:T27)</f>
        <v>9664052350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15" priority="5" stopIfTrue="1" operator="equal">
      <formula>0</formula>
    </cfRule>
  </conditionalFormatting>
  <conditionalFormatting sqref="G6:I27">
    <cfRule type="cellIs" dxfId="214" priority="7" stopIfTrue="1" operator="equal">
      <formula>0</formula>
    </cfRule>
  </conditionalFormatting>
  <conditionalFormatting sqref="I6:I27">
    <cfRule type="expression" dxfId="213" priority="8" stopIfTrue="1">
      <formula>$I6&lt;=5</formula>
    </cfRule>
  </conditionalFormatting>
  <conditionalFormatting sqref="F6:F27">
    <cfRule type="expression" dxfId="212" priority="6" stopIfTrue="1">
      <formula>$F6&lt;=5</formula>
    </cfRule>
  </conditionalFormatting>
  <conditionalFormatting sqref="E6:E27">
    <cfRule type="expression" dxfId="211" priority="4">
      <formula>$F6&lt;=5</formula>
    </cfRule>
  </conditionalFormatting>
  <conditionalFormatting sqref="D6:D27">
    <cfRule type="expression" dxfId="210" priority="3">
      <formula>$F6&lt;=5</formula>
    </cfRule>
  </conditionalFormatting>
  <conditionalFormatting sqref="G6:G27">
    <cfRule type="expression" dxfId="209" priority="2">
      <formula>$I6&lt;=5</formula>
    </cfRule>
  </conditionalFormatting>
  <conditionalFormatting sqref="H6:H27">
    <cfRule type="expression" dxfId="20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3E24-282C-4E63-9EAE-A181DCB35823}">
  <sheetPr codeName="Sheet1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93467123</v>
      </c>
      <c r="E6" s="21">
        <f>IFERROR(S6/$S$28,"-")</f>
        <v>2.4790867333081536E-2</v>
      </c>
      <c r="F6" s="22">
        <f t="shared" ref="F6:F27" si="0">_xlfn.IFS(D6&gt;0,RANK(D6,$D$6:$D$27),D6=0,"-")</f>
        <v>12</v>
      </c>
      <c r="G6" s="23">
        <f>T6</f>
        <v>93498966</v>
      </c>
      <c r="H6" s="24">
        <f>IFERROR(T6/$T$28,"-")</f>
        <v>1.6870891852931866E-2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93467123</v>
      </c>
      <c r="T6" s="48">
        <v>93498966</v>
      </c>
    </row>
    <row r="7" spans="2:20" ht="18.75" customHeight="1">
      <c r="B7" s="49" t="s">
        <v>44</v>
      </c>
      <c r="C7" s="50"/>
      <c r="D7" s="20">
        <f>S7</f>
        <v>578224132</v>
      </c>
      <c r="E7" s="21">
        <f>IFERROR(S7/$S$28,"-")</f>
        <v>0.15336598886432212</v>
      </c>
      <c r="F7" s="22">
        <f t="shared" si="0"/>
        <v>2</v>
      </c>
      <c r="G7" s="20">
        <f>T7</f>
        <v>412623206</v>
      </c>
      <c r="H7" s="24">
        <f>IFERROR(T7/$T$28,"-")</f>
        <v>7.4453459564847252E-2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578224132</v>
      </c>
      <c r="T7" s="48">
        <v>412623206</v>
      </c>
    </row>
    <row r="8" spans="2:20" ht="18.75" customHeight="1">
      <c r="B8" s="49" t="s">
        <v>45</v>
      </c>
      <c r="C8" s="50"/>
      <c r="D8" s="20">
        <f t="shared" ref="D8:D27" si="3">S8</f>
        <v>63401658</v>
      </c>
      <c r="E8" s="21">
        <f t="shared" ref="E8:E27" si="4">IFERROR(S8/$S$28,"-")</f>
        <v>1.6816416743408349E-2</v>
      </c>
      <c r="F8" s="22">
        <f t="shared" si="0"/>
        <v>13</v>
      </c>
      <c r="G8" s="20">
        <f t="shared" ref="G8:G27" si="5">T8</f>
        <v>94280425</v>
      </c>
      <c r="H8" s="24">
        <f t="shared" ref="H8:H27" si="6">IFERROR(T8/$T$28,"-")</f>
        <v>1.7011897800275715E-2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63401658</v>
      </c>
      <c r="T8" s="48">
        <v>94280425</v>
      </c>
    </row>
    <row r="9" spans="2:20" ht="18.75" customHeight="1">
      <c r="B9" s="49" t="s">
        <v>46</v>
      </c>
      <c r="C9" s="50"/>
      <c r="D9" s="20">
        <f t="shared" si="3"/>
        <v>244406128</v>
      </c>
      <c r="E9" s="21">
        <f t="shared" si="4"/>
        <v>6.4825359978611344E-2</v>
      </c>
      <c r="F9" s="22">
        <f t="shared" si="0"/>
        <v>7</v>
      </c>
      <c r="G9" s="20">
        <f t="shared" si="5"/>
        <v>340699863</v>
      </c>
      <c r="H9" s="24">
        <f t="shared" si="6"/>
        <v>6.1475658917786356E-2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244406128</v>
      </c>
      <c r="T9" s="48">
        <v>340699863</v>
      </c>
    </row>
    <row r="10" spans="2:20" ht="18.75" customHeight="1">
      <c r="B10" s="49" t="s">
        <v>47</v>
      </c>
      <c r="C10" s="50"/>
      <c r="D10" s="20">
        <f t="shared" si="3"/>
        <v>38210117</v>
      </c>
      <c r="E10" s="21">
        <f t="shared" si="4"/>
        <v>1.013470738078162E-2</v>
      </c>
      <c r="F10" s="22">
        <f t="shared" si="0"/>
        <v>16</v>
      </c>
      <c r="G10" s="20">
        <f t="shared" si="5"/>
        <v>130536521</v>
      </c>
      <c r="H10" s="24">
        <f t="shared" si="6"/>
        <v>2.355392388669806E-2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38210117</v>
      </c>
      <c r="T10" s="48">
        <v>130536521</v>
      </c>
    </row>
    <row r="11" spans="2:20" ht="18.75" customHeight="1">
      <c r="B11" s="49" t="s">
        <v>48</v>
      </c>
      <c r="C11" s="50"/>
      <c r="D11" s="20">
        <f t="shared" si="3"/>
        <v>153043733</v>
      </c>
      <c r="E11" s="21">
        <f t="shared" si="4"/>
        <v>4.0592742765416592E-2</v>
      </c>
      <c r="F11" s="22">
        <f t="shared" si="0"/>
        <v>9</v>
      </c>
      <c r="G11" s="20">
        <f t="shared" si="5"/>
        <v>280744898</v>
      </c>
      <c r="H11" s="24">
        <f t="shared" si="6"/>
        <v>5.0657424515479541E-2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153043733</v>
      </c>
      <c r="T11" s="48">
        <v>280744898</v>
      </c>
    </row>
    <row r="12" spans="2:20" ht="18.75" customHeight="1">
      <c r="B12" s="49" t="s">
        <v>49</v>
      </c>
      <c r="C12" s="50"/>
      <c r="D12" s="20">
        <f t="shared" si="3"/>
        <v>109864449</v>
      </c>
      <c r="E12" s="21">
        <f t="shared" si="4"/>
        <v>2.9140032263335017E-2</v>
      </c>
      <c r="F12" s="22">
        <f t="shared" si="0"/>
        <v>10</v>
      </c>
      <c r="G12" s="20">
        <f t="shared" si="5"/>
        <v>167785196</v>
      </c>
      <c r="H12" s="24">
        <f t="shared" si="6"/>
        <v>3.0275050274234869E-2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109864449</v>
      </c>
      <c r="T12" s="48">
        <v>167785196</v>
      </c>
    </row>
    <row r="13" spans="2:20" ht="18.75" customHeight="1">
      <c r="B13" s="49" t="s">
        <v>50</v>
      </c>
      <c r="C13" s="50"/>
      <c r="D13" s="20">
        <f t="shared" si="3"/>
        <v>11687804</v>
      </c>
      <c r="E13" s="21">
        <f t="shared" si="4"/>
        <v>3.1000290698908074E-3</v>
      </c>
      <c r="F13" s="22">
        <f t="shared" si="0"/>
        <v>18</v>
      </c>
      <c r="G13" s="20">
        <f t="shared" si="5"/>
        <v>26317639</v>
      </c>
      <c r="H13" s="24">
        <f t="shared" si="6"/>
        <v>4.7487374501393098E-3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11687804</v>
      </c>
      <c r="T13" s="48">
        <v>26317639</v>
      </c>
    </row>
    <row r="14" spans="2:20" ht="18.75" customHeight="1">
      <c r="B14" s="49" t="s">
        <v>51</v>
      </c>
      <c r="C14" s="50"/>
      <c r="D14" s="20">
        <f t="shared" si="3"/>
        <v>778151660</v>
      </c>
      <c r="E14" s="21">
        <f t="shared" si="4"/>
        <v>0.20639401266343857</v>
      </c>
      <c r="F14" s="22">
        <f t="shared" si="0"/>
        <v>1</v>
      </c>
      <c r="G14" s="20">
        <f t="shared" si="5"/>
        <v>1108695330</v>
      </c>
      <c r="H14" s="24">
        <f t="shared" si="6"/>
        <v>0.20005225523328898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778151660</v>
      </c>
      <c r="T14" s="48">
        <v>1108695330</v>
      </c>
    </row>
    <row r="15" spans="2:20" ht="18.75" customHeight="1">
      <c r="B15" s="49" t="s">
        <v>52</v>
      </c>
      <c r="C15" s="50"/>
      <c r="D15" s="20">
        <f t="shared" si="3"/>
        <v>308886250</v>
      </c>
      <c r="E15" s="21">
        <f t="shared" si="4"/>
        <v>8.1927824447565981E-2</v>
      </c>
      <c r="F15" s="22">
        <f t="shared" si="0"/>
        <v>5</v>
      </c>
      <c r="G15" s="20">
        <f t="shared" si="5"/>
        <v>331050025</v>
      </c>
      <c r="H15" s="24">
        <f t="shared" si="6"/>
        <v>5.9734448503798332E-2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308886250</v>
      </c>
      <c r="T15" s="48">
        <v>331050025</v>
      </c>
    </row>
    <row r="16" spans="2:20" ht="18.75" customHeight="1">
      <c r="B16" s="49" t="s">
        <v>154</v>
      </c>
      <c r="C16" s="50"/>
      <c r="D16" s="20">
        <f t="shared" si="3"/>
        <v>253922168</v>
      </c>
      <c r="E16" s="21">
        <f t="shared" si="4"/>
        <v>6.7349358552701383E-2</v>
      </c>
      <c r="F16" s="22">
        <f t="shared" si="0"/>
        <v>6</v>
      </c>
      <c r="G16" s="20">
        <f t="shared" si="5"/>
        <v>370519838</v>
      </c>
      <c r="H16" s="24">
        <f t="shared" si="6"/>
        <v>6.6856355569363576E-2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253922168</v>
      </c>
      <c r="T16" s="48">
        <v>370519838</v>
      </c>
    </row>
    <row r="17" spans="2:20" ht="18.75" customHeight="1">
      <c r="B17" s="49" t="s">
        <v>53</v>
      </c>
      <c r="C17" s="50"/>
      <c r="D17" s="20">
        <f t="shared" si="3"/>
        <v>57294738</v>
      </c>
      <c r="E17" s="21">
        <f t="shared" si="4"/>
        <v>1.5196640305721888E-2</v>
      </c>
      <c r="F17" s="22">
        <f t="shared" si="0"/>
        <v>15</v>
      </c>
      <c r="G17" s="20">
        <f t="shared" si="5"/>
        <v>97981273</v>
      </c>
      <c r="H17" s="24">
        <f t="shared" si="6"/>
        <v>1.7679676376267019E-2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57294738</v>
      </c>
      <c r="T17" s="48">
        <v>97981273</v>
      </c>
    </row>
    <row r="18" spans="2:20" ht="18.75" customHeight="1">
      <c r="B18" s="49" t="s">
        <v>54</v>
      </c>
      <c r="C18" s="50"/>
      <c r="D18" s="20">
        <f t="shared" si="3"/>
        <v>335162956</v>
      </c>
      <c r="E18" s="21">
        <f t="shared" si="4"/>
        <v>8.8897358883716193E-2</v>
      </c>
      <c r="F18" s="22">
        <f t="shared" si="0"/>
        <v>4</v>
      </c>
      <c r="G18" s="20">
        <f t="shared" si="5"/>
        <v>1001105174</v>
      </c>
      <c r="H18" s="24">
        <f t="shared" si="6"/>
        <v>0.18063875833626375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335162956</v>
      </c>
      <c r="T18" s="48">
        <v>1001105174</v>
      </c>
    </row>
    <row r="19" spans="2:20" ht="18.75" customHeight="1">
      <c r="B19" s="49" t="s">
        <v>55</v>
      </c>
      <c r="C19" s="50"/>
      <c r="D19" s="20">
        <f t="shared" si="3"/>
        <v>352073709</v>
      </c>
      <c r="E19" s="21">
        <f t="shared" si="4"/>
        <v>9.3382703255827773E-2</v>
      </c>
      <c r="F19" s="22">
        <f t="shared" si="0"/>
        <v>3</v>
      </c>
      <c r="G19" s="20">
        <f t="shared" si="5"/>
        <v>286580003</v>
      </c>
      <c r="H19" s="24">
        <f t="shared" si="6"/>
        <v>5.171030701907324E-2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352073709</v>
      </c>
      <c r="T19" s="48">
        <v>286580003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1021</v>
      </c>
      <c r="H20" s="24">
        <f t="shared" si="6"/>
        <v>1.8422856763831417E-7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1021</v>
      </c>
    </row>
    <row r="21" spans="2:20" ht="18.75" customHeight="1">
      <c r="B21" s="49" t="s">
        <v>156</v>
      </c>
      <c r="C21" s="50"/>
      <c r="D21" s="20">
        <f t="shared" si="3"/>
        <v>14296</v>
      </c>
      <c r="E21" s="21">
        <f t="shared" si="4"/>
        <v>3.791817144021151E-6</v>
      </c>
      <c r="F21" s="22">
        <f t="shared" si="0"/>
        <v>21</v>
      </c>
      <c r="G21" s="20">
        <f t="shared" si="5"/>
        <v>258</v>
      </c>
      <c r="H21" s="24">
        <f t="shared" si="6"/>
        <v>4.6553350098614162E-8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14296</v>
      </c>
      <c r="T21" s="48">
        <v>258</v>
      </c>
    </row>
    <row r="22" spans="2:20" ht="18.75" customHeight="1">
      <c r="B22" s="49" t="s">
        <v>56</v>
      </c>
      <c r="C22" s="50"/>
      <c r="D22" s="20">
        <f t="shared" si="3"/>
        <v>398946</v>
      </c>
      <c r="E22" s="21">
        <f t="shared" si="4"/>
        <v>1.0581493301193776E-4</v>
      </c>
      <c r="F22" s="22">
        <f t="shared" si="0"/>
        <v>19</v>
      </c>
      <c r="G22" s="20">
        <f t="shared" si="5"/>
        <v>858736</v>
      </c>
      <c r="H22" s="24">
        <f t="shared" si="6"/>
        <v>1.5494975833443229E-4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398946</v>
      </c>
      <c r="T22" s="48">
        <v>858736</v>
      </c>
    </row>
    <row r="23" spans="2:20" ht="18.75" customHeight="1">
      <c r="B23" s="49" t="s">
        <v>57</v>
      </c>
      <c r="C23" s="50"/>
      <c r="D23" s="20">
        <f t="shared" si="3"/>
        <v>59503839</v>
      </c>
      <c r="E23" s="21">
        <f t="shared" si="4"/>
        <v>1.5782573926642025E-2</v>
      </c>
      <c r="F23" s="22">
        <f t="shared" si="0"/>
        <v>14</v>
      </c>
      <c r="G23" s="20">
        <f t="shared" si="5"/>
        <v>87475253</v>
      </c>
      <c r="H23" s="24">
        <f t="shared" si="6"/>
        <v>1.5783977046022669E-2</v>
      </c>
      <c r="I23" s="25">
        <f t="shared" si="1"/>
        <v>16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59503839</v>
      </c>
      <c r="T23" s="48">
        <v>87475253</v>
      </c>
    </row>
    <row r="24" spans="2:20" ht="18.75" customHeight="1">
      <c r="B24" s="49" t="s">
        <v>58</v>
      </c>
      <c r="C24" s="50"/>
      <c r="D24" s="20">
        <f t="shared" si="3"/>
        <v>223730273</v>
      </c>
      <c r="E24" s="21">
        <f t="shared" si="4"/>
        <v>5.9341374146469811E-2</v>
      </c>
      <c r="F24" s="22">
        <f t="shared" si="0"/>
        <v>8</v>
      </c>
      <c r="G24" s="20">
        <f t="shared" si="5"/>
        <v>513298930</v>
      </c>
      <c r="H24" s="24">
        <f t="shared" si="6"/>
        <v>9.2619320905170707E-2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223730273</v>
      </c>
      <c r="T24" s="48">
        <v>513298930</v>
      </c>
    </row>
    <row r="25" spans="2:20" ht="18.75" customHeight="1">
      <c r="B25" s="49" t="s">
        <v>59</v>
      </c>
      <c r="C25" s="50"/>
      <c r="D25" s="20">
        <f t="shared" si="3"/>
        <v>13366121</v>
      </c>
      <c r="E25" s="21">
        <f t="shared" si="4"/>
        <v>3.5451795437088087E-3</v>
      </c>
      <c r="F25" s="22">
        <f t="shared" si="0"/>
        <v>17</v>
      </c>
      <c r="G25" s="20">
        <f t="shared" si="5"/>
        <v>37445880</v>
      </c>
      <c r="H25" s="24">
        <f t="shared" si="6"/>
        <v>6.7567099278709073E-3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13366121</v>
      </c>
      <c r="T25" s="48">
        <v>37445880</v>
      </c>
    </row>
    <row r="26" spans="2:20" ht="18.75" customHeight="1">
      <c r="B26" s="49" t="s">
        <v>60</v>
      </c>
      <c r="C26" s="50"/>
      <c r="D26" s="20">
        <f t="shared" si="3"/>
        <v>95254115</v>
      </c>
      <c r="E26" s="21">
        <f t="shared" si="4"/>
        <v>2.526484235419434E-2</v>
      </c>
      <c r="F26" s="22">
        <f t="shared" si="0"/>
        <v>11</v>
      </c>
      <c r="G26" s="20">
        <f t="shared" si="5"/>
        <v>159847504</v>
      </c>
      <c r="H26" s="24">
        <f t="shared" si="6"/>
        <v>2.884277835698305E-2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95254115</v>
      </c>
      <c r="T26" s="48">
        <v>159847504</v>
      </c>
    </row>
    <row r="27" spans="2:20" ht="18.75" customHeight="1" thickBot="1">
      <c r="B27" s="51" t="s">
        <v>61</v>
      </c>
      <c r="C27" s="52"/>
      <c r="D27" s="20">
        <f t="shared" si="3"/>
        <v>159785</v>
      </c>
      <c r="E27" s="21">
        <f t="shared" si="4"/>
        <v>4.2380771009892254E-5</v>
      </c>
      <c r="F27" s="22">
        <f t="shared" si="0"/>
        <v>20</v>
      </c>
      <c r="G27" s="20">
        <f t="shared" si="5"/>
        <v>682711</v>
      </c>
      <c r="H27" s="24">
        <f t="shared" si="6"/>
        <v>1.2318792325261618E-4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159785</v>
      </c>
      <c r="T27" s="48">
        <v>682711</v>
      </c>
    </row>
    <row r="28" spans="2:20" ht="18.75" customHeight="1" thickTop="1">
      <c r="B28" s="53" t="s">
        <v>62</v>
      </c>
      <c r="C28" s="54"/>
      <c r="D28" s="55">
        <f>S28</f>
        <v>3770224000</v>
      </c>
      <c r="E28" s="56"/>
      <c r="F28" s="57"/>
      <c r="G28" s="55">
        <f>T28</f>
        <v>5542028650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3770224000</v>
      </c>
      <c r="T28" s="48">
        <f>SUM(T6:T27)</f>
        <v>5542028650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67" priority="5" stopIfTrue="1" operator="equal">
      <formula>0</formula>
    </cfRule>
  </conditionalFormatting>
  <conditionalFormatting sqref="G6:I27">
    <cfRule type="cellIs" dxfId="566" priority="7" stopIfTrue="1" operator="equal">
      <formula>0</formula>
    </cfRule>
  </conditionalFormatting>
  <conditionalFormatting sqref="I6:I27">
    <cfRule type="expression" dxfId="565" priority="8" stopIfTrue="1">
      <formula>$I6&lt;=5</formula>
    </cfRule>
  </conditionalFormatting>
  <conditionalFormatting sqref="F6:F27">
    <cfRule type="expression" dxfId="564" priority="6" stopIfTrue="1">
      <formula>$F6&lt;=5</formula>
    </cfRule>
  </conditionalFormatting>
  <conditionalFormatting sqref="E6:E27">
    <cfRule type="expression" dxfId="563" priority="4">
      <formula>$F6&lt;=5</formula>
    </cfRule>
  </conditionalFormatting>
  <conditionalFormatting sqref="D6:D27">
    <cfRule type="expression" dxfId="562" priority="3">
      <formula>$F6&lt;=5</formula>
    </cfRule>
  </conditionalFormatting>
  <conditionalFormatting sqref="G6:G27">
    <cfRule type="expression" dxfId="561" priority="2">
      <formula>$I6&lt;=5</formula>
    </cfRule>
  </conditionalFormatting>
  <conditionalFormatting sqref="H6:H27">
    <cfRule type="expression" dxfId="5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73F72-2935-41A6-A342-7884C3F85133}">
  <sheetPr codeName="Sheet6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182477306</v>
      </c>
      <c r="E6" s="21">
        <f>IFERROR(S6/$S$28,"-")</f>
        <v>2.4613622403248443E-2</v>
      </c>
      <c r="F6" s="22">
        <f t="shared" ref="F6:F27" si="0">_xlfn.IFS(D6&gt;0,RANK(D6,$D$6:$D$27),D6=0,"-")</f>
        <v>12</v>
      </c>
      <c r="G6" s="23">
        <f>T6</f>
        <v>191465610</v>
      </c>
      <c r="H6" s="24">
        <f>IFERROR(T6/$T$28,"-")</f>
        <v>1.9783507544628102E-2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182477306</v>
      </c>
      <c r="T6" s="48">
        <v>191465610</v>
      </c>
    </row>
    <row r="7" spans="2:20" ht="18.75" customHeight="1">
      <c r="B7" s="49" t="s">
        <v>44</v>
      </c>
      <c r="C7" s="50"/>
      <c r="D7" s="20">
        <f>S7</f>
        <v>1172097969</v>
      </c>
      <c r="E7" s="21">
        <f>IFERROR(S7/$S$28,"-")</f>
        <v>0.15809953281851058</v>
      </c>
      <c r="F7" s="22">
        <f t="shared" si="0"/>
        <v>2</v>
      </c>
      <c r="G7" s="20">
        <f>T7</f>
        <v>861702062</v>
      </c>
      <c r="H7" s="24">
        <f>IFERROR(T7/$T$28,"-")</f>
        <v>8.903682099776869E-2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1172097969</v>
      </c>
      <c r="T7" s="48">
        <v>861702062</v>
      </c>
    </row>
    <row r="8" spans="2:20" ht="18.75" customHeight="1">
      <c r="B8" s="49" t="s">
        <v>45</v>
      </c>
      <c r="C8" s="50"/>
      <c r="D8" s="20">
        <f t="shared" ref="D8:D27" si="3">S8</f>
        <v>75317788</v>
      </c>
      <c r="E8" s="21">
        <f t="shared" ref="E8:E27" si="4">IFERROR(S8/$S$28,"-")</f>
        <v>1.0159310408056533E-2</v>
      </c>
      <c r="F8" s="22">
        <f t="shared" si="0"/>
        <v>16</v>
      </c>
      <c r="G8" s="20">
        <f t="shared" ref="G8:G27" si="5">T8</f>
        <v>127322385</v>
      </c>
      <c r="H8" s="24">
        <f t="shared" ref="H8:H27" si="6">IFERROR(T8/$T$28,"-")</f>
        <v>1.3155800481598465E-2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75317788</v>
      </c>
      <c r="T8" s="48">
        <v>127322385</v>
      </c>
    </row>
    <row r="9" spans="2:20" ht="18.75" customHeight="1">
      <c r="B9" s="49" t="s">
        <v>46</v>
      </c>
      <c r="C9" s="50"/>
      <c r="D9" s="20">
        <f t="shared" si="3"/>
        <v>483585735</v>
      </c>
      <c r="E9" s="21">
        <f t="shared" si="4"/>
        <v>6.522891499114615E-2</v>
      </c>
      <c r="F9" s="22">
        <f t="shared" si="0"/>
        <v>7</v>
      </c>
      <c r="G9" s="20">
        <f t="shared" si="5"/>
        <v>673974881</v>
      </c>
      <c r="H9" s="24">
        <f t="shared" si="6"/>
        <v>6.9639592943888606E-2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483585735</v>
      </c>
      <c r="T9" s="48">
        <v>673974881</v>
      </c>
    </row>
    <row r="10" spans="2:20" ht="18.75" customHeight="1">
      <c r="B10" s="49" t="s">
        <v>47</v>
      </c>
      <c r="C10" s="50"/>
      <c r="D10" s="20">
        <f t="shared" si="3"/>
        <v>150669297</v>
      </c>
      <c r="E10" s="21">
        <f t="shared" si="4"/>
        <v>2.0323169304795049E-2</v>
      </c>
      <c r="F10" s="22">
        <f t="shared" si="0"/>
        <v>13</v>
      </c>
      <c r="G10" s="20">
        <f t="shared" si="5"/>
        <v>311062112</v>
      </c>
      <c r="H10" s="24">
        <f t="shared" si="6"/>
        <v>3.2141018115994575E-2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150669297</v>
      </c>
      <c r="T10" s="48">
        <v>311062112</v>
      </c>
    </row>
    <row r="11" spans="2:20" ht="18.75" customHeight="1">
      <c r="B11" s="49" t="s">
        <v>48</v>
      </c>
      <c r="C11" s="50"/>
      <c r="D11" s="20">
        <f t="shared" si="3"/>
        <v>333549689</v>
      </c>
      <c r="E11" s="21">
        <f t="shared" si="4"/>
        <v>4.499116234084994E-2</v>
      </c>
      <c r="F11" s="22">
        <f t="shared" si="0"/>
        <v>8</v>
      </c>
      <c r="G11" s="20">
        <f t="shared" si="5"/>
        <v>572611832</v>
      </c>
      <c r="H11" s="24">
        <f t="shared" si="6"/>
        <v>5.9166084700617093E-2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333549689</v>
      </c>
      <c r="T11" s="48">
        <v>572611832</v>
      </c>
    </row>
    <row r="12" spans="2:20" ht="18.75" customHeight="1">
      <c r="B12" s="49" t="s">
        <v>49</v>
      </c>
      <c r="C12" s="50"/>
      <c r="D12" s="20">
        <f t="shared" si="3"/>
        <v>315275570</v>
      </c>
      <c r="E12" s="21">
        <f t="shared" si="4"/>
        <v>4.2526240676464842E-2</v>
      </c>
      <c r="F12" s="22">
        <f t="shared" si="0"/>
        <v>9</v>
      </c>
      <c r="G12" s="20">
        <f t="shared" si="5"/>
        <v>448678263</v>
      </c>
      <c r="H12" s="24">
        <f t="shared" si="6"/>
        <v>4.6360439356034393E-2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315275570</v>
      </c>
      <c r="T12" s="48">
        <v>448678263</v>
      </c>
    </row>
    <row r="13" spans="2:20" ht="18.75" customHeight="1">
      <c r="B13" s="49" t="s">
        <v>50</v>
      </c>
      <c r="C13" s="50"/>
      <c r="D13" s="20">
        <f t="shared" si="3"/>
        <v>17411566</v>
      </c>
      <c r="E13" s="21">
        <f t="shared" si="4"/>
        <v>2.3485753947575204E-3</v>
      </c>
      <c r="F13" s="22">
        <f t="shared" si="0"/>
        <v>18</v>
      </c>
      <c r="G13" s="20">
        <f t="shared" si="5"/>
        <v>33498177</v>
      </c>
      <c r="H13" s="24">
        <f t="shared" si="6"/>
        <v>3.4612557179891862E-3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17411566</v>
      </c>
      <c r="T13" s="48">
        <v>33498177</v>
      </c>
    </row>
    <row r="14" spans="2:20" ht="18.75" customHeight="1">
      <c r="B14" s="49" t="s">
        <v>51</v>
      </c>
      <c r="C14" s="50"/>
      <c r="D14" s="20">
        <f t="shared" si="3"/>
        <v>1312170896</v>
      </c>
      <c r="E14" s="21">
        <f t="shared" si="4"/>
        <v>0.17699340082692902</v>
      </c>
      <c r="F14" s="22">
        <f t="shared" si="0"/>
        <v>1</v>
      </c>
      <c r="G14" s="20">
        <f t="shared" si="5"/>
        <v>1580067618</v>
      </c>
      <c r="H14" s="24">
        <f t="shared" si="6"/>
        <v>0.16326315541326483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1312170896</v>
      </c>
      <c r="T14" s="48">
        <v>1580067618</v>
      </c>
    </row>
    <row r="15" spans="2:20" ht="18.75" customHeight="1">
      <c r="B15" s="49" t="s">
        <v>52</v>
      </c>
      <c r="C15" s="50"/>
      <c r="D15" s="20">
        <f t="shared" si="3"/>
        <v>631362502</v>
      </c>
      <c r="E15" s="21">
        <f t="shared" si="4"/>
        <v>8.5161922676555674E-2</v>
      </c>
      <c r="F15" s="22">
        <f t="shared" si="0"/>
        <v>5</v>
      </c>
      <c r="G15" s="20">
        <f t="shared" si="5"/>
        <v>545109292</v>
      </c>
      <c r="H15" s="24">
        <f t="shared" si="6"/>
        <v>5.6324338302470522E-2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631362502</v>
      </c>
      <c r="T15" s="48">
        <v>545109292</v>
      </c>
    </row>
    <row r="16" spans="2:20" ht="18.75" customHeight="1">
      <c r="B16" s="49" t="s">
        <v>154</v>
      </c>
      <c r="C16" s="50"/>
      <c r="D16" s="20">
        <f t="shared" si="3"/>
        <v>563789807</v>
      </c>
      <c r="E16" s="21">
        <f t="shared" si="4"/>
        <v>7.6047316395049774E-2</v>
      </c>
      <c r="F16" s="22">
        <f t="shared" si="0"/>
        <v>6</v>
      </c>
      <c r="G16" s="20">
        <f t="shared" si="5"/>
        <v>768818431</v>
      </c>
      <c r="H16" s="24">
        <f t="shared" si="6"/>
        <v>7.9439462941348266E-2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563789807</v>
      </c>
      <c r="T16" s="48">
        <v>768818431</v>
      </c>
    </row>
    <row r="17" spans="2:20" ht="18.75" customHeight="1">
      <c r="B17" s="49" t="s">
        <v>53</v>
      </c>
      <c r="C17" s="50"/>
      <c r="D17" s="20">
        <f t="shared" si="3"/>
        <v>137199703</v>
      </c>
      <c r="E17" s="21">
        <f t="shared" si="4"/>
        <v>1.8506310496932875E-2</v>
      </c>
      <c r="F17" s="22">
        <f t="shared" si="0"/>
        <v>14</v>
      </c>
      <c r="G17" s="20">
        <f t="shared" si="5"/>
        <v>196050234</v>
      </c>
      <c r="H17" s="24">
        <f t="shared" si="6"/>
        <v>2.0257221563000815E-2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137199703</v>
      </c>
      <c r="T17" s="48">
        <v>196050234</v>
      </c>
    </row>
    <row r="18" spans="2:20" ht="18.75" customHeight="1">
      <c r="B18" s="49" t="s">
        <v>54</v>
      </c>
      <c r="C18" s="50"/>
      <c r="D18" s="20">
        <f t="shared" si="3"/>
        <v>648646400</v>
      </c>
      <c r="E18" s="21">
        <f t="shared" si="4"/>
        <v>8.749327745350674E-2</v>
      </c>
      <c r="F18" s="22">
        <f t="shared" si="0"/>
        <v>4</v>
      </c>
      <c r="G18" s="20">
        <f t="shared" si="5"/>
        <v>1579719317</v>
      </c>
      <c r="H18" s="24">
        <f t="shared" si="6"/>
        <v>0.1632271666241486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648646400</v>
      </c>
      <c r="T18" s="48">
        <v>1579719317</v>
      </c>
    </row>
    <row r="19" spans="2:20" ht="18.75" customHeight="1">
      <c r="B19" s="49" t="s">
        <v>55</v>
      </c>
      <c r="C19" s="50"/>
      <c r="D19" s="20">
        <f t="shared" si="3"/>
        <v>703764410</v>
      </c>
      <c r="E19" s="21">
        <f t="shared" si="4"/>
        <v>9.4927921878597443E-2</v>
      </c>
      <c r="F19" s="22">
        <f t="shared" si="0"/>
        <v>3</v>
      </c>
      <c r="G19" s="20">
        <f t="shared" si="5"/>
        <v>530971429</v>
      </c>
      <c r="H19" s="24">
        <f t="shared" si="6"/>
        <v>5.4863519728704617E-2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703764410</v>
      </c>
      <c r="T19" s="48">
        <v>530971429</v>
      </c>
    </row>
    <row r="20" spans="2:20" ht="18.75" customHeight="1">
      <c r="B20" s="49" t="s">
        <v>155</v>
      </c>
      <c r="C20" s="50"/>
      <c r="D20" s="20">
        <f t="shared" si="3"/>
        <v>6171</v>
      </c>
      <c r="E20" s="21">
        <f t="shared" si="4"/>
        <v>8.3238111730149139E-7</v>
      </c>
      <c r="F20" s="22">
        <f t="shared" si="0"/>
        <v>21</v>
      </c>
      <c r="G20" s="20">
        <f t="shared" si="5"/>
        <v>13936</v>
      </c>
      <c r="H20" s="24">
        <f t="shared" si="6"/>
        <v>1.4399607383380088E-6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6171</v>
      </c>
      <c r="T20" s="48">
        <v>13936</v>
      </c>
    </row>
    <row r="21" spans="2:20" ht="18.75" customHeight="1">
      <c r="B21" s="49" t="s">
        <v>156</v>
      </c>
      <c r="C21" s="50"/>
      <c r="D21" s="20">
        <f t="shared" si="3"/>
        <v>1180</v>
      </c>
      <c r="E21" s="21">
        <f t="shared" si="4"/>
        <v>1.5916540567424402E-7</v>
      </c>
      <c r="F21" s="22">
        <f t="shared" si="0"/>
        <v>22</v>
      </c>
      <c r="G21" s="20">
        <f t="shared" si="5"/>
        <v>2476</v>
      </c>
      <c r="H21" s="24">
        <f t="shared" si="6"/>
        <v>2.5583688204111007E-7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1180</v>
      </c>
      <c r="T21" s="48">
        <v>2476</v>
      </c>
    </row>
    <row r="22" spans="2:20" ht="18.75" customHeight="1">
      <c r="B22" s="49" t="s">
        <v>56</v>
      </c>
      <c r="C22" s="50"/>
      <c r="D22" s="20">
        <f t="shared" si="3"/>
        <v>1547203</v>
      </c>
      <c r="E22" s="21">
        <f t="shared" si="4"/>
        <v>2.086959264028876E-4</v>
      </c>
      <c r="F22" s="22">
        <f t="shared" si="0"/>
        <v>19</v>
      </c>
      <c r="G22" s="20">
        <f t="shared" si="5"/>
        <v>4018608</v>
      </c>
      <c r="H22" s="24">
        <f t="shared" si="6"/>
        <v>4.1522945915406349E-4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1547203</v>
      </c>
      <c r="T22" s="48">
        <v>4018608</v>
      </c>
    </row>
    <row r="23" spans="2:20" ht="18.75" customHeight="1">
      <c r="B23" s="49" t="s">
        <v>57</v>
      </c>
      <c r="C23" s="50"/>
      <c r="D23" s="20">
        <f t="shared" si="3"/>
        <v>107539420</v>
      </c>
      <c r="E23" s="21">
        <f t="shared" si="4"/>
        <v>1.450555543243467E-2</v>
      </c>
      <c r="F23" s="22">
        <f t="shared" si="0"/>
        <v>15</v>
      </c>
      <c r="G23" s="20">
        <f t="shared" si="5"/>
        <v>187103189</v>
      </c>
      <c r="H23" s="24">
        <f t="shared" si="6"/>
        <v>1.9332753026538172E-2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107539420</v>
      </c>
      <c r="T23" s="48">
        <v>187103189</v>
      </c>
    </row>
    <row r="24" spans="2:20" ht="18.75" customHeight="1">
      <c r="B24" s="49" t="s">
        <v>58</v>
      </c>
      <c r="C24" s="50"/>
      <c r="D24" s="20">
        <f t="shared" si="3"/>
        <v>310371112</v>
      </c>
      <c r="E24" s="21">
        <f t="shared" si="4"/>
        <v>4.1864698263598496E-2</v>
      </c>
      <c r="F24" s="22">
        <f t="shared" si="0"/>
        <v>10</v>
      </c>
      <c r="G24" s="20">
        <f t="shared" si="5"/>
        <v>707321096</v>
      </c>
      <c r="H24" s="24">
        <f t="shared" si="6"/>
        <v>7.3085146931559236E-2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310371112</v>
      </c>
      <c r="T24" s="48">
        <v>707321096</v>
      </c>
    </row>
    <row r="25" spans="2:20" ht="18.75" customHeight="1">
      <c r="B25" s="49" t="s">
        <v>59</v>
      </c>
      <c r="C25" s="50"/>
      <c r="D25" s="20">
        <f t="shared" si="3"/>
        <v>32566122</v>
      </c>
      <c r="E25" s="21">
        <f t="shared" si="4"/>
        <v>4.3927118808194257E-3</v>
      </c>
      <c r="F25" s="22">
        <f t="shared" si="0"/>
        <v>17</v>
      </c>
      <c r="G25" s="20">
        <f t="shared" si="5"/>
        <v>49593260</v>
      </c>
      <c r="H25" s="24">
        <f t="shared" si="6"/>
        <v>5.1243073540606227E-3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32566122</v>
      </c>
      <c r="T25" s="48">
        <v>49593260</v>
      </c>
    </row>
    <row r="26" spans="2:20" ht="18.75" customHeight="1">
      <c r="B26" s="49" t="s">
        <v>60</v>
      </c>
      <c r="C26" s="50"/>
      <c r="D26" s="20">
        <f t="shared" si="3"/>
        <v>234015352</v>
      </c>
      <c r="E26" s="21">
        <f t="shared" si="4"/>
        <v>3.1565380029729667E-2</v>
      </c>
      <c r="F26" s="22">
        <f t="shared" si="0"/>
        <v>11</v>
      </c>
      <c r="G26" s="20">
        <f t="shared" si="5"/>
        <v>308720978</v>
      </c>
      <c r="H26" s="24">
        <f t="shared" si="6"/>
        <v>3.1899116491196339E-2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234015352</v>
      </c>
      <c r="T26" s="48">
        <v>308720978</v>
      </c>
    </row>
    <row r="27" spans="2:20" ht="18.75" customHeight="1" thickBot="1">
      <c r="B27" s="51" t="s">
        <v>61</v>
      </c>
      <c r="C27" s="52"/>
      <c r="D27" s="20">
        <f t="shared" si="3"/>
        <v>306102</v>
      </c>
      <c r="E27" s="21">
        <f t="shared" si="4"/>
        <v>4.128885509126902E-5</v>
      </c>
      <c r="F27" s="22">
        <f t="shared" si="0"/>
        <v>20</v>
      </c>
      <c r="G27" s="20">
        <f t="shared" si="5"/>
        <v>216464</v>
      </c>
      <c r="H27" s="24">
        <f t="shared" si="6"/>
        <v>2.2366508414437336E-5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306102</v>
      </c>
      <c r="T27" s="48">
        <v>216464</v>
      </c>
    </row>
    <row r="28" spans="2:20" ht="18.75" customHeight="1" thickTop="1">
      <c r="B28" s="53" t="s">
        <v>62</v>
      </c>
      <c r="C28" s="54"/>
      <c r="D28" s="55">
        <f>S28</f>
        <v>7413671300</v>
      </c>
      <c r="E28" s="56"/>
      <c r="F28" s="57"/>
      <c r="G28" s="55">
        <f>T28</f>
        <v>9678041650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7413671300</v>
      </c>
      <c r="T28" s="48">
        <f>SUM(T6:T27)</f>
        <v>9678041650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07" priority="5" stopIfTrue="1" operator="equal">
      <formula>0</formula>
    </cfRule>
  </conditionalFormatting>
  <conditionalFormatting sqref="G6:I27">
    <cfRule type="cellIs" dxfId="206" priority="7" stopIfTrue="1" operator="equal">
      <formula>0</formula>
    </cfRule>
  </conditionalFormatting>
  <conditionalFormatting sqref="I6:I27">
    <cfRule type="expression" dxfId="205" priority="8" stopIfTrue="1">
      <formula>$I6&lt;=5</formula>
    </cfRule>
  </conditionalFormatting>
  <conditionalFormatting sqref="F6:F27">
    <cfRule type="expression" dxfId="204" priority="6" stopIfTrue="1">
      <formula>$F6&lt;=5</formula>
    </cfRule>
  </conditionalFormatting>
  <conditionalFormatting sqref="E6:E27">
    <cfRule type="expression" dxfId="203" priority="4">
      <formula>$F6&lt;=5</formula>
    </cfRule>
  </conditionalFormatting>
  <conditionalFormatting sqref="D6:D27">
    <cfRule type="expression" dxfId="202" priority="3">
      <formula>$F6&lt;=5</formula>
    </cfRule>
  </conditionalFormatting>
  <conditionalFormatting sqref="G6:G27">
    <cfRule type="expression" dxfId="201" priority="2">
      <formula>$I6&lt;=5</formula>
    </cfRule>
  </conditionalFormatting>
  <conditionalFormatting sqref="H6:H27">
    <cfRule type="expression" dxfId="20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413CD-2E44-4E5D-8CD2-1CD46F1575E3}">
  <sheetPr codeName="Sheet6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109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134784750</v>
      </c>
      <c r="E6" s="21">
        <f>IFERROR(S6/$S$28,"-")</f>
        <v>1.8176921602687201E-2</v>
      </c>
      <c r="F6" s="22">
        <f t="shared" ref="F6:F27" si="0">_xlfn.IFS(D6&gt;0,RANK(D6,$D$6:$D$27),D6=0,"-")</f>
        <v>12</v>
      </c>
      <c r="G6" s="23">
        <f>T6</f>
        <v>135022538</v>
      </c>
      <c r="H6" s="24">
        <f>IFERROR(T6/$T$28,"-")</f>
        <v>1.5859498869999059E-2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134784750</v>
      </c>
      <c r="T6" s="48">
        <v>135022538</v>
      </c>
    </row>
    <row r="7" spans="2:20" ht="18.75" customHeight="1">
      <c r="B7" s="49" t="s">
        <v>44</v>
      </c>
      <c r="C7" s="50"/>
      <c r="D7" s="20">
        <f>S7</f>
        <v>1111570411</v>
      </c>
      <c r="E7" s="21">
        <f>IFERROR(S7/$S$28,"-")</f>
        <v>0.14990515037208429</v>
      </c>
      <c r="F7" s="22">
        <f t="shared" si="0"/>
        <v>2</v>
      </c>
      <c r="G7" s="20">
        <f>T7</f>
        <v>695844843</v>
      </c>
      <c r="H7" s="24">
        <f>IFERROR(T7/$T$28,"-")</f>
        <v>8.173265489390498E-2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1111570411</v>
      </c>
      <c r="T7" s="48">
        <v>695844843</v>
      </c>
    </row>
    <row r="8" spans="2:20" ht="18.75" customHeight="1">
      <c r="B8" s="49" t="s">
        <v>45</v>
      </c>
      <c r="C8" s="50"/>
      <c r="D8" s="20">
        <f t="shared" ref="D8:D27" si="3">S8</f>
        <v>112177637</v>
      </c>
      <c r="E8" s="21">
        <f t="shared" ref="E8:E27" si="4">IFERROR(S8/$S$28,"-")</f>
        <v>1.5128151466124343E-2</v>
      </c>
      <c r="F8" s="22">
        <f t="shared" si="0"/>
        <v>15</v>
      </c>
      <c r="G8" s="20">
        <f t="shared" ref="G8:G27" si="5">T8</f>
        <v>129685471</v>
      </c>
      <c r="H8" s="24">
        <f t="shared" ref="H8:H27" si="6">IFERROR(T8/$T$28,"-")</f>
        <v>1.5232616800461828E-2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112177637</v>
      </c>
      <c r="T8" s="48">
        <v>129685471</v>
      </c>
    </row>
    <row r="9" spans="2:20" ht="18.75" customHeight="1">
      <c r="B9" s="49" t="s">
        <v>46</v>
      </c>
      <c r="C9" s="50"/>
      <c r="D9" s="20">
        <f t="shared" si="3"/>
        <v>502456363</v>
      </c>
      <c r="E9" s="21">
        <f t="shared" si="4"/>
        <v>6.7760706749260144E-2</v>
      </c>
      <c r="F9" s="22">
        <f t="shared" si="0"/>
        <v>6</v>
      </c>
      <c r="G9" s="20">
        <f t="shared" si="5"/>
        <v>585871100</v>
      </c>
      <c r="H9" s="24">
        <f t="shared" si="6"/>
        <v>6.8815341394450044E-2</v>
      </c>
      <c r="I9" s="25">
        <f t="shared" si="1"/>
        <v>5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502456363</v>
      </c>
      <c r="T9" s="48">
        <v>585871100</v>
      </c>
    </row>
    <row r="10" spans="2:20" ht="18.75" customHeight="1">
      <c r="B10" s="49" t="s">
        <v>47</v>
      </c>
      <c r="C10" s="50"/>
      <c r="D10" s="20">
        <f t="shared" si="3"/>
        <v>129044436</v>
      </c>
      <c r="E10" s="21">
        <f t="shared" si="4"/>
        <v>1.7402789235688651E-2</v>
      </c>
      <c r="F10" s="22">
        <f t="shared" si="0"/>
        <v>13</v>
      </c>
      <c r="G10" s="20">
        <f t="shared" si="5"/>
        <v>243796258</v>
      </c>
      <c r="H10" s="24">
        <f t="shared" si="6"/>
        <v>2.8635859875934186E-2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129044436</v>
      </c>
      <c r="T10" s="48">
        <v>243796258</v>
      </c>
    </row>
    <row r="11" spans="2:20" ht="18.75" customHeight="1">
      <c r="B11" s="49" t="s">
        <v>48</v>
      </c>
      <c r="C11" s="50"/>
      <c r="D11" s="20">
        <f t="shared" si="3"/>
        <v>275959773</v>
      </c>
      <c r="E11" s="21">
        <f t="shared" si="4"/>
        <v>3.7215628320832708E-2</v>
      </c>
      <c r="F11" s="22">
        <f t="shared" si="0"/>
        <v>11</v>
      </c>
      <c r="G11" s="20">
        <f t="shared" si="5"/>
        <v>406433402</v>
      </c>
      <c r="H11" s="24">
        <f t="shared" si="6"/>
        <v>4.7738919555406913E-2</v>
      </c>
      <c r="I11" s="25">
        <f t="shared" si="1"/>
        <v>10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275959773</v>
      </c>
      <c r="T11" s="48">
        <v>406433402</v>
      </c>
    </row>
    <row r="12" spans="2:20" ht="18.75" customHeight="1">
      <c r="B12" s="49" t="s">
        <v>49</v>
      </c>
      <c r="C12" s="50"/>
      <c r="D12" s="20">
        <f t="shared" si="3"/>
        <v>287095945</v>
      </c>
      <c r="E12" s="21">
        <f t="shared" si="4"/>
        <v>3.8717440101453587E-2</v>
      </c>
      <c r="F12" s="22">
        <f t="shared" si="0"/>
        <v>9</v>
      </c>
      <c r="G12" s="20">
        <f t="shared" si="5"/>
        <v>436979761</v>
      </c>
      <c r="H12" s="24">
        <f t="shared" si="6"/>
        <v>5.1326838677791392E-2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287095945</v>
      </c>
      <c r="T12" s="48">
        <v>436979761</v>
      </c>
    </row>
    <row r="13" spans="2:20" ht="18.75" customHeight="1">
      <c r="B13" s="49" t="s">
        <v>50</v>
      </c>
      <c r="C13" s="50"/>
      <c r="D13" s="20">
        <f t="shared" si="3"/>
        <v>15593176</v>
      </c>
      <c r="E13" s="21">
        <f t="shared" si="4"/>
        <v>2.1028783871239408E-3</v>
      </c>
      <c r="F13" s="22">
        <f t="shared" si="0"/>
        <v>18</v>
      </c>
      <c r="G13" s="20">
        <f t="shared" si="5"/>
        <v>29001587</v>
      </c>
      <c r="H13" s="24">
        <f t="shared" si="6"/>
        <v>3.4064730456679708E-3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15593176</v>
      </c>
      <c r="T13" s="48">
        <v>29001587</v>
      </c>
    </row>
    <row r="14" spans="2:20" ht="18.75" customHeight="1">
      <c r="B14" s="49" t="s">
        <v>51</v>
      </c>
      <c r="C14" s="50"/>
      <c r="D14" s="20">
        <f t="shared" si="3"/>
        <v>1504450223</v>
      </c>
      <c r="E14" s="21">
        <f t="shared" si="4"/>
        <v>0.20288848522267003</v>
      </c>
      <c r="F14" s="22">
        <f t="shared" si="0"/>
        <v>1</v>
      </c>
      <c r="G14" s="20">
        <f t="shared" si="5"/>
        <v>1585809822</v>
      </c>
      <c r="H14" s="24">
        <f t="shared" si="6"/>
        <v>0.18626630377842851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1504450223</v>
      </c>
      <c r="T14" s="48">
        <v>1585809822</v>
      </c>
    </row>
    <row r="15" spans="2:20" ht="18.75" customHeight="1">
      <c r="B15" s="49" t="s">
        <v>52</v>
      </c>
      <c r="C15" s="50"/>
      <c r="D15" s="20">
        <f t="shared" si="3"/>
        <v>600109682</v>
      </c>
      <c r="E15" s="21">
        <f t="shared" si="4"/>
        <v>8.0930124830350211E-2</v>
      </c>
      <c r="F15" s="22">
        <f t="shared" si="0"/>
        <v>5</v>
      </c>
      <c r="G15" s="20">
        <f t="shared" si="5"/>
        <v>477033422</v>
      </c>
      <c r="H15" s="24">
        <f t="shared" si="6"/>
        <v>5.6031467999518594E-2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600109682</v>
      </c>
      <c r="T15" s="48">
        <v>477033422</v>
      </c>
    </row>
    <row r="16" spans="2:20" ht="18.75" customHeight="1">
      <c r="B16" s="49" t="s">
        <v>154</v>
      </c>
      <c r="C16" s="50"/>
      <c r="D16" s="20">
        <f t="shared" si="3"/>
        <v>462236581</v>
      </c>
      <c r="E16" s="21">
        <f t="shared" si="4"/>
        <v>6.233671164379629E-2</v>
      </c>
      <c r="F16" s="22">
        <f t="shared" si="0"/>
        <v>7</v>
      </c>
      <c r="G16" s="20">
        <f t="shared" si="5"/>
        <v>591710826</v>
      </c>
      <c r="H16" s="24">
        <f t="shared" si="6"/>
        <v>6.950126486522723E-2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462236581</v>
      </c>
      <c r="T16" s="48">
        <v>591710826</v>
      </c>
    </row>
    <row r="17" spans="2:20" ht="18.75" customHeight="1">
      <c r="B17" s="49" t="s">
        <v>53</v>
      </c>
      <c r="C17" s="50"/>
      <c r="D17" s="20">
        <f t="shared" si="3"/>
        <v>98332057</v>
      </c>
      <c r="E17" s="21">
        <f t="shared" si="4"/>
        <v>1.3260951933508569E-2</v>
      </c>
      <c r="F17" s="22">
        <f t="shared" si="0"/>
        <v>16</v>
      </c>
      <c r="G17" s="20">
        <f t="shared" si="5"/>
        <v>138474470</v>
      </c>
      <c r="H17" s="24">
        <f t="shared" si="6"/>
        <v>1.6264956451112766E-2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98332057</v>
      </c>
      <c r="T17" s="48">
        <v>138474470</v>
      </c>
    </row>
    <row r="18" spans="2:20" ht="18.75" customHeight="1">
      <c r="B18" s="49" t="s">
        <v>54</v>
      </c>
      <c r="C18" s="50"/>
      <c r="D18" s="20">
        <f t="shared" si="3"/>
        <v>623679013</v>
      </c>
      <c r="E18" s="21">
        <f t="shared" si="4"/>
        <v>8.4108658617108617E-2</v>
      </c>
      <c r="F18" s="22">
        <f t="shared" si="0"/>
        <v>4</v>
      </c>
      <c r="G18" s="20">
        <f t="shared" si="5"/>
        <v>1373381766</v>
      </c>
      <c r="H18" s="24">
        <f t="shared" si="6"/>
        <v>0.16131489519145545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623679013</v>
      </c>
      <c r="T18" s="48">
        <v>1373381766</v>
      </c>
    </row>
    <row r="19" spans="2:20" ht="18.75" customHeight="1">
      <c r="B19" s="49" t="s">
        <v>55</v>
      </c>
      <c r="C19" s="50"/>
      <c r="D19" s="20">
        <f t="shared" si="3"/>
        <v>745647007</v>
      </c>
      <c r="E19" s="21">
        <f t="shared" si="4"/>
        <v>0.10055712674851831</v>
      </c>
      <c r="F19" s="22">
        <f t="shared" si="0"/>
        <v>3</v>
      </c>
      <c r="G19" s="20">
        <f t="shared" si="5"/>
        <v>517935171</v>
      </c>
      <c r="H19" s="24">
        <f t="shared" si="6"/>
        <v>6.0835712177231244E-2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745647007</v>
      </c>
      <c r="T19" s="48">
        <v>517935171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12998</v>
      </c>
      <c r="H20" s="24">
        <f t="shared" si="6"/>
        <v>1.5267211634864082E-6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12998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3116</v>
      </c>
      <c r="H21" s="24">
        <f t="shared" si="6"/>
        <v>3.6599962651359037E-7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3116</v>
      </c>
    </row>
    <row r="22" spans="2:20" ht="18.75" customHeight="1">
      <c r="B22" s="49" t="s">
        <v>56</v>
      </c>
      <c r="C22" s="50"/>
      <c r="D22" s="20">
        <f t="shared" si="3"/>
        <v>4336740</v>
      </c>
      <c r="E22" s="21">
        <f t="shared" si="4"/>
        <v>5.8484793710889167E-4</v>
      </c>
      <c r="F22" s="22">
        <f t="shared" si="0"/>
        <v>19</v>
      </c>
      <c r="G22" s="20">
        <f t="shared" si="5"/>
        <v>3041617</v>
      </c>
      <c r="H22" s="24">
        <f t="shared" si="6"/>
        <v>3.5726273619941822E-4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4336740</v>
      </c>
      <c r="T22" s="48">
        <v>3041617</v>
      </c>
    </row>
    <row r="23" spans="2:20" ht="18.75" customHeight="1">
      <c r="B23" s="49" t="s">
        <v>57</v>
      </c>
      <c r="C23" s="50"/>
      <c r="D23" s="20">
        <f t="shared" si="3"/>
        <v>115586096</v>
      </c>
      <c r="E23" s="21">
        <f t="shared" si="4"/>
        <v>1.55878124591445E-2</v>
      </c>
      <c r="F23" s="22">
        <f t="shared" si="0"/>
        <v>14</v>
      </c>
      <c r="G23" s="20">
        <f t="shared" si="5"/>
        <v>136659080</v>
      </c>
      <c r="H23" s="24">
        <f t="shared" si="6"/>
        <v>1.6051724082057402E-2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115586096</v>
      </c>
      <c r="T23" s="48">
        <v>136659080</v>
      </c>
    </row>
    <row r="24" spans="2:20" ht="18.75" customHeight="1">
      <c r="B24" s="49" t="s">
        <v>58</v>
      </c>
      <c r="C24" s="50"/>
      <c r="D24" s="20">
        <f t="shared" si="3"/>
        <v>286127659</v>
      </c>
      <c r="E24" s="21">
        <f t="shared" si="4"/>
        <v>3.8586858127521224E-2</v>
      </c>
      <c r="F24" s="22">
        <f t="shared" si="0"/>
        <v>10</v>
      </c>
      <c r="G24" s="20">
        <f t="shared" si="5"/>
        <v>585686044</v>
      </c>
      <c r="H24" s="24">
        <f t="shared" si="6"/>
        <v>6.8793605057195839E-2</v>
      </c>
      <c r="I24" s="25">
        <f t="shared" si="1"/>
        <v>6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286127659</v>
      </c>
      <c r="T24" s="48">
        <v>585686044</v>
      </c>
    </row>
    <row r="25" spans="2:20" ht="18.75" customHeight="1">
      <c r="B25" s="49" t="s">
        <v>59</v>
      </c>
      <c r="C25" s="50"/>
      <c r="D25" s="20">
        <f t="shared" si="3"/>
        <v>36099715</v>
      </c>
      <c r="E25" s="21">
        <f t="shared" si="4"/>
        <v>4.8683674483526599E-3</v>
      </c>
      <c r="F25" s="22">
        <f t="shared" si="0"/>
        <v>17</v>
      </c>
      <c r="G25" s="20">
        <f t="shared" si="5"/>
        <v>55839754</v>
      </c>
      <c r="H25" s="24">
        <f t="shared" si="6"/>
        <v>6.558834758860964E-3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36099715</v>
      </c>
      <c r="T25" s="48">
        <v>55839754</v>
      </c>
    </row>
    <row r="26" spans="2:20" ht="18.75" customHeight="1">
      <c r="B26" s="49" t="s">
        <v>60</v>
      </c>
      <c r="C26" s="50"/>
      <c r="D26" s="20">
        <f t="shared" si="3"/>
        <v>369668262</v>
      </c>
      <c r="E26" s="21">
        <f t="shared" si="4"/>
        <v>4.9853051011895869E-2</v>
      </c>
      <c r="F26" s="22">
        <f t="shared" si="0"/>
        <v>8</v>
      </c>
      <c r="G26" s="20">
        <f t="shared" si="5"/>
        <v>385228650</v>
      </c>
      <c r="H26" s="24">
        <f t="shared" si="6"/>
        <v>4.5248248402546411E-2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369668262</v>
      </c>
      <c r="T26" s="48">
        <v>385228650</v>
      </c>
    </row>
    <row r="27" spans="2:20" ht="18.75" customHeight="1" thickBot="1">
      <c r="B27" s="51" t="s">
        <v>61</v>
      </c>
      <c r="C27" s="52"/>
      <c r="D27" s="20">
        <f t="shared" si="3"/>
        <v>202714</v>
      </c>
      <c r="E27" s="21">
        <f t="shared" si="4"/>
        <v>2.7337784769917466E-5</v>
      </c>
      <c r="F27" s="22">
        <f t="shared" si="0"/>
        <v>20</v>
      </c>
      <c r="G27" s="20">
        <f t="shared" si="5"/>
        <v>218194</v>
      </c>
      <c r="H27" s="24">
        <f t="shared" si="6"/>
        <v>2.5628665759790222E-5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202714</v>
      </c>
      <c r="T27" s="48">
        <v>218194</v>
      </c>
    </row>
    <row r="28" spans="2:20" ht="18.75" customHeight="1" thickTop="1">
      <c r="B28" s="53" t="s">
        <v>62</v>
      </c>
      <c r="C28" s="54"/>
      <c r="D28" s="55">
        <f>S28</f>
        <v>7415158240</v>
      </c>
      <c r="E28" s="56"/>
      <c r="F28" s="57"/>
      <c r="G28" s="55">
        <f>T28</f>
        <v>8513669890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7415158240</v>
      </c>
      <c r="T28" s="48">
        <f>SUM(T6:T27)</f>
        <v>8513669890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9" priority="5" stopIfTrue="1" operator="equal">
      <formula>0</formula>
    </cfRule>
  </conditionalFormatting>
  <conditionalFormatting sqref="G6:I27">
    <cfRule type="cellIs" dxfId="198" priority="7" stopIfTrue="1" operator="equal">
      <formula>0</formula>
    </cfRule>
  </conditionalFormatting>
  <conditionalFormatting sqref="I6:I27">
    <cfRule type="expression" dxfId="197" priority="8" stopIfTrue="1">
      <formula>$I6&lt;=5</formula>
    </cfRule>
  </conditionalFormatting>
  <conditionalFormatting sqref="F6:F27">
    <cfRule type="expression" dxfId="196" priority="6" stopIfTrue="1">
      <formula>$F6&lt;=5</formula>
    </cfRule>
  </conditionalFormatting>
  <conditionalFormatting sqref="E6:E27">
    <cfRule type="expression" dxfId="195" priority="4">
      <formula>$F6&lt;=5</formula>
    </cfRule>
  </conditionalFormatting>
  <conditionalFormatting sqref="D6:D27">
    <cfRule type="expression" dxfId="194" priority="3">
      <formula>$F6&lt;=5</formula>
    </cfRule>
  </conditionalFormatting>
  <conditionalFormatting sqref="G6:G27">
    <cfRule type="expression" dxfId="193" priority="2">
      <formula>$I6&lt;=5</formula>
    </cfRule>
  </conditionalFormatting>
  <conditionalFormatting sqref="H6:H27">
    <cfRule type="expression" dxfId="19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D1F0-B160-4503-8061-42152087EDB5}">
  <sheetPr codeName="Sheet6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151517140</v>
      </c>
      <c r="E6" s="21">
        <f>IFERROR(S6/$S$28,"-")</f>
        <v>1.4952444004847801E-2</v>
      </c>
      <c r="F6" s="22">
        <f t="shared" ref="F6:F27" si="0">_xlfn.IFS(D6&gt;0,RANK(D6,$D$6:$D$27),D6=0,"-")</f>
        <v>14</v>
      </c>
      <c r="G6" s="23">
        <f>T6</f>
        <v>208270282</v>
      </c>
      <c r="H6" s="24">
        <f>IFERROR(T6/$T$28,"-")</f>
        <v>1.6336226287076441E-2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151517140</v>
      </c>
      <c r="T6" s="48">
        <v>208270282</v>
      </c>
    </row>
    <row r="7" spans="2:20" ht="18.75" customHeight="1">
      <c r="B7" s="49" t="s">
        <v>44</v>
      </c>
      <c r="C7" s="50"/>
      <c r="D7" s="20">
        <f>S7</f>
        <v>1719589124</v>
      </c>
      <c r="E7" s="21">
        <f>IFERROR(S7/$S$28,"-")</f>
        <v>0.16969736947222791</v>
      </c>
      <c r="F7" s="22">
        <f t="shared" si="0"/>
        <v>2</v>
      </c>
      <c r="G7" s="20">
        <f>T7</f>
        <v>1089420450</v>
      </c>
      <c r="H7" s="24">
        <f>IFERROR(T7/$T$28,"-")</f>
        <v>8.5451552771070069E-2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1719589124</v>
      </c>
      <c r="T7" s="48">
        <v>1089420450</v>
      </c>
    </row>
    <row r="8" spans="2:20" ht="18.75" customHeight="1">
      <c r="B8" s="49" t="s">
        <v>45</v>
      </c>
      <c r="C8" s="50"/>
      <c r="D8" s="20">
        <f t="shared" ref="D8:D27" si="3">S8</f>
        <v>308609172</v>
      </c>
      <c r="E8" s="21">
        <f t="shared" ref="E8:E27" si="4">IFERROR(S8/$S$28,"-")</f>
        <v>3.0455045308487503E-2</v>
      </c>
      <c r="F8" s="22">
        <f t="shared" si="0"/>
        <v>13</v>
      </c>
      <c r="G8" s="20">
        <f t="shared" ref="G8:G27" si="5">T8</f>
        <v>123350189</v>
      </c>
      <c r="H8" s="24">
        <f t="shared" ref="H8:H27" si="6">IFERROR(T8/$T$28,"-")</f>
        <v>9.6752958737418293E-3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308609172</v>
      </c>
      <c r="T8" s="48">
        <v>123350189</v>
      </c>
    </row>
    <row r="9" spans="2:20" ht="18.75" customHeight="1">
      <c r="B9" s="49" t="s">
        <v>46</v>
      </c>
      <c r="C9" s="50"/>
      <c r="D9" s="20">
        <f t="shared" si="3"/>
        <v>590543557</v>
      </c>
      <c r="E9" s="21">
        <f t="shared" si="4"/>
        <v>5.8277693655425032E-2</v>
      </c>
      <c r="F9" s="22">
        <f t="shared" si="0"/>
        <v>7</v>
      </c>
      <c r="G9" s="20">
        <f t="shared" si="5"/>
        <v>708624302</v>
      </c>
      <c r="H9" s="24">
        <f t="shared" si="6"/>
        <v>5.5582807296499427E-2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590543557</v>
      </c>
      <c r="T9" s="48">
        <v>708624302</v>
      </c>
    </row>
    <row r="10" spans="2:20" ht="18.75" customHeight="1">
      <c r="B10" s="49" t="s">
        <v>47</v>
      </c>
      <c r="C10" s="50"/>
      <c r="D10" s="20">
        <f t="shared" si="3"/>
        <v>331111975</v>
      </c>
      <c r="E10" s="21">
        <f t="shared" si="4"/>
        <v>3.2675730716155711E-2</v>
      </c>
      <c r="F10" s="22">
        <f t="shared" si="0"/>
        <v>12</v>
      </c>
      <c r="G10" s="20">
        <f t="shared" si="5"/>
        <v>569192266</v>
      </c>
      <c r="H10" s="24">
        <f t="shared" si="6"/>
        <v>4.4646089537775747E-2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331111975</v>
      </c>
      <c r="T10" s="48">
        <v>569192266</v>
      </c>
    </row>
    <row r="11" spans="2:20" ht="18.75" customHeight="1">
      <c r="B11" s="49" t="s">
        <v>48</v>
      </c>
      <c r="C11" s="50"/>
      <c r="D11" s="20">
        <f t="shared" si="3"/>
        <v>500169403</v>
      </c>
      <c r="E11" s="21">
        <f t="shared" si="4"/>
        <v>4.9359135153261569E-2</v>
      </c>
      <c r="F11" s="22">
        <f t="shared" si="0"/>
        <v>8</v>
      </c>
      <c r="G11" s="20">
        <f t="shared" si="5"/>
        <v>900203608</v>
      </c>
      <c r="H11" s="24">
        <f t="shared" si="6"/>
        <v>7.0609833066489311E-2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500169403</v>
      </c>
      <c r="T11" s="48">
        <v>900203608</v>
      </c>
    </row>
    <row r="12" spans="2:20" ht="18.75" customHeight="1">
      <c r="B12" s="49" t="s">
        <v>49</v>
      </c>
      <c r="C12" s="50"/>
      <c r="D12" s="20">
        <f t="shared" si="3"/>
        <v>356998499</v>
      </c>
      <c r="E12" s="21">
        <f t="shared" si="4"/>
        <v>3.5230338073383737E-2</v>
      </c>
      <c r="F12" s="22">
        <f t="shared" si="0"/>
        <v>10</v>
      </c>
      <c r="G12" s="20">
        <f t="shared" si="5"/>
        <v>443639029</v>
      </c>
      <c r="H12" s="24">
        <f t="shared" si="6"/>
        <v>3.479799181105861E-2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356998499</v>
      </c>
      <c r="T12" s="48">
        <v>443639029</v>
      </c>
    </row>
    <row r="13" spans="2:20" ht="18.75" customHeight="1">
      <c r="B13" s="49" t="s">
        <v>50</v>
      </c>
      <c r="C13" s="50"/>
      <c r="D13" s="20">
        <f t="shared" si="3"/>
        <v>22788814</v>
      </c>
      <c r="E13" s="21">
        <f t="shared" si="4"/>
        <v>2.2489103560949715E-3</v>
      </c>
      <c r="F13" s="22">
        <f t="shared" si="0"/>
        <v>18</v>
      </c>
      <c r="G13" s="20">
        <f t="shared" si="5"/>
        <v>32822305</v>
      </c>
      <c r="H13" s="24">
        <f t="shared" si="6"/>
        <v>2.5745036526307699E-3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22788814</v>
      </c>
      <c r="T13" s="48">
        <v>32822305</v>
      </c>
    </row>
    <row r="14" spans="2:20" ht="18.75" customHeight="1">
      <c r="B14" s="49" t="s">
        <v>51</v>
      </c>
      <c r="C14" s="50"/>
      <c r="D14" s="20">
        <f t="shared" si="3"/>
        <v>1953722097</v>
      </c>
      <c r="E14" s="21">
        <f t="shared" si="4"/>
        <v>0.19280274334921002</v>
      </c>
      <c r="F14" s="22">
        <f t="shared" si="0"/>
        <v>1</v>
      </c>
      <c r="G14" s="20">
        <f t="shared" si="5"/>
        <v>2419209569</v>
      </c>
      <c r="H14" s="24">
        <f t="shared" si="6"/>
        <v>0.18975705307320159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1953722097</v>
      </c>
      <c r="T14" s="48">
        <v>2419209569</v>
      </c>
    </row>
    <row r="15" spans="2:20" ht="18.75" customHeight="1">
      <c r="B15" s="49" t="s">
        <v>52</v>
      </c>
      <c r="C15" s="50"/>
      <c r="D15" s="20">
        <f t="shared" si="3"/>
        <v>748196086</v>
      </c>
      <c r="E15" s="21">
        <f t="shared" si="4"/>
        <v>7.3835607513191515E-2</v>
      </c>
      <c r="F15" s="22">
        <f t="shared" si="0"/>
        <v>5</v>
      </c>
      <c r="G15" s="20">
        <f t="shared" si="5"/>
        <v>676705079</v>
      </c>
      <c r="H15" s="24">
        <f t="shared" si="6"/>
        <v>5.307913925116757E-2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748196086</v>
      </c>
      <c r="T15" s="48">
        <v>676705079</v>
      </c>
    </row>
    <row r="16" spans="2:20" ht="18.75" customHeight="1">
      <c r="B16" s="49" t="s">
        <v>154</v>
      </c>
      <c r="C16" s="50"/>
      <c r="D16" s="20">
        <f t="shared" si="3"/>
        <v>644622851</v>
      </c>
      <c r="E16" s="21">
        <f t="shared" si="4"/>
        <v>6.3614499876534419E-2</v>
      </c>
      <c r="F16" s="22">
        <f t="shared" si="0"/>
        <v>6</v>
      </c>
      <c r="G16" s="20">
        <f t="shared" si="5"/>
        <v>817124516</v>
      </c>
      <c r="H16" s="24">
        <f t="shared" si="6"/>
        <v>6.409330639929614E-2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644622851</v>
      </c>
      <c r="T16" s="48">
        <v>817124516</v>
      </c>
    </row>
    <row r="17" spans="2:20" ht="18.75" customHeight="1">
      <c r="B17" s="49" t="s">
        <v>53</v>
      </c>
      <c r="C17" s="50"/>
      <c r="D17" s="20">
        <f t="shared" si="3"/>
        <v>144976774</v>
      </c>
      <c r="E17" s="21">
        <f t="shared" si="4"/>
        <v>1.4307009063386986E-2</v>
      </c>
      <c r="F17" s="22">
        <f t="shared" si="0"/>
        <v>15</v>
      </c>
      <c r="G17" s="20">
        <f t="shared" si="5"/>
        <v>196644489</v>
      </c>
      <c r="H17" s="24">
        <f t="shared" si="6"/>
        <v>1.5424326694917107E-2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144976774</v>
      </c>
      <c r="T17" s="48">
        <v>196644489</v>
      </c>
    </row>
    <row r="18" spans="2:20" ht="18.75" customHeight="1">
      <c r="B18" s="49" t="s">
        <v>54</v>
      </c>
      <c r="C18" s="50"/>
      <c r="D18" s="20">
        <f t="shared" si="3"/>
        <v>846366691</v>
      </c>
      <c r="E18" s="21">
        <f t="shared" si="4"/>
        <v>8.3523557498153822E-2</v>
      </c>
      <c r="F18" s="22">
        <f t="shared" si="0"/>
        <v>4</v>
      </c>
      <c r="G18" s="20">
        <f t="shared" si="5"/>
        <v>2086844435</v>
      </c>
      <c r="H18" s="24">
        <f t="shared" si="6"/>
        <v>0.16368712131520607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846366691</v>
      </c>
      <c r="T18" s="48">
        <v>2086844435</v>
      </c>
    </row>
    <row r="19" spans="2:20" ht="18.75" customHeight="1">
      <c r="B19" s="49" t="s">
        <v>55</v>
      </c>
      <c r="C19" s="50"/>
      <c r="D19" s="20">
        <f t="shared" si="3"/>
        <v>850543139</v>
      </c>
      <c r="E19" s="21">
        <f t="shared" si="4"/>
        <v>8.3935709581140328E-2</v>
      </c>
      <c r="F19" s="22">
        <f t="shared" si="0"/>
        <v>3</v>
      </c>
      <c r="G19" s="20">
        <f t="shared" si="5"/>
        <v>679772145</v>
      </c>
      <c r="H19" s="24">
        <f t="shared" si="6"/>
        <v>5.3319712624057124E-2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850543139</v>
      </c>
      <c r="T19" s="48">
        <v>679772145</v>
      </c>
    </row>
    <row r="20" spans="2:20" ht="18.75" customHeight="1">
      <c r="B20" s="49" t="s">
        <v>155</v>
      </c>
      <c r="C20" s="50"/>
      <c r="D20" s="20">
        <f t="shared" si="3"/>
        <v>13641</v>
      </c>
      <c r="E20" s="21">
        <f t="shared" si="4"/>
        <v>1.3461598382211338E-6</v>
      </c>
      <c r="F20" s="22">
        <f t="shared" si="0"/>
        <v>21</v>
      </c>
      <c r="G20" s="20">
        <f t="shared" si="5"/>
        <v>5418</v>
      </c>
      <c r="H20" s="24">
        <f t="shared" si="6"/>
        <v>4.2497505248194818E-7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13641</v>
      </c>
      <c r="T20" s="48">
        <v>5418</v>
      </c>
    </row>
    <row r="21" spans="2:20" ht="18.75" customHeight="1">
      <c r="B21" s="49" t="s">
        <v>156</v>
      </c>
      <c r="C21" s="50"/>
      <c r="D21" s="20">
        <f t="shared" si="3"/>
        <v>2730</v>
      </c>
      <c r="E21" s="21">
        <f t="shared" si="4"/>
        <v>2.6940960034775272E-7</v>
      </c>
      <c r="F21" s="22">
        <f t="shared" si="0"/>
        <v>22</v>
      </c>
      <c r="G21" s="20">
        <f t="shared" si="5"/>
        <v>16365</v>
      </c>
      <c r="H21" s="24">
        <f t="shared" si="6"/>
        <v>1.2836317338255966E-6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2730</v>
      </c>
      <c r="T21" s="48">
        <v>16365</v>
      </c>
    </row>
    <row r="22" spans="2:20" ht="18.75" customHeight="1">
      <c r="B22" s="49" t="s">
        <v>56</v>
      </c>
      <c r="C22" s="50"/>
      <c r="D22" s="20">
        <f t="shared" si="3"/>
        <v>1418858</v>
      </c>
      <c r="E22" s="21">
        <f t="shared" si="4"/>
        <v>1.4001976803304459E-4</v>
      </c>
      <c r="F22" s="22">
        <f t="shared" si="0"/>
        <v>19</v>
      </c>
      <c r="G22" s="20">
        <f t="shared" si="5"/>
        <v>2664705</v>
      </c>
      <c r="H22" s="24">
        <f t="shared" si="6"/>
        <v>2.090131316397028E-4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1418858</v>
      </c>
      <c r="T22" s="48">
        <v>2664705</v>
      </c>
    </row>
    <row r="23" spans="2:20" ht="18.75" customHeight="1">
      <c r="B23" s="49" t="s">
        <v>57</v>
      </c>
      <c r="C23" s="50"/>
      <c r="D23" s="20">
        <f t="shared" si="3"/>
        <v>133320662</v>
      </c>
      <c r="E23" s="21">
        <f t="shared" si="4"/>
        <v>1.3156727570519349E-2</v>
      </c>
      <c r="F23" s="22">
        <f t="shared" si="0"/>
        <v>16</v>
      </c>
      <c r="G23" s="20">
        <f t="shared" si="5"/>
        <v>207364323</v>
      </c>
      <c r="H23" s="24">
        <f t="shared" si="6"/>
        <v>1.6265165014730281E-2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133320662</v>
      </c>
      <c r="T23" s="48">
        <v>207364323</v>
      </c>
    </row>
    <row r="24" spans="2:20" ht="18.75" customHeight="1">
      <c r="B24" s="49" t="s">
        <v>58</v>
      </c>
      <c r="C24" s="50"/>
      <c r="D24" s="20">
        <f t="shared" si="3"/>
        <v>427336618</v>
      </c>
      <c r="E24" s="21">
        <f t="shared" si="4"/>
        <v>4.2171643761663102E-2</v>
      </c>
      <c r="F24" s="22">
        <f t="shared" si="0"/>
        <v>9</v>
      </c>
      <c r="G24" s="20">
        <f t="shared" si="5"/>
        <v>1068224534</v>
      </c>
      <c r="H24" s="24">
        <f t="shared" si="6"/>
        <v>8.3788995459423157E-2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427336618</v>
      </c>
      <c r="T24" s="48">
        <v>1068224534</v>
      </c>
    </row>
    <row r="25" spans="2:20" ht="18.75" customHeight="1">
      <c r="B25" s="49" t="s">
        <v>59</v>
      </c>
      <c r="C25" s="50"/>
      <c r="D25" s="20">
        <f t="shared" si="3"/>
        <v>47139201</v>
      </c>
      <c r="E25" s="21">
        <f t="shared" si="4"/>
        <v>4.6519242864917166E-3</v>
      </c>
      <c r="F25" s="22">
        <f t="shared" si="0"/>
        <v>17</v>
      </c>
      <c r="G25" s="20">
        <f t="shared" si="5"/>
        <v>91011534</v>
      </c>
      <c r="H25" s="24">
        <f t="shared" si="6"/>
        <v>7.1387285784630149E-3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47139201</v>
      </c>
      <c r="T25" s="48">
        <v>91011534</v>
      </c>
    </row>
    <row r="26" spans="2:20" ht="18.75" customHeight="1">
      <c r="B26" s="49" t="s">
        <v>60</v>
      </c>
      <c r="C26" s="50"/>
      <c r="D26" s="20">
        <f t="shared" si="3"/>
        <v>354028506</v>
      </c>
      <c r="E26" s="21">
        <f t="shared" si="4"/>
        <v>3.4937244803359697E-2</v>
      </c>
      <c r="F26" s="22">
        <f t="shared" si="0"/>
        <v>11</v>
      </c>
      <c r="G26" s="20">
        <f t="shared" si="5"/>
        <v>427503384</v>
      </c>
      <c r="H26" s="24">
        <f t="shared" si="6"/>
        <v>3.3532350138724708E-2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354028506</v>
      </c>
      <c r="T26" s="48">
        <v>427503384</v>
      </c>
    </row>
    <row r="27" spans="2:20" ht="18.75" customHeight="1" thickBot="1">
      <c r="B27" s="51" t="s">
        <v>61</v>
      </c>
      <c r="C27" s="52"/>
      <c r="D27" s="20">
        <f t="shared" si="3"/>
        <v>253642</v>
      </c>
      <c r="E27" s="21">
        <f t="shared" si="4"/>
        <v>2.5030618993188533E-5</v>
      </c>
      <c r="F27" s="22">
        <f t="shared" si="0"/>
        <v>20</v>
      </c>
      <c r="G27" s="20">
        <f t="shared" si="5"/>
        <v>370733</v>
      </c>
      <c r="H27" s="24">
        <f t="shared" si="6"/>
        <v>2.9079416044996327E-5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253642</v>
      </c>
      <c r="T27" s="48">
        <v>370733</v>
      </c>
    </row>
    <row r="28" spans="2:20" ht="18.75" customHeight="1" thickTop="1">
      <c r="B28" s="53" t="s">
        <v>62</v>
      </c>
      <c r="C28" s="54"/>
      <c r="D28" s="55">
        <f>S28</f>
        <v>10133269180</v>
      </c>
      <c r="E28" s="56"/>
      <c r="F28" s="57"/>
      <c r="G28" s="55">
        <f>T28</f>
        <v>12748983660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10133269180</v>
      </c>
      <c r="T28" s="48">
        <f>SUM(T6:T27)</f>
        <v>12748983660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91" priority="5" stopIfTrue="1" operator="equal">
      <formula>0</formula>
    </cfRule>
  </conditionalFormatting>
  <conditionalFormatting sqref="G6:I27">
    <cfRule type="cellIs" dxfId="190" priority="7" stopIfTrue="1" operator="equal">
      <formula>0</formula>
    </cfRule>
  </conditionalFormatting>
  <conditionalFormatting sqref="I6:I27">
    <cfRule type="expression" dxfId="189" priority="8" stopIfTrue="1">
      <formula>$I6&lt;=5</formula>
    </cfRule>
  </conditionalFormatting>
  <conditionalFormatting sqref="F6:F27">
    <cfRule type="expression" dxfId="188" priority="6" stopIfTrue="1">
      <formula>$F6&lt;=5</formula>
    </cfRule>
  </conditionalFormatting>
  <conditionalFormatting sqref="E6:E27">
    <cfRule type="expression" dxfId="187" priority="4">
      <formula>$F6&lt;=5</formula>
    </cfRule>
  </conditionalFormatting>
  <conditionalFormatting sqref="D6:D27">
    <cfRule type="expression" dxfId="186" priority="3">
      <formula>$F6&lt;=5</formula>
    </cfRule>
  </conditionalFormatting>
  <conditionalFormatting sqref="G6:G27">
    <cfRule type="expression" dxfId="185" priority="2">
      <formula>$I6&lt;=5</formula>
    </cfRule>
  </conditionalFormatting>
  <conditionalFormatting sqref="H6:H27">
    <cfRule type="expression" dxfId="18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DB8D-DD8E-4240-A160-043CDA0ADA6A}">
  <sheetPr codeName="Sheet6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143163839</v>
      </c>
      <c r="E6" s="21">
        <f>IFERROR(S6/$S$28,"-")</f>
        <v>1.7859104829788666E-2</v>
      </c>
      <c r="F6" s="22">
        <f t="shared" ref="F6:F27" si="0">_xlfn.IFS(D6&gt;0,RANK(D6,$D$6:$D$27),D6=0,"-")</f>
        <v>13</v>
      </c>
      <c r="G6" s="23">
        <f>T6</f>
        <v>167129963</v>
      </c>
      <c r="H6" s="24">
        <f>IFERROR(T6/$T$28,"-")</f>
        <v>1.7282048658696765E-2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143163839</v>
      </c>
      <c r="T6" s="48">
        <v>167129963</v>
      </c>
    </row>
    <row r="7" spans="2:20" ht="18.75" customHeight="1">
      <c r="B7" s="49" t="s">
        <v>44</v>
      </c>
      <c r="C7" s="50"/>
      <c r="D7" s="20">
        <f>S7</f>
        <v>1522009747</v>
      </c>
      <c r="E7" s="21">
        <f>IFERROR(S7/$S$28,"-")</f>
        <v>0.18986450638301983</v>
      </c>
      <c r="F7" s="22">
        <f t="shared" si="0"/>
        <v>1</v>
      </c>
      <c r="G7" s="20">
        <f>T7</f>
        <v>906182731</v>
      </c>
      <c r="H7" s="24">
        <f>IFERROR(T7/$T$28,"-")</f>
        <v>9.3703688852086464E-2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1522009747</v>
      </c>
      <c r="T7" s="48">
        <v>906182731</v>
      </c>
    </row>
    <row r="8" spans="2:20" ht="18.75" customHeight="1">
      <c r="B8" s="49" t="s">
        <v>45</v>
      </c>
      <c r="C8" s="50"/>
      <c r="D8" s="20">
        <f t="shared" ref="D8:D27" si="3">S8</f>
        <v>95580253</v>
      </c>
      <c r="E8" s="21">
        <f t="shared" ref="E8:E27" si="4">IFERROR(S8/$S$28,"-")</f>
        <v>1.1923246609674405E-2</v>
      </c>
      <c r="F8" s="22">
        <f t="shared" si="0"/>
        <v>16</v>
      </c>
      <c r="G8" s="20">
        <f t="shared" ref="G8:G27" si="5">T8</f>
        <v>123192182</v>
      </c>
      <c r="H8" s="24">
        <f t="shared" ref="H8:H27" si="6">IFERROR(T8/$T$28,"-")</f>
        <v>1.2738669030250595E-2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95580253</v>
      </c>
      <c r="T8" s="48">
        <v>123192182</v>
      </c>
    </row>
    <row r="9" spans="2:20" ht="18.75" customHeight="1">
      <c r="B9" s="49" t="s">
        <v>46</v>
      </c>
      <c r="C9" s="50"/>
      <c r="D9" s="20">
        <f t="shared" si="3"/>
        <v>554728132</v>
      </c>
      <c r="E9" s="21">
        <f t="shared" si="4"/>
        <v>6.9200071265348259E-2</v>
      </c>
      <c r="F9" s="22">
        <f t="shared" si="0"/>
        <v>6</v>
      </c>
      <c r="G9" s="20">
        <f t="shared" si="5"/>
        <v>586360122</v>
      </c>
      <c r="H9" s="24">
        <f t="shared" si="6"/>
        <v>6.063248012520276E-2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554728132</v>
      </c>
      <c r="T9" s="48">
        <v>586360122</v>
      </c>
    </row>
    <row r="10" spans="2:20" ht="18.75" customHeight="1">
      <c r="B10" s="49" t="s">
        <v>47</v>
      </c>
      <c r="C10" s="50"/>
      <c r="D10" s="20">
        <f t="shared" si="3"/>
        <v>169846863</v>
      </c>
      <c r="E10" s="21">
        <f t="shared" si="4"/>
        <v>2.1187703211337842E-2</v>
      </c>
      <c r="F10" s="22">
        <f t="shared" si="0"/>
        <v>12</v>
      </c>
      <c r="G10" s="20">
        <f t="shared" si="5"/>
        <v>302908154</v>
      </c>
      <c r="H10" s="24">
        <f t="shared" si="6"/>
        <v>3.1322172054474837E-2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169846863</v>
      </c>
      <c r="T10" s="48">
        <v>302908154</v>
      </c>
    </row>
    <row r="11" spans="2:20" ht="18.75" customHeight="1">
      <c r="B11" s="49" t="s">
        <v>48</v>
      </c>
      <c r="C11" s="50"/>
      <c r="D11" s="20">
        <f t="shared" si="3"/>
        <v>381582738</v>
      </c>
      <c r="E11" s="21">
        <f t="shared" si="4"/>
        <v>4.7600889769236925E-2</v>
      </c>
      <c r="F11" s="22">
        <f t="shared" si="0"/>
        <v>8</v>
      </c>
      <c r="G11" s="20">
        <f t="shared" si="5"/>
        <v>596664485</v>
      </c>
      <c r="H11" s="24">
        <f t="shared" si="6"/>
        <v>6.1698001229655311E-2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381582738</v>
      </c>
      <c r="T11" s="48">
        <v>596664485</v>
      </c>
    </row>
    <row r="12" spans="2:20" ht="18.75" customHeight="1">
      <c r="B12" s="49" t="s">
        <v>49</v>
      </c>
      <c r="C12" s="50"/>
      <c r="D12" s="20">
        <f t="shared" si="3"/>
        <v>302782251</v>
      </c>
      <c r="E12" s="21">
        <f t="shared" si="4"/>
        <v>3.7770850509313204E-2</v>
      </c>
      <c r="F12" s="22">
        <f t="shared" si="0"/>
        <v>11</v>
      </c>
      <c r="G12" s="20">
        <f t="shared" si="5"/>
        <v>394940814</v>
      </c>
      <c r="H12" s="24">
        <f t="shared" si="6"/>
        <v>4.0838795404109007E-2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302782251</v>
      </c>
      <c r="T12" s="48">
        <v>394940814</v>
      </c>
    </row>
    <row r="13" spans="2:20" ht="18.75" customHeight="1">
      <c r="B13" s="49" t="s">
        <v>50</v>
      </c>
      <c r="C13" s="50"/>
      <c r="D13" s="20">
        <f t="shared" si="3"/>
        <v>23587285</v>
      </c>
      <c r="E13" s="21">
        <f t="shared" si="4"/>
        <v>2.9424175714169113E-3</v>
      </c>
      <c r="F13" s="22">
        <f t="shared" si="0"/>
        <v>18</v>
      </c>
      <c r="G13" s="20">
        <f t="shared" si="5"/>
        <v>34674772</v>
      </c>
      <c r="H13" s="24">
        <f t="shared" si="6"/>
        <v>3.5855395775634567E-3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23587285</v>
      </c>
      <c r="T13" s="48">
        <v>34674772</v>
      </c>
    </row>
    <row r="14" spans="2:20" ht="18.75" customHeight="1">
      <c r="B14" s="49" t="s">
        <v>51</v>
      </c>
      <c r="C14" s="50"/>
      <c r="D14" s="20">
        <f t="shared" si="3"/>
        <v>1503549027</v>
      </c>
      <c r="E14" s="21">
        <f t="shared" si="4"/>
        <v>0.1875616068797914</v>
      </c>
      <c r="F14" s="22">
        <f t="shared" si="0"/>
        <v>2</v>
      </c>
      <c r="G14" s="20">
        <f t="shared" si="5"/>
        <v>1866235646</v>
      </c>
      <c r="H14" s="24">
        <f t="shared" si="6"/>
        <v>0.1929778159692789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1503549027</v>
      </c>
      <c r="T14" s="48">
        <v>1866235646</v>
      </c>
    </row>
    <row r="15" spans="2:20" ht="18.75" customHeight="1">
      <c r="B15" s="49" t="s">
        <v>52</v>
      </c>
      <c r="C15" s="50"/>
      <c r="D15" s="20">
        <f t="shared" si="3"/>
        <v>655188877</v>
      </c>
      <c r="E15" s="21">
        <f t="shared" si="4"/>
        <v>8.173213934039944E-2</v>
      </c>
      <c r="F15" s="22">
        <f t="shared" si="0"/>
        <v>3</v>
      </c>
      <c r="G15" s="20">
        <f t="shared" si="5"/>
        <v>534407113</v>
      </c>
      <c r="H15" s="24">
        <f t="shared" si="6"/>
        <v>5.5260287052296311E-2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655188877</v>
      </c>
      <c r="T15" s="48">
        <v>534407113</v>
      </c>
    </row>
    <row r="16" spans="2:20" ht="18.75" customHeight="1">
      <c r="B16" s="49" t="s">
        <v>154</v>
      </c>
      <c r="C16" s="50"/>
      <c r="D16" s="20">
        <f t="shared" si="3"/>
        <v>531811666</v>
      </c>
      <c r="E16" s="21">
        <f t="shared" si="4"/>
        <v>6.6341335627347606E-2</v>
      </c>
      <c r="F16" s="22">
        <f t="shared" si="0"/>
        <v>7</v>
      </c>
      <c r="G16" s="20">
        <f t="shared" si="5"/>
        <v>673944855</v>
      </c>
      <c r="H16" s="24">
        <f t="shared" si="6"/>
        <v>6.9689166253141199E-2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531811666</v>
      </c>
      <c r="T16" s="48">
        <v>673944855</v>
      </c>
    </row>
    <row r="17" spans="2:20" ht="18.75" customHeight="1">
      <c r="B17" s="49" t="s">
        <v>53</v>
      </c>
      <c r="C17" s="50"/>
      <c r="D17" s="20">
        <f t="shared" si="3"/>
        <v>133135303</v>
      </c>
      <c r="E17" s="21">
        <f t="shared" si="4"/>
        <v>1.6608085878604285E-2</v>
      </c>
      <c r="F17" s="22">
        <f t="shared" si="0"/>
        <v>14</v>
      </c>
      <c r="G17" s="20">
        <f t="shared" si="5"/>
        <v>149138811</v>
      </c>
      <c r="H17" s="24">
        <f t="shared" si="6"/>
        <v>1.5421676295124774E-2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133135303</v>
      </c>
      <c r="T17" s="48">
        <v>149138811</v>
      </c>
    </row>
    <row r="18" spans="2:20" ht="18.75" customHeight="1">
      <c r="B18" s="49" t="s">
        <v>54</v>
      </c>
      <c r="C18" s="50"/>
      <c r="D18" s="20">
        <f t="shared" si="3"/>
        <v>565480592</v>
      </c>
      <c r="E18" s="21">
        <f t="shared" si="4"/>
        <v>7.0541396782039023E-2</v>
      </c>
      <c r="F18" s="22">
        <f t="shared" si="0"/>
        <v>5</v>
      </c>
      <c r="G18" s="20">
        <f t="shared" si="5"/>
        <v>1395956860</v>
      </c>
      <c r="H18" s="24">
        <f t="shared" si="6"/>
        <v>0.14434870891440063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565480592</v>
      </c>
      <c r="T18" s="48">
        <v>1395956860</v>
      </c>
    </row>
    <row r="19" spans="2:20" ht="18.75" customHeight="1">
      <c r="B19" s="49" t="s">
        <v>55</v>
      </c>
      <c r="C19" s="50"/>
      <c r="D19" s="20">
        <f t="shared" si="3"/>
        <v>626990603</v>
      </c>
      <c r="E19" s="21">
        <f t="shared" si="4"/>
        <v>7.821451970332681E-2</v>
      </c>
      <c r="F19" s="22">
        <f t="shared" si="0"/>
        <v>4</v>
      </c>
      <c r="G19" s="20">
        <f t="shared" si="5"/>
        <v>402222636</v>
      </c>
      <c r="H19" s="24">
        <f t="shared" si="6"/>
        <v>4.1591771111570683E-2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626990603</v>
      </c>
      <c r="T19" s="48">
        <v>402222636</v>
      </c>
    </row>
    <row r="20" spans="2:20" ht="18.75" customHeight="1">
      <c r="B20" s="49" t="s">
        <v>155</v>
      </c>
      <c r="C20" s="50"/>
      <c r="D20" s="20">
        <f t="shared" si="3"/>
        <v>1675</v>
      </c>
      <c r="E20" s="21">
        <f t="shared" si="4"/>
        <v>2.0894941626911814E-7</v>
      </c>
      <c r="F20" s="22">
        <f t="shared" si="0"/>
        <v>21</v>
      </c>
      <c r="G20" s="20">
        <f t="shared" si="5"/>
        <v>20486</v>
      </c>
      <c r="H20" s="24">
        <f t="shared" si="6"/>
        <v>2.1183517453543741E-6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1675</v>
      </c>
      <c r="T20" s="48">
        <v>20486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4226</v>
      </c>
      <c r="H21" s="24">
        <f t="shared" si="6"/>
        <v>4.3698889367702746E-7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4226</v>
      </c>
    </row>
    <row r="22" spans="2:20" ht="18.75" customHeight="1">
      <c r="B22" s="49" t="s">
        <v>56</v>
      </c>
      <c r="C22" s="50"/>
      <c r="D22" s="20">
        <f t="shared" si="3"/>
        <v>2043502</v>
      </c>
      <c r="E22" s="21">
        <f t="shared" si="4"/>
        <v>2.5491853734016447E-4</v>
      </c>
      <c r="F22" s="22">
        <f t="shared" si="0"/>
        <v>19</v>
      </c>
      <c r="G22" s="20">
        <f t="shared" si="5"/>
        <v>4967362</v>
      </c>
      <c r="H22" s="24">
        <f t="shared" si="6"/>
        <v>5.1364931965766831E-4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2043502</v>
      </c>
      <c r="T22" s="48">
        <v>4967362</v>
      </c>
    </row>
    <row r="23" spans="2:20" ht="18.75" customHeight="1">
      <c r="B23" s="49" t="s">
        <v>57</v>
      </c>
      <c r="C23" s="50"/>
      <c r="D23" s="20">
        <f t="shared" si="3"/>
        <v>127087638</v>
      </c>
      <c r="E23" s="21">
        <f t="shared" si="4"/>
        <v>1.5853664343355819E-2</v>
      </c>
      <c r="F23" s="22">
        <f t="shared" si="0"/>
        <v>15</v>
      </c>
      <c r="G23" s="20">
        <f t="shared" si="5"/>
        <v>232316093</v>
      </c>
      <c r="H23" s="24">
        <f t="shared" si="6"/>
        <v>2.4022610616052868E-2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127087638</v>
      </c>
      <c r="T23" s="48">
        <v>232316093</v>
      </c>
    </row>
    <row r="24" spans="2:20" ht="18.75" customHeight="1">
      <c r="B24" s="49" t="s">
        <v>58</v>
      </c>
      <c r="C24" s="50"/>
      <c r="D24" s="20">
        <f t="shared" si="3"/>
        <v>326615608</v>
      </c>
      <c r="E24" s="21">
        <f t="shared" si="4"/>
        <v>4.0743964558795892E-2</v>
      </c>
      <c r="F24" s="22">
        <f t="shared" si="0"/>
        <v>9</v>
      </c>
      <c r="G24" s="20">
        <f t="shared" si="5"/>
        <v>793387414</v>
      </c>
      <c r="H24" s="24">
        <f t="shared" si="6"/>
        <v>8.2040106081670089E-2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326615608</v>
      </c>
      <c r="T24" s="48">
        <v>793387414</v>
      </c>
    </row>
    <row r="25" spans="2:20" ht="18.75" customHeight="1">
      <c r="B25" s="49" t="s">
        <v>59</v>
      </c>
      <c r="C25" s="50"/>
      <c r="D25" s="20">
        <f t="shared" si="3"/>
        <v>28625414</v>
      </c>
      <c r="E25" s="21">
        <f t="shared" si="4"/>
        <v>3.5709036094100552E-3</v>
      </c>
      <c r="F25" s="22">
        <f t="shared" si="0"/>
        <v>17</v>
      </c>
      <c r="G25" s="20">
        <f t="shared" si="5"/>
        <v>43499165</v>
      </c>
      <c r="H25" s="24">
        <f t="shared" si="6"/>
        <v>4.4980246070100505E-3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28625414</v>
      </c>
      <c r="T25" s="48">
        <v>43499165</v>
      </c>
    </row>
    <row r="26" spans="2:20" ht="18.75" customHeight="1">
      <c r="B26" s="49" t="s">
        <v>60</v>
      </c>
      <c r="C26" s="50"/>
      <c r="D26" s="20">
        <f t="shared" si="3"/>
        <v>322325279</v>
      </c>
      <c r="E26" s="21">
        <f t="shared" si="4"/>
        <v>4.0208763519898896E-2</v>
      </c>
      <c r="F26" s="22">
        <f t="shared" si="0"/>
        <v>10</v>
      </c>
      <c r="G26" s="20">
        <f t="shared" si="5"/>
        <v>462417706</v>
      </c>
      <c r="H26" s="24">
        <f t="shared" si="6"/>
        <v>4.7816233261147409E-2</v>
      </c>
      <c r="I26" s="25">
        <f t="shared" si="1"/>
        <v>9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322325279</v>
      </c>
      <c r="T26" s="48">
        <v>462417706</v>
      </c>
    </row>
    <row r="27" spans="2:20" ht="18.75" customHeight="1" thickBot="1">
      <c r="B27" s="51" t="s">
        <v>61</v>
      </c>
      <c r="C27" s="52"/>
      <c r="D27" s="20">
        <f t="shared" si="3"/>
        <v>157938</v>
      </c>
      <c r="E27" s="21">
        <f t="shared" si="4"/>
        <v>1.9702121138335513E-5</v>
      </c>
      <c r="F27" s="22">
        <f t="shared" si="0"/>
        <v>20</v>
      </c>
      <c r="G27" s="20">
        <f t="shared" si="5"/>
        <v>154734</v>
      </c>
      <c r="H27" s="24">
        <f t="shared" si="6"/>
        <v>1.600024597118343E-5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157938</v>
      </c>
      <c r="T27" s="48">
        <v>154734</v>
      </c>
    </row>
    <row r="28" spans="2:20" ht="18.75" customHeight="1" thickTop="1">
      <c r="B28" s="53" t="s">
        <v>62</v>
      </c>
      <c r="C28" s="54"/>
      <c r="D28" s="55">
        <f>S28</f>
        <v>8016294230</v>
      </c>
      <c r="E28" s="56"/>
      <c r="F28" s="57"/>
      <c r="G28" s="55">
        <f>T28</f>
        <v>9670726330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8016294230</v>
      </c>
      <c r="T28" s="48">
        <f>SUM(T6:T27)</f>
        <v>9670726330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83" priority="5" stopIfTrue="1" operator="equal">
      <formula>0</formula>
    </cfRule>
  </conditionalFormatting>
  <conditionalFormatting sqref="G6:I27">
    <cfRule type="cellIs" dxfId="182" priority="7" stopIfTrue="1" operator="equal">
      <formula>0</formula>
    </cfRule>
  </conditionalFormatting>
  <conditionalFormatting sqref="I6:I27">
    <cfRule type="expression" dxfId="181" priority="8" stopIfTrue="1">
      <formula>$I6&lt;=5</formula>
    </cfRule>
  </conditionalFormatting>
  <conditionalFormatting sqref="F6:F27">
    <cfRule type="expression" dxfId="180" priority="6" stopIfTrue="1">
      <formula>$F6&lt;=5</formula>
    </cfRule>
  </conditionalFormatting>
  <conditionalFormatting sqref="E6:E27">
    <cfRule type="expression" dxfId="179" priority="4">
      <formula>$F6&lt;=5</formula>
    </cfRule>
  </conditionalFormatting>
  <conditionalFormatting sqref="D6:D27">
    <cfRule type="expression" dxfId="178" priority="3">
      <formula>$F6&lt;=5</formula>
    </cfRule>
  </conditionalFormatting>
  <conditionalFormatting sqref="G6:G27">
    <cfRule type="expression" dxfId="177" priority="2">
      <formula>$I6&lt;=5</formula>
    </cfRule>
  </conditionalFormatting>
  <conditionalFormatting sqref="H6:H27">
    <cfRule type="expression" dxfId="17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33186-12BC-4613-97AB-221F74D9712C}">
  <sheetPr codeName="Sheet6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79785999</v>
      </c>
      <c r="E6" s="21">
        <f>IFERROR(S6/$S$28,"-")</f>
        <v>1.8796044520255163E-2</v>
      </c>
      <c r="F6" s="22">
        <f t="shared" ref="F6:F27" si="0">_xlfn.IFS(D6&gt;0,RANK(D6,$D$6:$D$27),D6=0,"-")</f>
        <v>12</v>
      </c>
      <c r="G6" s="23">
        <f>T6</f>
        <v>79835939</v>
      </c>
      <c r="H6" s="24">
        <f>IFERROR(T6/$T$28,"-")</f>
        <v>1.5744176483778689E-2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79785999</v>
      </c>
      <c r="T6" s="48">
        <v>79835939</v>
      </c>
    </row>
    <row r="7" spans="2:20" ht="18.75" customHeight="1">
      <c r="B7" s="49" t="s">
        <v>44</v>
      </c>
      <c r="C7" s="50"/>
      <c r="D7" s="20">
        <f>S7</f>
        <v>843503321</v>
      </c>
      <c r="E7" s="21">
        <f>IFERROR(S7/$S$28,"-")</f>
        <v>0.19871313480074471</v>
      </c>
      <c r="F7" s="22">
        <f t="shared" si="0"/>
        <v>1</v>
      </c>
      <c r="G7" s="20">
        <f>T7</f>
        <v>464076001</v>
      </c>
      <c r="H7" s="24">
        <f>IFERROR(T7/$T$28,"-")</f>
        <v>9.1518864225173774E-2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843503321</v>
      </c>
      <c r="T7" s="48">
        <v>464076001</v>
      </c>
    </row>
    <row r="8" spans="2:20" ht="18.75" customHeight="1">
      <c r="B8" s="49" t="s">
        <v>45</v>
      </c>
      <c r="C8" s="50"/>
      <c r="D8" s="20">
        <f t="shared" ref="D8:D27" si="3">S8</f>
        <v>49228841</v>
      </c>
      <c r="E8" s="21">
        <f t="shared" ref="E8:E27" si="4">IFERROR(S8/$S$28,"-")</f>
        <v>1.1597366689819385E-2</v>
      </c>
      <c r="F8" s="22">
        <f t="shared" si="0"/>
        <v>16</v>
      </c>
      <c r="G8" s="20">
        <f t="shared" ref="G8:G27" si="5">T8</f>
        <v>59993141</v>
      </c>
      <c r="H8" s="24">
        <f t="shared" ref="H8:H27" si="6">IFERROR(T8/$T$28,"-")</f>
        <v>1.1831045160253194E-2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49228841</v>
      </c>
      <c r="T8" s="48">
        <v>59993141</v>
      </c>
    </row>
    <row r="9" spans="2:20" ht="18.75" customHeight="1">
      <c r="B9" s="49" t="s">
        <v>46</v>
      </c>
      <c r="C9" s="50"/>
      <c r="D9" s="20">
        <f t="shared" si="3"/>
        <v>272393270</v>
      </c>
      <c r="E9" s="21">
        <f t="shared" si="4"/>
        <v>6.4170607551556569E-2</v>
      </c>
      <c r="F9" s="22">
        <f t="shared" si="0"/>
        <v>7</v>
      </c>
      <c r="G9" s="20">
        <f t="shared" si="5"/>
        <v>339660848</v>
      </c>
      <c r="H9" s="24">
        <f t="shared" si="6"/>
        <v>6.6983371180013657E-2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272393270</v>
      </c>
      <c r="T9" s="48">
        <v>339660848</v>
      </c>
    </row>
    <row r="10" spans="2:20" ht="18.75" customHeight="1">
      <c r="B10" s="49" t="s">
        <v>47</v>
      </c>
      <c r="C10" s="50"/>
      <c r="D10" s="20">
        <f t="shared" si="3"/>
        <v>52216090</v>
      </c>
      <c r="E10" s="21">
        <f t="shared" si="4"/>
        <v>1.2301105013595812E-2</v>
      </c>
      <c r="F10" s="22">
        <f t="shared" si="0"/>
        <v>15</v>
      </c>
      <c r="G10" s="20">
        <f t="shared" si="5"/>
        <v>157701280</v>
      </c>
      <c r="H10" s="24">
        <f t="shared" si="6"/>
        <v>3.1099737976875288E-2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52216090</v>
      </c>
      <c r="T10" s="48">
        <v>157701280</v>
      </c>
    </row>
    <row r="11" spans="2:20" ht="18.75" customHeight="1">
      <c r="B11" s="49" t="s">
        <v>48</v>
      </c>
      <c r="C11" s="50"/>
      <c r="D11" s="20">
        <f t="shared" si="3"/>
        <v>176655748</v>
      </c>
      <c r="E11" s="21">
        <f t="shared" si="4"/>
        <v>4.1616691471983415E-2</v>
      </c>
      <c r="F11" s="22">
        <f t="shared" si="0"/>
        <v>8</v>
      </c>
      <c r="G11" s="20">
        <f t="shared" si="5"/>
        <v>282320467</v>
      </c>
      <c r="H11" s="24">
        <f t="shared" si="6"/>
        <v>5.5675467879582628E-2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176655748</v>
      </c>
      <c r="T11" s="48">
        <v>282320467</v>
      </c>
    </row>
    <row r="12" spans="2:20" ht="18.75" customHeight="1">
      <c r="B12" s="49" t="s">
        <v>49</v>
      </c>
      <c r="C12" s="50"/>
      <c r="D12" s="20">
        <f t="shared" si="3"/>
        <v>161571104</v>
      </c>
      <c r="E12" s="21">
        <f t="shared" si="4"/>
        <v>3.8063039907174405E-2</v>
      </c>
      <c r="F12" s="22">
        <f t="shared" si="0"/>
        <v>9</v>
      </c>
      <c r="G12" s="20">
        <f t="shared" si="5"/>
        <v>240214686</v>
      </c>
      <c r="H12" s="24">
        <f t="shared" si="6"/>
        <v>4.737192870468377E-2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161571104</v>
      </c>
      <c r="T12" s="48">
        <v>240214686</v>
      </c>
    </row>
    <row r="13" spans="2:20" ht="18.75" customHeight="1">
      <c r="B13" s="49" t="s">
        <v>50</v>
      </c>
      <c r="C13" s="50"/>
      <c r="D13" s="20">
        <f t="shared" si="3"/>
        <v>11297021</v>
      </c>
      <c r="E13" s="21">
        <f t="shared" si="4"/>
        <v>2.6613605434990858E-3</v>
      </c>
      <c r="F13" s="22">
        <f t="shared" si="0"/>
        <v>18</v>
      </c>
      <c r="G13" s="20">
        <f t="shared" si="5"/>
        <v>19247417</v>
      </c>
      <c r="H13" s="24">
        <f t="shared" si="6"/>
        <v>3.7957182429442233E-3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11297021</v>
      </c>
      <c r="T13" s="48">
        <v>19247417</v>
      </c>
    </row>
    <row r="14" spans="2:20" ht="18.75" customHeight="1">
      <c r="B14" s="49" t="s">
        <v>51</v>
      </c>
      <c r="C14" s="50"/>
      <c r="D14" s="20">
        <f t="shared" si="3"/>
        <v>769510540</v>
      </c>
      <c r="E14" s="21">
        <f t="shared" si="4"/>
        <v>0.18128186085187192</v>
      </c>
      <c r="F14" s="22">
        <f t="shared" si="0"/>
        <v>2</v>
      </c>
      <c r="G14" s="20">
        <f t="shared" si="5"/>
        <v>918939078</v>
      </c>
      <c r="H14" s="24">
        <f t="shared" si="6"/>
        <v>0.1812208787557803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769510540</v>
      </c>
      <c r="T14" s="48">
        <v>918939078</v>
      </c>
    </row>
    <row r="15" spans="2:20" ht="18.75" customHeight="1">
      <c r="B15" s="49" t="s">
        <v>52</v>
      </c>
      <c r="C15" s="50"/>
      <c r="D15" s="20">
        <f t="shared" si="3"/>
        <v>339268036</v>
      </c>
      <c r="E15" s="21">
        <f t="shared" si="4"/>
        <v>7.9925014274190284E-2</v>
      </c>
      <c r="F15" s="22">
        <f t="shared" si="0"/>
        <v>4</v>
      </c>
      <c r="G15" s="20">
        <f t="shared" si="5"/>
        <v>277852634</v>
      </c>
      <c r="H15" s="24">
        <f t="shared" si="6"/>
        <v>5.4794381590210488E-2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339268036</v>
      </c>
      <c r="T15" s="48">
        <v>277852634</v>
      </c>
    </row>
    <row r="16" spans="2:20" ht="18.75" customHeight="1">
      <c r="B16" s="49" t="s">
        <v>154</v>
      </c>
      <c r="C16" s="50"/>
      <c r="D16" s="20">
        <f t="shared" si="3"/>
        <v>304646917</v>
      </c>
      <c r="E16" s="21">
        <f t="shared" si="4"/>
        <v>7.1768945512488719E-2</v>
      </c>
      <c r="F16" s="22">
        <f t="shared" si="0"/>
        <v>6</v>
      </c>
      <c r="G16" s="20">
        <f t="shared" si="5"/>
        <v>415610363</v>
      </c>
      <c r="H16" s="24">
        <f t="shared" si="6"/>
        <v>8.1961119083966999E-2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304646917</v>
      </c>
      <c r="T16" s="48">
        <v>415610363</v>
      </c>
    </row>
    <row r="17" spans="2:20" ht="18.75" customHeight="1">
      <c r="B17" s="49" t="s">
        <v>53</v>
      </c>
      <c r="C17" s="50"/>
      <c r="D17" s="20">
        <f t="shared" si="3"/>
        <v>65188812</v>
      </c>
      <c r="E17" s="21">
        <f t="shared" si="4"/>
        <v>1.5357228435211347E-2</v>
      </c>
      <c r="F17" s="22">
        <f t="shared" si="0"/>
        <v>14</v>
      </c>
      <c r="G17" s="20">
        <f t="shared" si="5"/>
        <v>87414028</v>
      </c>
      <c r="H17" s="24">
        <f t="shared" si="6"/>
        <v>1.7238625877375503E-2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65188812</v>
      </c>
      <c r="T17" s="48">
        <v>87414028</v>
      </c>
    </row>
    <row r="18" spans="2:20" ht="18.75" customHeight="1">
      <c r="B18" s="49" t="s">
        <v>54</v>
      </c>
      <c r="C18" s="50"/>
      <c r="D18" s="20">
        <f t="shared" si="3"/>
        <v>333076744</v>
      </c>
      <c r="E18" s="21">
        <f t="shared" si="4"/>
        <v>7.846646513614039E-2</v>
      </c>
      <c r="F18" s="22">
        <f t="shared" si="0"/>
        <v>5</v>
      </c>
      <c r="G18" s="20">
        <f t="shared" si="5"/>
        <v>797445122</v>
      </c>
      <c r="H18" s="24">
        <f t="shared" si="6"/>
        <v>0.15726146512658201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333076744</v>
      </c>
      <c r="T18" s="48">
        <v>797445122</v>
      </c>
    </row>
    <row r="19" spans="2:20" ht="18.75" customHeight="1">
      <c r="B19" s="49" t="s">
        <v>55</v>
      </c>
      <c r="C19" s="50"/>
      <c r="D19" s="20">
        <f t="shared" si="3"/>
        <v>411130038</v>
      </c>
      <c r="E19" s="21">
        <f t="shared" si="4"/>
        <v>9.6854317733894607E-2</v>
      </c>
      <c r="F19" s="22">
        <f t="shared" si="0"/>
        <v>3</v>
      </c>
      <c r="G19" s="20">
        <f t="shared" si="5"/>
        <v>234530830</v>
      </c>
      <c r="H19" s="24">
        <f t="shared" si="6"/>
        <v>4.6251034617468427E-2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411130038</v>
      </c>
      <c r="T19" s="48">
        <v>234530830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998</v>
      </c>
      <c r="H20" s="24">
        <f t="shared" si="6"/>
        <v>1.9681221674878945E-7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998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3829956</v>
      </c>
      <c r="E22" s="21">
        <f t="shared" si="4"/>
        <v>9.0226386068836947E-4</v>
      </c>
      <c r="F22" s="22">
        <f t="shared" si="0"/>
        <v>19</v>
      </c>
      <c r="G22" s="20">
        <f t="shared" si="5"/>
        <v>430910</v>
      </c>
      <c r="H22" s="24">
        <f t="shared" si="6"/>
        <v>8.4978308937095061E-5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3829956</v>
      </c>
      <c r="T22" s="48">
        <v>430910</v>
      </c>
    </row>
    <row r="23" spans="2:20" ht="18.75" customHeight="1">
      <c r="B23" s="49" t="s">
        <v>57</v>
      </c>
      <c r="C23" s="50"/>
      <c r="D23" s="20">
        <f t="shared" si="3"/>
        <v>68995346</v>
      </c>
      <c r="E23" s="21">
        <f t="shared" si="4"/>
        <v>1.6253974523856109E-2</v>
      </c>
      <c r="F23" s="22">
        <f t="shared" si="0"/>
        <v>13</v>
      </c>
      <c r="G23" s="20">
        <f t="shared" si="5"/>
        <v>101874760</v>
      </c>
      <c r="H23" s="24">
        <f t="shared" si="6"/>
        <v>2.0090378102556018E-2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68995346</v>
      </c>
      <c r="T23" s="48">
        <v>101874760</v>
      </c>
    </row>
    <row r="24" spans="2:20" ht="18.75" customHeight="1">
      <c r="B24" s="49" t="s">
        <v>58</v>
      </c>
      <c r="C24" s="50"/>
      <c r="D24" s="20">
        <f t="shared" si="3"/>
        <v>141982186</v>
      </c>
      <c r="E24" s="21">
        <f t="shared" si="4"/>
        <v>3.3448268149643016E-2</v>
      </c>
      <c r="F24" s="22">
        <f t="shared" si="0"/>
        <v>11</v>
      </c>
      <c r="G24" s="20">
        <f t="shared" si="5"/>
        <v>385976115</v>
      </c>
      <c r="H24" s="24">
        <f t="shared" si="6"/>
        <v>7.6117048903041773E-2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141982186</v>
      </c>
      <c r="T24" s="48">
        <v>385976115</v>
      </c>
    </row>
    <row r="25" spans="2:20" ht="18.75" customHeight="1">
      <c r="B25" s="49" t="s">
        <v>59</v>
      </c>
      <c r="C25" s="50"/>
      <c r="D25" s="20">
        <f t="shared" si="3"/>
        <v>18426528</v>
      </c>
      <c r="E25" s="21">
        <f t="shared" si="4"/>
        <v>4.3409350635783646E-3</v>
      </c>
      <c r="F25" s="22">
        <f t="shared" si="0"/>
        <v>17</v>
      </c>
      <c r="G25" s="20">
        <f t="shared" si="5"/>
        <v>26450687</v>
      </c>
      <c r="H25" s="24">
        <f t="shared" si="6"/>
        <v>5.2162508446877628E-3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18426528</v>
      </c>
      <c r="T25" s="48">
        <v>26450687</v>
      </c>
    </row>
    <row r="26" spans="2:20" ht="18.75" customHeight="1">
      <c r="B26" s="49" t="s">
        <v>60</v>
      </c>
      <c r="C26" s="50"/>
      <c r="D26" s="20">
        <f t="shared" si="3"/>
        <v>142062358</v>
      </c>
      <c r="E26" s="21">
        <f t="shared" si="4"/>
        <v>3.3467155128563686E-2</v>
      </c>
      <c r="F26" s="22">
        <f t="shared" si="0"/>
        <v>10</v>
      </c>
      <c r="G26" s="20">
        <f t="shared" si="5"/>
        <v>181174578</v>
      </c>
      <c r="H26" s="24">
        <f t="shared" si="6"/>
        <v>3.5728827970647754E-2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142062358</v>
      </c>
      <c r="T26" s="48">
        <v>181174578</v>
      </c>
    </row>
    <row r="27" spans="2:20" ht="18.75" customHeight="1" thickBot="1">
      <c r="B27" s="51" t="s">
        <v>61</v>
      </c>
      <c r="C27" s="52"/>
      <c r="D27" s="20">
        <f t="shared" si="3"/>
        <v>60365</v>
      </c>
      <c r="E27" s="21">
        <f t="shared" si="4"/>
        <v>1.422083124465488E-5</v>
      </c>
      <c r="F27" s="22">
        <f t="shared" si="0"/>
        <v>20</v>
      </c>
      <c r="G27" s="20">
        <f t="shared" si="5"/>
        <v>73548</v>
      </c>
      <c r="H27" s="24">
        <f t="shared" si="6"/>
        <v>1.4504153223887742E-5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60365</v>
      </c>
      <c r="T27" s="48">
        <v>73548</v>
      </c>
    </row>
    <row r="28" spans="2:20" ht="18.75" customHeight="1" thickTop="1">
      <c r="B28" s="53" t="s">
        <v>62</v>
      </c>
      <c r="C28" s="54"/>
      <c r="D28" s="55">
        <f>S28</f>
        <v>4244829220</v>
      </c>
      <c r="E28" s="56"/>
      <c r="F28" s="57"/>
      <c r="G28" s="55">
        <f>T28</f>
        <v>5070823430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4244829220</v>
      </c>
      <c r="T28" s="48">
        <f>SUM(T6:T27)</f>
        <v>5070823430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75" priority="5" stopIfTrue="1" operator="equal">
      <formula>0</formula>
    </cfRule>
  </conditionalFormatting>
  <conditionalFormatting sqref="G6:I27">
    <cfRule type="cellIs" dxfId="174" priority="7" stopIfTrue="1" operator="equal">
      <formula>0</formula>
    </cfRule>
  </conditionalFormatting>
  <conditionalFormatting sqref="I6:I27">
    <cfRule type="expression" dxfId="173" priority="8" stopIfTrue="1">
      <formula>$I6&lt;=5</formula>
    </cfRule>
  </conditionalFormatting>
  <conditionalFormatting sqref="F6:F27">
    <cfRule type="expression" dxfId="172" priority="6" stopIfTrue="1">
      <formula>$F6&lt;=5</formula>
    </cfRule>
  </conditionalFormatting>
  <conditionalFormatting sqref="E6:E27">
    <cfRule type="expression" dxfId="171" priority="4">
      <formula>$F6&lt;=5</formula>
    </cfRule>
  </conditionalFormatting>
  <conditionalFormatting sqref="D6:D27">
    <cfRule type="expression" dxfId="170" priority="3">
      <formula>$F6&lt;=5</formula>
    </cfRule>
  </conditionalFormatting>
  <conditionalFormatting sqref="G6:G27">
    <cfRule type="expression" dxfId="169" priority="2">
      <formula>$I6&lt;=5</formula>
    </cfRule>
  </conditionalFormatting>
  <conditionalFormatting sqref="H6:H27">
    <cfRule type="expression" dxfId="16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DF299-A0D5-442A-9C86-8C1FDF0E92DE}">
  <sheetPr codeName="Sheet6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115935050</v>
      </c>
      <c r="E6" s="21">
        <f>IFERROR(S6/$S$28,"-")</f>
        <v>1.6568723096487631E-2</v>
      </c>
      <c r="F6" s="22">
        <f t="shared" ref="F6:F27" si="0">_xlfn.IFS(D6&gt;0,RANK(D6,$D$6:$D$27),D6=0,"-")</f>
        <v>15</v>
      </c>
      <c r="G6" s="23">
        <f>T6</f>
        <v>144345886</v>
      </c>
      <c r="H6" s="24">
        <f>IFERROR(T6/$T$28,"-")</f>
        <v>1.6039639758691649E-2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115935050</v>
      </c>
      <c r="T6" s="48">
        <v>144345886</v>
      </c>
    </row>
    <row r="7" spans="2:20" ht="18.75" customHeight="1">
      <c r="B7" s="49" t="s">
        <v>44</v>
      </c>
      <c r="C7" s="50"/>
      <c r="D7" s="20">
        <f>S7</f>
        <v>1157769845</v>
      </c>
      <c r="E7" s="21">
        <f>IFERROR(S7/$S$28,"-")</f>
        <v>0.16546133349033276</v>
      </c>
      <c r="F7" s="22">
        <f t="shared" si="0"/>
        <v>2</v>
      </c>
      <c r="G7" s="20">
        <f>T7</f>
        <v>866255754</v>
      </c>
      <c r="H7" s="24">
        <f>IFERROR(T7/$T$28,"-")</f>
        <v>9.6257888728839919E-2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1157769845</v>
      </c>
      <c r="T7" s="48">
        <v>866255754</v>
      </c>
    </row>
    <row r="8" spans="2:20" ht="18.75" customHeight="1">
      <c r="B8" s="49" t="s">
        <v>45</v>
      </c>
      <c r="C8" s="50"/>
      <c r="D8" s="20">
        <f t="shared" ref="D8:D27" si="3">S8</f>
        <v>105617304</v>
      </c>
      <c r="E8" s="21">
        <f t="shared" ref="E8:E27" si="4">IFERROR(S8/$S$28,"-")</f>
        <v>1.5094174403457413E-2</v>
      </c>
      <c r="F8" s="22">
        <f t="shared" si="0"/>
        <v>16</v>
      </c>
      <c r="G8" s="20">
        <f t="shared" ref="G8:G27" si="5">T8</f>
        <v>139495176</v>
      </c>
      <c r="H8" s="24">
        <f t="shared" ref="H8:H27" si="6">IFERROR(T8/$T$28,"-")</f>
        <v>1.5500631386995601E-2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105617304</v>
      </c>
      <c r="T8" s="48">
        <v>139495176</v>
      </c>
    </row>
    <row r="9" spans="2:20" ht="18.75" customHeight="1">
      <c r="B9" s="49" t="s">
        <v>46</v>
      </c>
      <c r="C9" s="50"/>
      <c r="D9" s="20">
        <f t="shared" si="3"/>
        <v>489965185</v>
      </c>
      <c r="E9" s="21">
        <f t="shared" si="4"/>
        <v>7.0022805675974048E-2</v>
      </c>
      <c r="F9" s="22">
        <f t="shared" si="0"/>
        <v>7</v>
      </c>
      <c r="G9" s="20">
        <f t="shared" si="5"/>
        <v>552234775</v>
      </c>
      <c r="H9" s="24">
        <f t="shared" si="6"/>
        <v>6.1364040906729665E-2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489965185</v>
      </c>
      <c r="T9" s="48">
        <v>552234775</v>
      </c>
    </row>
    <row r="10" spans="2:20" ht="18.75" customHeight="1">
      <c r="B10" s="49" t="s">
        <v>47</v>
      </c>
      <c r="C10" s="50"/>
      <c r="D10" s="20">
        <f t="shared" si="3"/>
        <v>125648014</v>
      </c>
      <c r="E10" s="21">
        <f t="shared" si="4"/>
        <v>1.7956840072002392E-2</v>
      </c>
      <c r="F10" s="22">
        <f t="shared" si="0"/>
        <v>13</v>
      </c>
      <c r="G10" s="20">
        <f t="shared" si="5"/>
        <v>252259518</v>
      </c>
      <c r="H10" s="24">
        <f t="shared" si="6"/>
        <v>2.8030946406198177E-2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125648014</v>
      </c>
      <c r="T10" s="48">
        <v>252259518</v>
      </c>
    </row>
    <row r="11" spans="2:20" ht="18.75" customHeight="1">
      <c r="B11" s="49" t="s">
        <v>48</v>
      </c>
      <c r="C11" s="50"/>
      <c r="D11" s="20">
        <f t="shared" si="3"/>
        <v>306293400</v>
      </c>
      <c r="E11" s="21">
        <f t="shared" si="4"/>
        <v>4.3773565723926669E-2</v>
      </c>
      <c r="F11" s="22">
        <f t="shared" si="0"/>
        <v>8</v>
      </c>
      <c r="G11" s="20">
        <f t="shared" si="5"/>
        <v>524218162</v>
      </c>
      <c r="H11" s="24">
        <f t="shared" si="6"/>
        <v>5.8250849445362504E-2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306293400</v>
      </c>
      <c r="T11" s="48">
        <v>524218162</v>
      </c>
    </row>
    <row r="12" spans="2:20" ht="18.75" customHeight="1">
      <c r="B12" s="49" t="s">
        <v>49</v>
      </c>
      <c r="C12" s="50"/>
      <c r="D12" s="20">
        <f t="shared" si="3"/>
        <v>295429720</v>
      </c>
      <c r="E12" s="21">
        <f t="shared" si="4"/>
        <v>4.2220995506991835E-2</v>
      </c>
      <c r="F12" s="22">
        <f t="shared" si="0"/>
        <v>9</v>
      </c>
      <c r="G12" s="20">
        <f t="shared" si="5"/>
        <v>420709288</v>
      </c>
      <c r="H12" s="24">
        <f t="shared" si="6"/>
        <v>4.6748997215311387E-2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295429720</v>
      </c>
      <c r="T12" s="48">
        <v>420709288</v>
      </c>
    </row>
    <row r="13" spans="2:20" ht="18.75" customHeight="1">
      <c r="B13" s="49" t="s">
        <v>50</v>
      </c>
      <c r="C13" s="50"/>
      <c r="D13" s="20">
        <f t="shared" si="3"/>
        <v>16366609</v>
      </c>
      <c r="E13" s="21">
        <f t="shared" si="4"/>
        <v>2.3390149273190661E-3</v>
      </c>
      <c r="F13" s="22">
        <f t="shared" si="0"/>
        <v>18</v>
      </c>
      <c r="G13" s="20">
        <f t="shared" si="5"/>
        <v>20407811</v>
      </c>
      <c r="H13" s="24">
        <f t="shared" si="6"/>
        <v>2.2677053414841678E-3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16366609</v>
      </c>
      <c r="T13" s="48">
        <v>20407811</v>
      </c>
    </row>
    <row r="14" spans="2:20" ht="18.75" customHeight="1">
      <c r="B14" s="49" t="s">
        <v>51</v>
      </c>
      <c r="C14" s="50"/>
      <c r="D14" s="20">
        <f t="shared" si="3"/>
        <v>1286771611</v>
      </c>
      <c r="E14" s="21">
        <f t="shared" si="4"/>
        <v>0.18389747113647076</v>
      </c>
      <c r="F14" s="22">
        <f t="shared" si="0"/>
        <v>1</v>
      </c>
      <c r="G14" s="20">
        <f t="shared" si="5"/>
        <v>1579472212</v>
      </c>
      <c r="H14" s="24">
        <f t="shared" si="6"/>
        <v>0.17551013050239508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1286771611</v>
      </c>
      <c r="T14" s="48">
        <v>1579472212</v>
      </c>
    </row>
    <row r="15" spans="2:20" ht="18.75" customHeight="1">
      <c r="B15" s="49" t="s">
        <v>52</v>
      </c>
      <c r="C15" s="50"/>
      <c r="D15" s="20">
        <f t="shared" si="3"/>
        <v>584598584</v>
      </c>
      <c r="E15" s="21">
        <f t="shared" si="4"/>
        <v>8.3547228046175537E-2</v>
      </c>
      <c r="F15" s="22">
        <f t="shared" si="0"/>
        <v>5</v>
      </c>
      <c r="G15" s="20">
        <f t="shared" si="5"/>
        <v>535006750</v>
      </c>
      <c r="H15" s="24">
        <f t="shared" si="6"/>
        <v>5.9449671731332913E-2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584598584</v>
      </c>
      <c r="T15" s="48">
        <v>535006750</v>
      </c>
    </row>
    <row r="16" spans="2:20" ht="18.75" customHeight="1">
      <c r="B16" s="49" t="s">
        <v>154</v>
      </c>
      <c r="C16" s="50"/>
      <c r="D16" s="20">
        <f t="shared" si="3"/>
        <v>547464821</v>
      </c>
      <c r="E16" s="21">
        <f t="shared" si="4"/>
        <v>7.8240299410895719E-2</v>
      </c>
      <c r="F16" s="22">
        <f t="shared" si="0"/>
        <v>6</v>
      </c>
      <c r="G16" s="20">
        <f t="shared" si="5"/>
        <v>694534600</v>
      </c>
      <c r="H16" s="24">
        <f t="shared" si="6"/>
        <v>7.7176323431531677E-2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547464821</v>
      </c>
      <c r="T16" s="48">
        <v>694534600</v>
      </c>
    </row>
    <row r="17" spans="2:20" ht="18.75" customHeight="1">
      <c r="B17" s="49" t="s">
        <v>53</v>
      </c>
      <c r="C17" s="50"/>
      <c r="D17" s="20">
        <f t="shared" si="3"/>
        <v>118577844</v>
      </c>
      <c r="E17" s="21">
        <f t="shared" si="4"/>
        <v>1.6946414933314016E-2</v>
      </c>
      <c r="F17" s="22">
        <f t="shared" si="0"/>
        <v>14</v>
      </c>
      <c r="G17" s="20">
        <f t="shared" si="5"/>
        <v>176069020</v>
      </c>
      <c r="H17" s="24">
        <f t="shared" si="6"/>
        <v>1.95646979053208E-2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118577844</v>
      </c>
      <c r="T17" s="48">
        <v>176069020</v>
      </c>
    </row>
    <row r="18" spans="2:20" ht="18.75" customHeight="1">
      <c r="B18" s="49" t="s">
        <v>54</v>
      </c>
      <c r="C18" s="50"/>
      <c r="D18" s="20">
        <f t="shared" si="3"/>
        <v>601071907</v>
      </c>
      <c r="E18" s="21">
        <f t="shared" si="4"/>
        <v>8.5901493880933891E-2</v>
      </c>
      <c r="F18" s="22">
        <f t="shared" si="0"/>
        <v>4</v>
      </c>
      <c r="G18" s="20">
        <f t="shared" si="5"/>
        <v>1419316161</v>
      </c>
      <c r="H18" s="24">
        <f t="shared" si="6"/>
        <v>0.15771367343388781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601071907</v>
      </c>
      <c r="T18" s="48">
        <v>1419316161</v>
      </c>
    </row>
    <row r="19" spans="2:20" ht="18.75" customHeight="1">
      <c r="B19" s="49" t="s">
        <v>55</v>
      </c>
      <c r="C19" s="50"/>
      <c r="D19" s="20">
        <f t="shared" si="3"/>
        <v>609044314</v>
      </c>
      <c r="E19" s="21">
        <f t="shared" si="4"/>
        <v>8.7040861173185019E-2</v>
      </c>
      <c r="F19" s="22">
        <f t="shared" si="0"/>
        <v>3</v>
      </c>
      <c r="G19" s="20">
        <f t="shared" si="5"/>
        <v>499277373</v>
      </c>
      <c r="H19" s="24">
        <f t="shared" si="6"/>
        <v>5.5479441946727326E-2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609044314</v>
      </c>
      <c r="T19" s="48">
        <v>499277373</v>
      </c>
    </row>
    <row r="20" spans="2:20" ht="18.75" customHeight="1">
      <c r="B20" s="49" t="s">
        <v>155</v>
      </c>
      <c r="C20" s="50"/>
      <c r="D20" s="20">
        <f t="shared" si="3"/>
        <v>6018</v>
      </c>
      <c r="E20" s="21">
        <f t="shared" si="4"/>
        <v>8.6005548446878278E-7</v>
      </c>
      <c r="F20" s="22">
        <f t="shared" si="0"/>
        <v>21</v>
      </c>
      <c r="G20" s="20">
        <f t="shared" si="5"/>
        <v>123086</v>
      </c>
      <c r="H20" s="24">
        <f t="shared" si="6"/>
        <v>1.3677252286485812E-5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6018</v>
      </c>
      <c r="T20" s="48">
        <v>123086</v>
      </c>
    </row>
    <row r="21" spans="2:20" ht="18.75" customHeight="1">
      <c r="B21" s="49" t="s">
        <v>156</v>
      </c>
      <c r="C21" s="50"/>
      <c r="D21" s="20">
        <f t="shared" si="3"/>
        <v>1206</v>
      </c>
      <c r="E21" s="21">
        <f t="shared" si="4"/>
        <v>1.7235409010790164E-7</v>
      </c>
      <c r="F21" s="22">
        <f t="shared" si="0"/>
        <v>22</v>
      </c>
      <c r="G21" s="20">
        <f t="shared" si="5"/>
        <v>3291</v>
      </c>
      <c r="H21" s="24">
        <f t="shared" si="6"/>
        <v>3.6569420791011816E-7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1206</v>
      </c>
      <c r="T21" s="48">
        <v>3291</v>
      </c>
    </row>
    <row r="22" spans="2:20" ht="18.75" customHeight="1">
      <c r="B22" s="49" t="s">
        <v>56</v>
      </c>
      <c r="C22" s="50"/>
      <c r="D22" s="20">
        <f t="shared" si="3"/>
        <v>2349808</v>
      </c>
      <c r="E22" s="21">
        <f t="shared" si="4"/>
        <v>3.3582008272659046E-4</v>
      </c>
      <c r="F22" s="22">
        <f t="shared" si="0"/>
        <v>19</v>
      </c>
      <c r="G22" s="20">
        <f t="shared" si="5"/>
        <v>6436885</v>
      </c>
      <c r="H22" s="24">
        <f t="shared" si="6"/>
        <v>7.1526331251398393E-4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2349808</v>
      </c>
      <c r="T22" s="48">
        <v>6436885</v>
      </c>
    </row>
    <row r="23" spans="2:20" ht="18.75" customHeight="1">
      <c r="B23" s="49" t="s">
        <v>57</v>
      </c>
      <c r="C23" s="50"/>
      <c r="D23" s="20">
        <f t="shared" si="3"/>
        <v>139437875</v>
      </c>
      <c r="E23" s="21">
        <f t="shared" si="4"/>
        <v>1.9927602049920667E-2</v>
      </c>
      <c r="F23" s="22">
        <f t="shared" si="0"/>
        <v>12</v>
      </c>
      <c r="G23" s="20">
        <f t="shared" si="5"/>
        <v>171507913</v>
      </c>
      <c r="H23" s="24">
        <f t="shared" si="6"/>
        <v>1.9057870068323445E-2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139437875</v>
      </c>
      <c r="T23" s="48">
        <v>171507913</v>
      </c>
    </row>
    <row r="24" spans="2:20" ht="18.75" customHeight="1">
      <c r="B24" s="49" t="s">
        <v>58</v>
      </c>
      <c r="C24" s="50"/>
      <c r="D24" s="20">
        <f t="shared" si="3"/>
        <v>261321460</v>
      </c>
      <c r="E24" s="21">
        <f t="shared" si="4"/>
        <v>3.734645312103517E-2</v>
      </c>
      <c r="F24" s="22">
        <f t="shared" si="0"/>
        <v>10</v>
      </c>
      <c r="G24" s="20">
        <f t="shared" si="5"/>
        <v>692001129</v>
      </c>
      <c r="H24" s="24">
        <f t="shared" si="6"/>
        <v>7.6894805452009274E-2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261321460</v>
      </c>
      <c r="T24" s="48">
        <v>692001129</v>
      </c>
    </row>
    <row r="25" spans="2:20" ht="18.75" customHeight="1">
      <c r="B25" s="49" t="s">
        <v>59</v>
      </c>
      <c r="C25" s="50"/>
      <c r="D25" s="20">
        <f t="shared" si="3"/>
        <v>27739799</v>
      </c>
      <c r="E25" s="21">
        <f t="shared" si="4"/>
        <v>3.9644011744785074E-3</v>
      </c>
      <c r="F25" s="22">
        <f t="shared" si="0"/>
        <v>17</v>
      </c>
      <c r="G25" s="20">
        <f t="shared" si="5"/>
        <v>52606961</v>
      </c>
      <c r="H25" s="24">
        <f t="shared" si="6"/>
        <v>5.845658138393643E-3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27739799</v>
      </c>
      <c r="T25" s="48">
        <v>52606961</v>
      </c>
    </row>
    <row r="26" spans="2:20" ht="18.75" customHeight="1">
      <c r="B26" s="49" t="s">
        <v>60</v>
      </c>
      <c r="C26" s="50"/>
      <c r="D26" s="20">
        <f t="shared" si="3"/>
        <v>205131632</v>
      </c>
      <c r="E26" s="21">
        <f t="shared" si="4"/>
        <v>2.9316149076043879E-2</v>
      </c>
      <c r="F26" s="22">
        <f t="shared" si="0"/>
        <v>11</v>
      </c>
      <c r="G26" s="20">
        <f t="shared" si="5"/>
        <v>252350795</v>
      </c>
      <c r="H26" s="24">
        <f t="shared" si="6"/>
        <v>2.8041089058952782E-2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205131632</v>
      </c>
      <c r="T26" s="48">
        <v>252350795</v>
      </c>
    </row>
    <row r="27" spans="2:20" ht="18.75" customHeight="1" thickBot="1">
      <c r="B27" s="51" t="s">
        <v>61</v>
      </c>
      <c r="C27" s="52"/>
      <c r="D27" s="20">
        <f t="shared" si="3"/>
        <v>680974</v>
      </c>
      <c r="E27" s="21">
        <f t="shared" si="4"/>
        <v>9.732060875384594E-5</v>
      </c>
      <c r="F27" s="22">
        <f t="shared" si="0"/>
        <v>20</v>
      </c>
      <c r="G27" s="20">
        <f t="shared" si="5"/>
        <v>689644</v>
      </c>
      <c r="H27" s="24">
        <f t="shared" si="6"/>
        <v>7.663288250378776E-5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680974</v>
      </c>
      <c r="T27" s="48">
        <v>689644</v>
      </c>
    </row>
    <row r="28" spans="2:20" ht="18.75" customHeight="1" thickTop="1">
      <c r="B28" s="53" t="s">
        <v>62</v>
      </c>
      <c r="C28" s="54"/>
      <c r="D28" s="55">
        <f>S28</f>
        <v>6997222980</v>
      </c>
      <c r="E28" s="56"/>
      <c r="F28" s="57"/>
      <c r="G28" s="55">
        <f>T28</f>
        <v>8999322190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6997222980</v>
      </c>
      <c r="T28" s="48">
        <f>SUM(T6:T27)</f>
        <v>8999322190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67" priority="5" stopIfTrue="1" operator="equal">
      <formula>0</formula>
    </cfRule>
  </conditionalFormatting>
  <conditionalFormatting sqref="G6:I27">
    <cfRule type="cellIs" dxfId="166" priority="7" stopIfTrue="1" operator="equal">
      <formula>0</formula>
    </cfRule>
  </conditionalFormatting>
  <conditionalFormatting sqref="I6:I27">
    <cfRule type="expression" dxfId="165" priority="8" stopIfTrue="1">
      <formula>$I6&lt;=5</formula>
    </cfRule>
  </conditionalFormatting>
  <conditionalFormatting sqref="F6:F27">
    <cfRule type="expression" dxfId="164" priority="6" stopIfTrue="1">
      <formula>$F6&lt;=5</formula>
    </cfRule>
  </conditionalFormatting>
  <conditionalFormatting sqref="E6:E27">
    <cfRule type="expression" dxfId="163" priority="4">
      <formula>$F6&lt;=5</formula>
    </cfRule>
  </conditionalFormatting>
  <conditionalFormatting sqref="D6:D27">
    <cfRule type="expression" dxfId="162" priority="3">
      <formula>$F6&lt;=5</formula>
    </cfRule>
  </conditionalFormatting>
  <conditionalFormatting sqref="G6:G27">
    <cfRule type="expression" dxfId="161" priority="2">
      <formula>$I6&lt;=5</formula>
    </cfRule>
  </conditionalFormatting>
  <conditionalFormatting sqref="H6:H27">
    <cfRule type="expression" dxfId="16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997FD-35F3-46F7-8EFA-669C0B2CC4B6}">
  <sheetPr codeName="Sheet6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134381975</v>
      </c>
      <c r="E6" s="21">
        <f>IFERROR(S6/$S$28,"-")</f>
        <v>1.8816271687265178E-2</v>
      </c>
      <c r="F6" s="22">
        <f t="shared" ref="F6:F27" si="0">_xlfn.IFS(D6&gt;0,RANK(D6,$D$6:$D$27),D6=0,"-")</f>
        <v>12</v>
      </c>
      <c r="G6" s="23">
        <f>T6</f>
        <v>184892189</v>
      </c>
      <c r="H6" s="24">
        <f>IFERROR(T6/$T$28,"-")</f>
        <v>1.9485899757160655E-2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134381975</v>
      </c>
      <c r="T6" s="48">
        <v>184892189</v>
      </c>
    </row>
    <row r="7" spans="2:20" ht="18.75" customHeight="1">
      <c r="B7" s="49" t="s">
        <v>44</v>
      </c>
      <c r="C7" s="50"/>
      <c r="D7" s="20">
        <f>S7</f>
        <v>1151911166</v>
      </c>
      <c r="E7" s="21">
        <f>IFERROR(S7/$S$28,"-")</f>
        <v>0.16129152335386066</v>
      </c>
      <c r="F7" s="22">
        <f t="shared" si="0"/>
        <v>2</v>
      </c>
      <c r="G7" s="20">
        <f>T7</f>
        <v>864740157</v>
      </c>
      <c r="H7" s="24">
        <f>IFERROR(T7/$T$28,"-")</f>
        <v>9.1135488775533749E-2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1151911166</v>
      </c>
      <c r="T7" s="48">
        <v>864740157</v>
      </c>
    </row>
    <row r="8" spans="2:20" ht="18.75" customHeight="1">
      <c r="B8" s="49" t="s">
        <v>45</v>
      </c>
      <c r="C8" s="50"/>
      <c r="D8" s="20">
        <f t="shared" ref="D8:D27" si="3">S8</f>
        <v>120388394</v>
      </c>
      <c r="E8" s="21">
        <f t="shared" ref="E8:E27" si="4">IFERROR(S8/$S$28,"-")</f>
        <v>1.6856879276387515E-2</v>
      </c>
      <c r="F8" s="22">
        <f t="shared" si="0"/>
        <v>14</v>
      </c>
      <c r="G8" s="20">
        <f t="shared" ref="G8:G27" si="5">T8</f>
        <v>117925004</v>
      </c>
      <c r="H8" s="24">
        <f t="shared" ref="H8:H27" si="6">IFERROR(T8/$T$28,"-")</f>
        <v>1.2428187579123577E-2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120388394</v>
      </c>
      <c r="T8" s="48">
        <v>117925004</v>
      </c>
    </row>
    <row r="9" spans="2:20" ht="18.75" customHeight="1">
      <c r="B9" s="49" t="s">
        <v>46</v>
      </c>
      <c r="C9" s="50"/>
      <c r="D9" s="20">
        <f t="shared" si="3"/>
        <v>516922972</v>
      </c>
      <c r="E9" s="21">
        <f t="shared" si="4"/>
        <v>7.237996824009002E-2</v>
      </c>
      <c r="F9" s="22">
        <f t="shared" si="0"/>
        <v>6</v>
      </c>
      <c r="G9" s="20">
        <f t="shared" si="5"/>
        <v>634008125</v>
      </c>
      <c r="H9" s="24">
        <f t="shared" si="6"/>
        <v>6.6818500207033518E-2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516922972</v>
      </c>
      <c r="T9" s="48">
        <v>634008125</v>
      </c>
    </row>
    <row r="10" spans="2:20" ht="18.75" customHeight="1">
      <c r="B10" s="49" t="s">
        <v>47</v>
      </c>
      <c r="C10" s="50"/>
      <c r="D10" s="20">
        <f t="shared" si="3"/>
        <v>91498095</v>
      </c>
      <c r="E10" s="21">
        <f t="shared" si="4"/>
        <v>1.2811636489099073E-2</v>
      </c>
      <c r="F10" s="22">
        <f t="shared" si="0"/>
        <v>16</v>
      </c>
      <c r="G10" s="20">
        <f t="shared" si="5"/>
        <v>230017882</v>
      </c>
      <c r="H10" s="24">
        <f t="shared" si="6"/>
        <v>2.4241723867558341E-2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91498095</v>
      </c>
      <c r="T10" s="48">
        <v>230017882</v>
      </c>
    </row>
    <row r="11" spans="2:20" ht="18.75" customHeight="1">
      <c r="B11" s="49" t="s">
        <v>48</v>
      </c>
      <c r="C11" s="50"/>
      <c r="D11" s="20">
        <f t="shared" si="3"/>
        <v>291595641</v>
      </c>
      <c r="E11" s="21">
        <f t="shared" si="4"/>
        <v>4.082945502087048E-2</v>
      </c>
      <c r="F11" s="22">
        <f t="shared" si="0"/>
        <v>8</v>
      </c>
      <c r="G11" s="20">
        <f t="shared" si="5"/>
        <v>492570480</v>
      </c>
      <c r="H11" s="24">
        <f t="shared" si="6"/>
        <v>5.1912301155223523E-2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291595641</v>
      </c>
      <c r="T11" s="48">
        <v>492570480</v>
      </c>
    </row>
    <row r="12" spans="2:20" ht="18.75" customHeight="1">
      <c r="B12" s="49" t="s">
        <v>49</v>
      </c>
      <c r="C12" s="50"/>
      <c r="D12" s="20">
        <f t="shared" si="3"/>
        <v>255574440</v>
      </c>
      <c r="E12" s="21">
        <f t="shared" si="4"/>
        <v>3.5785737628581907E-2</v>
      </c>
      <c r="F12" s="22">
        <f t="shared" si="0"/>
        <v>10</v>
      </c>
      <c r="G12" s="20">
        <f t="shared" si="5"/>
        <v>432187989</v>
      </c>
      <c r="H12" s="24">
        <f t="shared" si="6"/>
        <v>4.5548553865100545E-2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255574440</v>
      </c>
      <c r="T12" s="48">
        <v>432187989</v>
      </c>
    </row>
    <row r="13" spans="2:20" ht="18.75" customHeight="1">
      <c r="B13" s="49" t="s">
        <v>50</v>
      </c>
      <c r="C13" s="50"/>
      <c r="D13" s="20">
        <f t="shared" si="3"/>
        <v>18555107</v>
      </c>
      <c r="E13" s="21">
        <f t="shared" si="4"/>
        <v>2.5981009320504176E-3</v>
      </c>
      <c r="F13" s="22">
        <f t="shared" si="0"/>
        <v>18</v>
      </c>
      <c r="G13" s="20">
        <f t="shared" si="5"/>
        <v>35079848</v>
      </c>
      <c r="H13" s="24">
        <f t="shared" si="6"/>
        <v>3.6970864227500308E-3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18555107</v>
      </c>
      <c r="T13" s="48">
        <v>35079848</v>
      </c>
    </row>
    <row r="14" spans="2:20" ht="18.75" customHeight="1">
      <c r="B14" s="49" t="s">
        <v>51</v>
      </c>
      <c r="C14" s="50"/>
      <c r="D14" s="20">
        <f t="shared" si="3"/>
        <v>1363605427</v>
      </c>
      <c r="E14" s="21">
        <f t="shared" si="4"/>
        <v>0.19093312320094449</v>
      </c>
      <c r="F14" s="22">
        <f t="shared" si="0"/>
        <v>1</v>
      </c>
      <c r="G14" s="20">
        <f t="shared" si="5"/>
        <v>1724216258</v>
      </c>
      <c r="H14" s="24">
        <f t="shared" si="6"/>
        <v>0.18171619550166421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1363605427</v>
      </c>
      <c r="T14" s="48">
        <v>1724216258</v>
      </c>
    </row>
    <row r="15" spans="2:20" ht="18.75" customHeight="1">
      <c r="B15" s="49" t="s">
        <v>52</v>
      </c>
      <c r="C15" s="50"/>
      <c r="D15" s="20">
        <f t="shared" si="3"/>
        <v>579363204</v>
      </c>
      <c r="E15" s="21">
        <f t="shared" si="4"/>
        <v>8.112289949651684E-2</v>
      </c>
      <c r="F15" s="22">
        <f t="shared" si="0"/>
        <v>4</v>
      </c>
      <c r="G15" s="20">
        <f t="shared" si="5"/>
        <v>518285928</v>
      </c>
      <c r="H15" s="24">
        <f t="shared" si="6"/>
        <v>5.4622467791513807E-2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579363204</v>
      </c>
      <c r="T15" s="48">
        <v>518285928</v>
      </c>
    </row>
    <row r="16" spans="2:20" ht="18.75" customHeight="1">
      <c r="B16" s="49" t="s">
        <v>154</v>
      </c>
      <c r="C16" s="50"/>
      <c r="D16" s="20">
        <f t="shared" si="3"/>
        <v>508183743</v>
      </c>
      <c r="E16" s="21">
        <f t="shared" si="4"/>
        <v>7.1156294401383394E-2</v>
      </c>
      <c r="F16" s="22">
        <f t="shared" si="0"/>
        <v>7</v>
      </c>
      <c r="G16" s="20">
        <f t="shared" si="5"/>
        <v>695226701</v>
      </c>
      <c r="H16" s="24">
        <f t="shared" si="6"/>
        <v>7.3270363001584141E-2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508183743</v>
      </c>
      <c r="T16" s="48">
        <v>695226701</v>
      </c>
    </row>
    <row r="17" spans="2:20" ht="18.75" customHeight="1">
      <c r="B17" s="49" t="s">
        <v>53</v>
      </c>
      <c r="C17" s="50"/>
      <c r="D17" s="20">
        <f t="shared" si="3"/>
        <v>123508949</v>
      </c>
      <c r="E17" s="21">
        <f t="shared" si="4"/>
        <v>1.7293821884911117E-2</v>
      </c>
      <c r="F17" s="22">
        <f t="shared" si="0"/>
        <v>13</v>
      </c>
      <c r="G17" s="20">
        <f t="shared" si="5"/>
        <v>201619796</v>
      </c>
      <c r="H17" s="24">
        <f t="shared" si="6"/>
        <v>2.1248832388020354E-2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123508949</v>
      </c>
      <c r="T17" s="48">
        <v>201619796</v>
      </c>
    </row>
    <row r="18" spans="2:20" ht="18.75" customHeight="1">
      <c r="B18" s="49" t="s">
        <v>54</v>
      </c>
      <c r="C18" s="50"/>
      <c r="D18" s="20">
        <f t="shared" si="3"/>
        <v>526751992</v>
      </c>
      <c r="E18" s="21">
        <f t="shared" si="4"/>
        <v>7.3756235486791541E-2</v>
      </c>
      <c r="F18" s="22">
        <f t="shared" si="0"/>
        <v>5</v>
      </c>
      <c r="G18" s="20">
        <f t="shared" si="5"/>
        <v>1558224604</v>
      </c>
      <c r="H18" s="24">
        <f t="shared" si="6"/>
        <v>0.1642222345730644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526751992</v>
      </c>
      <c r="T18" s="48">
        <v>1558224604</v>
      </c>
    </row>
    <row r="19" spans="2:20" ht="18.75" customHeight="1">
      <c r="B19" s="49" t="s">
        <v>55</v>
      </c>
      <c r="C19" s="50"/>
      <c r="D19" s="20">
        <f t="shared" si="3"/>
        <v>811413233</v>
      </c>
      <c r="E19" s="21">
        <f t="shared" si="4"/>
        <v>0.11361473026996517</v>
      </c>
      <c r="F19" s="22">
        <f t="shared" si="0"/>
        <v>3</v>
      </c>
      <c r="G19" s="20">
        <f t="shared" si="5"/>
        <v>668567172</v>
      </c>
      <c r="H19" s="24">
        <f t="shared" si="6"/>
        <v>7.0460699097030996E-2</v>
      </c>
      <c r="I19" s="25">
        <f t="shared" si="1"/>
        <v>5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811413233</v>
      </c>
      <c r="T19" s="48">
        <v>668567172</v>
      </c>
    </row>
    <row r="20" spans="2:20" ht="18.75" customHeight="1">
      <c r="B20" s="49" t="s">
        <v>155</v>
      </c>
      <c r="C20" s="50"/>
      <c r="D20" s="20">
        <f t="shared" si="3"/>
        <v>8860</v>
      </c>
      <c r="E20" s="21">
        <f t="shared" si="4"/>
        <v>1.2405842907813305E-6</v>
      </c>
      <c r="F20" s="22">
        <f t="shared" si="0"/>
        <v>21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8860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1268</v>
      </c>
      <c r="E21" s="21">
        <f t="shared" si="4"/>
        <v>1.7754637479805046E-7</v>
      </c>
      <c r="F21" s="22">
        <f t="shared" si="0"/>
        <v>22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1268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2464660</v>
      </c>
      <c r="E22" s="21">
        <f t="shared" si="4"/>
        <v>3.4510366570170587E-4</v>
      </c>
      <c r="F22" s="22">
        <f t="shared" si="0"/>
        <v>19</v>
      </c>
      <c r="G22" s="20">
        <f t="shared" si="5"/>
        <v>2710378</v>
      </c>
      <c r="H22" s="24">
        <f t="shared" si="6"/>
        <v>2.8564837864520915E-4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2464660</v>
      </c>
      <c r="T22" s="48">
        <v>2710378</v>
      </c>
    </row>
    <row r="23" spans="2:20" ht="18.75" customHeight="1">
      <c r="B23" s="49" t="s">
        <v>57</v>
      </c>
      <c r="C23" s="50"/>
      <c r="D23" s="20">
        <f t="shared" si="3"/>
        <v>116172411</v>
      </c>
      <c r="E23" s="21">
        <f t="shared" si="4"/>
        <v>1.6266553962617634E-2</v>
      </c>
      <c r="F23" s="22">
        <f t="shared" si="0"/>
        <v>15</v>
      </c>
      <c r="G23" s="20">
        <f t="shared" si="5"/>
        <v>166179319</v>
      </c>
      <c r="H23" s="24">
        <f t="shared" si="6"/>
        <v>1.7513739056587312E-2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116172411</v>
      </c>
      <c r="T23" s="48">
        <v>166179319</v>
      </c>
    </row>
    <row r="24" spans="2:20" ht="18.75" customHeight="1">
      <c r="B24" s="49" t="s">
        <v>58</v>
      </c>
      <c r="C24" s="50"/>
      <c r="D24" s="20">
        <f t="shared" si="3"/>
        <v>282820976</v>
      </c>
      <c r="E24" s="21">
        <f t="shared" si="4"/>
        <v>3.9600819405083934E-2</v>
      </c>
      <c r="F24" s="22">
        <f t="shared" si="0"/>
        <v>9</v>
      </c>
      <c r="G24" s="20">
        <f t="shared" si="5"/>
        <v>627048347</v>
      </c>
      <c r="H24" s="24">
        <f t="shared" si="6"/>
        <v>6.608500498923342E-2</v>
      </c>
      <c r="I24" s="25">
        <f t="shared" si="1"/>
        <v>7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282820976</v>
      </c>
      <c r="T24" s="48">
        <v>627048347</v>
      </c>
    </row>
    <row r="25" spans="2:20" ht="18.75" customHeight="1">
      <c r="B25" s="49" t="s">
        <v>59</v>
      </c>
      <c r="C25" s="50"/>
      <c r="D25" s="20">
        <f t="shared" si="3"/>
        <v>34976562</v>
      </c>
      <c r="E25" s="21">
        <f t="shared" si="4"/>
        <v>4.897446203469439E-3</v>
      </c>
      <c r="F25" s="22">
        <f t="shared" si="0"/>
        <v>17</v>
      </c>
      <c r="G25" s="20">
        <f t="shared" si="5"/>
        <v>52190386</v>
      </c>
      <c r="H25" s="24">
        <f t="shared" si="6"/>
        <v>5.5003763835773543E-3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34976562</v>
      </c>
      <c r="T25" s="48">
        <v>52190386</v>
      </c>
    </row>
    <row r="26" spans="2:20" ht="18.75" customHeight="1">
      <c r="B26" s="49" t="s">
        <v>60</v>
      </c>
      <c r="C26" s="50"/>
      <c r="D26" s="20">
        <f t="shared" si="3"/>
        <v>211207253</v>
      </c>
      <c r="E26" s="21">
        <f t="shared" si="4"/>
        <v>2.9573408597164563E-2</v>
      </c>
      <c r="F26" s="22">
        <f t="shared" si="0"/>
        <v>11</v>
      </c>
      <c r="G26" s="20">
        <f t="shared" si="5"/>
        <v>282569345</v>
      </c>
      <c r="H26" s="24">
        <f t="shared" si="6"/>
        <v>2.9780154374809985E-2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211207253</v>
      </c>
      <c r="T26" s="48">
        <v>282569345</v>
      </c>
    </row>
    <row r="27" spans="2:20" ht="18.75" customHeight="1" thickBot="1">
      <c r="B27" s="51" t="s">
        <v>61</v>
      </c>
      <c r="C27" s="52"/>
      <c r="D27" s="20">
        <f t="shared" si="3"/>
        <v>489732</v>
      </c>
      <c r="E27" s="21">
        <f t="shared" si="4"/>
        <v>6.8572666579336629E-5</v>
      </c>
      <c r="F27" s="22">
        <f t="shared" si="0"/>
        <v>20</v>
      </c>
      <c r="G27" s="20">
        <f t="shared" si="5"/>
        <v>251852</v>
      </c>
      <c r="H27" s="24">
        <f t="shared" si="6"/>
        <v>2.6542834784872522E-5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489732</v>
      </c>
      <c r="T27" s="48">
        <v>251852</v>
      </c>
    </row>
    <row r="28" spans="2:20" ht="18.75" customHeight="1" thickTop="1">
      <c r="B28" s="53" t="s">
        <v>62</v>
      </c>
      <c r="C28" s="54"/>
      <c r="D28" s="55">
        <f>S28</f>
        <v>7141796060</v>
      </c>
      <c r="E28" s="56"/>
      <c r="F28" s="57"/>
      <c r="G28" s="55">
        <f>T28</f>
        <v>9488511760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7141796060</v>
      </c>
      <c r="T28" s="48">
        <f>SUM(T6:T27)</f>
        <v>9488511760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9" priority="5" stopIfTrue="1" operator="equal">
      <formula>0</formula>
    </cfRule>
  </conditionalFormatting>
  <conditionalFormatting sqref="G6:I27">
    <cfRule type="cellIs" dxfId="158" priority="7" stopIfTrue="1" operator="equal">
      <formula>0</formula>
    </cfRule>
  </conditionalFormatting>
  <conditionalFormatting sqref="I6:I27">
    <cfRule type="expression" dxfId="157" priority="8" stopIfTrue="1">
      <formula>$I6&lt;=5</formula>
    </cfRule>
  </conditionalFormatting>
  <conditionalFormatting sqref="F6:F27">
    <cfRule type="expression" dxfId="156" priority="6" stopIfTrue="1">
      <formula>$F6&lt;=5</formula>
    </cfRule>
  </conditionalFormatting>
  <conditionalFormatting sqref="E6:E27">
    <cfRule type="expression" dxfId="155" priority="4">
      <formula>$F6&lt;=5</formula>
    </cfRule>
  </conditionalFormatting>
  <conditionalFormatting sqref="D6:D27">
    <cfRule type="expression" dxfId="154" priority="3">
      <formula>$F6&lt;=5</formula>
    </cfRule>
  </conditionalFormatting>
  <conditionalFormatting sqref="G6:G27">
    <cfRule type="expression" dxfId="153" priority="2">
      <formula>$I6&lt;=5</formula>
    </cfRule>
  </conditionalFormatting>
  <conditionalFormatting sqref="H6:H27">
    <cfRule type="expression" dxfId="1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D2965-6347-445D-90EC-048A3B509E88}">
  <sheetPr codeName="Sheet6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110276677</v>
      </c>
      <c r="E6" s="21">
        <f>IFERROR(S6/$S$28,"-")</f>
        <v>2.2278697252024134E-2</v>
      </c>
      <c r="F6" s="22">
        <f t="shared" ref="F6:F27" si="0">_xlfn.IFS(D6&gt;0,RANK(D6,$D$6:$D$27),D6=0,"-")</f>
        <v>12</v>
      </c>
      <c r="G6" s="23">
        <f>T6</f>
        <v>99053320</v>
      </c>
      <c r="H6" s="24">
        <f>IFERROR(T6/$T$28,"-")</f>
        <v>1.6477510877017602E-2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110276677</v>
      </c>
      <c r="T6" s="48">
        <v>99053320</v>
      </c>
    </row>
    <row r="7" spans="2:20" ht="18.75" customHeight="1">
      <c r="B7" s="49" t="s">
        <v>44</v>
      </c>
      <c r="C7" s="50"/>
      <c r="D7" s="20">
        <f>S7</f>
        <v>813685934</v>
      </c>
      <c r="E7" s="21">
        <f>IFERROR(S7/$S$28,"-")</f>
        <v>0.16438528141192077</v>
      </c>
      <c r="F7" s="22">
        <f t="shared" si="0"/>
        <v>2</v>
      </c>
      <c r="G7" s="20">
        <f>T7</f>
        <v>514732723</v>
      </c>
      <c r="H7" s="24">
        <f>IFERROR(T7/$T$28,"-")</f>
        <v>8.5625742196116086E-2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813685934</v>
      </c>
      <c r="T7" s="48">
        <v>514732723</v>
      </c>
    </row>
    <row r="8" spans="2:20" ht="18.75" customHeight="1">
      <c r="B8" s="49" t="s">
        <v>45</v>
      </c>
      <c r="C8" s="50"/>
      <c r="D8" s="20">
        <f t="shared" ref="D8:D27" si="3">S8</f>
        <v>60923928</v>
      </c>
      <c r="E8" s="21">
        <f t="shared" ref="E8:E27" si="4">IFERROR(S8/$S$28,"-")</f>
        <v>1.2308185050916217E-2</v>
      </c>
      <c r="F8" s="22">
        <f t="shared" si="0"/>
        <v>16</v>
      </c>
      <c r="G8" s="20">
        <f t="shared" ref="G8:G27" si="5">T8</f>
        <v>117572294</v>
      </c>
      <c r="H8" s="24">
        <f t="shared" ref="H8:H27" si="6">IFERROR(T8/$T$28,"-")</f>
        <v>1.9558140537045215E-2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60923928</v>
      </c>
      <c r="T8" s="48">
        <v>117572294</v>
      </c>
    </row>
    <row r="9" spans="2:20" ht="18.75" customHeight="1">
      <c r="B9" s="49" t="s">
        <v>46</v>
      </c>
      <c r="C9" s="50"/>
      <c r="D9" s="20">
        <f t="shared" si="3"/>
        <v>369697390</v>
      </c>
      <c r="E9" s="21">
        <f t="shared" si="4"/>
        <v>7.4688288137966782E-2</v>
      </c>
      <c r="F9" s="22">
        <f t="shared" si="0"/>
        <v>5</v>
      </c>
      <c r="G9" s="20">
        <f t="shared" si="5"/>
        <v>432959334</v>
      </c>
      <c r="H9" s="24">
        <f t="shared" si="6"/>
        <v>7.2022746287467174E-2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369697390</v>
      </c>
      <c r="T9" s="48">
        <v>432959334</v>
      </c>
    </row>
    <row r="10" spans="2:20" ht="18.75" customHeight="1">
      <c r="B10" s="49" t="s">
        <v>47</v>
      </c>
      <c r="C10" s="50"/>
      <c r="D10" s="20">
        <f t="shared" si="3"/>
        <v>95811540</v>
      </c>
      <c r="E10" s="21">
        <f t="shared" si="4"/>
        <v>1.9356371183638407E-2</v>
      </c>
      <c r="F10" s="22">
        <f t="shared" si="0"/>
        <v>13</v>
      </c>
      <c r="G10" s="20">
        <f t="shared" si="5"/>
        <v>156213806</v>
      </c>
      <c r="H10" s="24">
        <f t="shared" si="6"/>
        <v>2.5986152584338593E-2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95811540</v>
      </c>
      <c r="T10" s="48">
        <v>156213806</v>
      </c>
    </row>
    <row r="11" spans="2:20" ht="18.75" customHeight="1">
      <c r="B11" s="49" t="s">
        <v>48</v>
      </c>
      <c r="C11" s="50"/>
      <c r="D11" s="20">
        <f t="shared" si="3"/>
        <v>198895667</v>
      </c>
      <c r="E11" s="21">
        <f t="shared" si="4"/>
        <v>4.0181990157650532E-2</v>
      </c>
      <c r="F11" s="22">
        <f t="shared" si="0"/>
        <v>9</v>
      </c>
      <c r="G11" s="20">
        <f t="shared" si="5"/>
        <v>318014300</v>
      </c>
      <c r="H11" s="24">
        <f t="shared" si="6"/>
        <v>5.2901650215228919E-2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198895667</v>
      </c>
      <c r="T11" s="48">
        <v>318014300</v>
      </c>
    </row>
    <row r="12" spans="2:20" ht="18.75" customHeight="1">
      <c r="B12" s="49" t="s">
        <v>49</v>
      </c>
      <c r="C12" s="50"/>
      <c r="D12" s="20">
        <f t="shared" si="3"/>
        <v>170932922</v>
      </c>
      <c r="E12" s="21">
        <f t="shared" si="4"/>
        <v>3.4532803519658609E-2</v>
      </c>
      <c r="F12" s="22">
        <f t="shared" si="0"/>
        <v>10</v>
      </c>
      <c r="G12" s="20">
        <f t="shared" si="5"/>
        <v>241024911</v>
      </c>
      <c r="H12" s="24">
        <f t="shared" si="6"/>
        <v>4.0094472276494111E-2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170932922</v>
      </c>
      <c r="T12" s="48">
        <v>241024911</v>
      </c>
    </row>
    <row r="13" spans="2:20" ht="18.75" customHeight="1">
      <c r="B13" s="49" t="s">
        <v>50</v>
      </c>
      <c r="C13" s="50"/>
      <c r="D13" s="20">
        <f t="shared" si="3"/>
        <v>13332788</v>
      </c>
      <c r="E13" s="21">
        <f t="shared" si="4"/>
        <v>2.6935627320128657E-3</v>
      </c>
      <c r="F13" s="22">
        <f t="shared" si="0"/>
        <v>18</v>
      </c>
      <c r="G13" s="20">
        <f t="shared" si="5"/>
        <v>20460412</v>
      </c>
      <c r="H13" s="24">
        <f t="shared" si="6"/>
        <v>3.4035876967905923E-3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13332788</v>
      </c>
      <c r="T13" s="48">
        <v>20460412</v>
      </c>
    </row>
    <row r="14" spans="2:20" ht="18.75" customHeight="1">
      <c r="B14" s="49" t="s">
        <v>51</v>
      </c>
      <c r="C14" s="50"/>
      <c r="D14" s="20">
        <f t="shared" si="3"/>
        <v>987882659</v>
      </c>
      <c r="E14" s="21">
        <f t="shared" si="4"/>
        <v>0.19957745625927406</v>
      </c>
      <c r="F14" s="22">
        <f t="shared" si="0"/>
        <v>1</v>
      </c>
      <c r="G14" s="20">
        <f t="shared" si="5"/>
        <v>1100058175</v>
      </c>
      <c r="H14" s="24">
        <f t="shared" si="6"/>
        <v>0.18299457851503245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987882659</v>
      </c>
      <c r="T14" s="48">
        <v>1100058175</v>
      </c>
    </row>
    <row r="15" spans="2:20" ht="18.75" customHeight="1">
      <c r="B15" s="49" t="s">
        <v>52</v>
      </c>
      <c r="C15" s="50"/>
      <c r="D15" s="20">
        <f t="shared" si="3"/>
        <v>364466377</v>
      </c>
      <c r="E15" s="21">
        <f t="shared" si="4"/>
        <v>7.3631490289874188E-2</v>
      </c>
      <c r="F15" s="22">
        <f t="shared" si="0"/>
        <v>6</v>
      </c>
      <c r="G15" s="20">
        <f t="shared" si="5"/>
        <v>308876441</v>
      </c>
      <c r="H15" s="24">
        <f t="shared" si="6"/>
        <v>5.1381568192080646E-2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364466377</v>
      </c>
      <c r="T15" s="48">
        <v>308876441</v>
      </c>
    </row>
    <row r="16" spans="2:20" ht="18.75" customHeight="1">
      <c r="B16" s="49" t="s">
        <v>154</v>
      </c>
      <c r="C16" s="50"/>
      <c r="D16" s="20">
        <f t="shared" si="3"/>
        <v>351806023</v>
      </c>
      <c r="E16" s="21">
        <f t="shared" si="4"/>
        <v>7.1073776351237336E-2</v>
      </c>
      <c r="F16" s="22">
        <f t="shared" si="0"/>
        <v>7</v>
      </c>
      <c r="G16" s="20">
        <f t="shared" si="5"/>
        <v>435267630</v>
      </c>
      <c r="H16" s="24">
        <f t="shared" si="6"/>
        <v>7.2406731119549289E-2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351806023</v>
      </c>
      <c r="T16" s="48">
        <v>435267630</v>
      </c>
    </row>
    <row r="17" spans="2:20" ht="18.75" customHeight="1">
      <c r="B17" s="49" t="s">
        <v>53</v>
      </c>
      <c r="C17" s="50"/>
      <c r="D17" s="20">
        <f t="shared" si="3"/>
        <v>92915315</v>
      </c>
      <c r="E17" s="21">
        <f t="shared" si="4"/>
        <v>1.8771259973325606E-2</v>
      </c>
      <c r="F17" s="22">
        <f t="shared" si="0"/>
        <v>14</v>
      </c>
      <c r="G17" s="20">
        <f t="shared" si="5"/>
        <v>122449246</v>
      </c>
      <c r="H17" s="24">
        <f t="shared" si="6"/>
        <v>2.0369421063802851E-2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92915315</v>
      </c>
      <c r="T17" s="48">
        <v>122449246</v>
      </c>
    </row>
    <row r="18" spans="2:20" ht="18.75" customHeight="1">
      <c r="B18" s="49" t="s">
        <v>54</v>
      </c>
      <c r="C18" s="50"/>
      <c r="D18" s="20">
        <f t="shared" si="3"/>
        <v>376979071</v>
      </c>
      <c r="E18" s="21">
        <f t="shared" si="4"/>
        <v>7.6159373147944145E-2</v>
      </c>
      <c r="F18" s="22">
        <f t="shared" si="0"/>
        <v>4</v>
      </c>
      <c r="G18" s="20">
        <f t="shared" si="5"/>
        <v>971444410</v>
      </c>
      <c r="H18" s="24">
        <f t="shared" si="6"/>
        <v>0.16159969026977539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376979071</v>
      </c>
      <c r="T18" s="48">
        <v>971444410</v>
      </c>
    </row>
    <row r="19" spans="2:20" ht="18.75" customHeight="1">
      <c r="B19" s="49" t="s">
        <v>55</v>
      </c>
      <c r="C19" s="50"/>
      <c r="D19" s="20">
        <f t="shared" si="3"/>
        <v>470982483</v>
      </c>
      <c r="E19" s="21">
        <f t="shared" si="4"/>
        <v>9.5150456426644076E-2</v>
      </c>
      <c r="F19" s="22">
        <f t="shared" si="0"/>
        <v>3</v>
      </c>
      <c r="G19" s="20">
        <f t="shared" si="5"/>
        <v>400159481</v>
      </c>
      <c r="H19" s="24">
        <f t="shared" si="6"/>
        <v>6.6566493689653394E-2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470982483</v>
      </c>
      <c r="T19" s="48">
        <v>400159481</v>
      </c>
    </row>
    <row r="20" spans="2:20" ht="18.75" customHeight="1">
      <c r="B20" s="49" t="s">
        <v>155</v>
      </c>
      <c r="C20" s="50"/>
      <c r="D20" s="20">
        <f t="shared" si="3"/>
        <v>11474</v>
      </c>
      <c r="E20" s="21">
        <f t="shared" si="4"/>
        <v>2.3180402168785416E-6</v>
      </c>
      <c r="F20" s="22">
        <f t="shared" si="0"/>
        <v>21</v>
      </c>
      <c r="G20" s="20">
        <f t="shared" si="5"/>
        <v>11007</v>
      </c>
      <c r="H20" s="24">
        <f t="shared" si="6"/>
        <v>1.8310134604608179E-6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11474</v>
      </c>
      <c r="T20" s="48">
        <v>11007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5027</v>
      </c>
      <c r="H21" s="24">
        <f t="shared" si="6"/>
        <v>8.3624099806818678E-7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5027</v>
      </c>
    </row>
    <row r="22" spans="2:20" ht="18.75" customHeight="1">
      <c r="B22" s="49" t="s">
        <v>56</v>
      </c>
      <c r="C22" s="50"/>
      <c r="D22" s="20">
        <f t="shared" si="3"/>
        <v>7284269</v>
      </c>
      <c r="E22" s="21">
        <f t="shared" si="4"/>
        <v>1.471607851887889E-3</v>
      </c>
      <c r="F22" s="22">
        <f t="shared" si="0"/>
        <v>19</v>
      </c>
      <c r="G22" s="20">
        <f t="shared" si="5"/>
        <v>5397682</v>
      </c>
      <c r="H22" s="24">
        <f t="shared" si="6"/>
        <v>8.9790391544354218E-4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7284269</v>
      </c>
      <c r="T22" s="48">
        <v>5397682</v>
      </c>
    </row>
    <row r="23" spans="2:20" ht="18.75" customHeight="1">
      <c r="B23" s="49" t="s">
        <v>57</v>
      </c>
      <c r="C23" s="50"/>
      <c r="D23" s="20">
        <f t="shared" si="3"/>
        <v>86932882</v>
      </c>
      <c r="E23" s="21">
        <f t="shared" si="4"/>
        <v>1.7562656148261867E-2</v>
      </c>
      <c r="F23" s="22">
        <f t="shared" si="0"/>
        <v>15</v>
      </c>
      <c r="G23" s="20">
        <f t="shared" si="5"/>
        <v>104253116</v>
      </c>
      <c r="H23" s="24">
        <f t="shared" si="6"/>
        <v>1.7342496474151273E-2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86932882</v>
      </c>
      <c r="T23" s="48">
        <v>104253116</v>
      </c>
    </row>
    <row r="24" spans="2:20" ht="18.75" customHeight="1">
      <c r="B24" s="49" t="s">
        <v>58</v>
      </c>
      <c r="C24" s="50"/>
      <c r="D24" s="20">
        <f t="shared" si="3"/>
        <v>204474299</v>
      </c>
      <c r="E24" s="21">
        <f t="shared" si="4"/>
        <v>4.1309015896814343E-2</v>
      </c>
      <c r="F24" s="22">
        <f t="shared" si="0"/>
        <v>8</v>
      </c>
      <c r="G24" s="20">
        <f t="shared" si="5"/>
        <v>438419198</v>
      </c>
      <c r="H24" s="24">
        <f t="shared" si="6"/>
        <v>7.2930994173020486E-2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204474299</v>
      </c>
      <c r="T24" s="48">
        <v>438419198</v>
      </c>
    </row>
    <row r="25" spans="2:20" ht="18.75" customHeight="1">
      <c r="B25" s="49" t="s">
        <v>59</v>
      </c>
      <c r="C25" s="50"/>
      <c r="D25" s="20">
        <f t="shared" si="3"/>
        <v>17496114</v>
      </c>
      <c r="E25" s="21">
        <f t="shared" si="4"/>
        <v>3.5346606145277748E-3</v>
      </c>
      <c r="F25" s="22">
        <f t="shared" si="0"/>
        <v>17</v>
      </c>
      <c r="G25" s="20">
        <f t="shared" si="5"/>
        <v>39522480</v>
      </c>
      <c r="H25" s="24">
        <f t="shared" si="6"/>
        <v>6.5745609948935652E-3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17496114</v>
      </c>
      <c r="T25" s="48">
        <v>39522480</v>
      </c>
    </row>
    <row r="26" spans="2:20" ht="18.75" customHeight="1">
      <c r="B26" s="49" t="s">
        <v>60</v>
      </c>
      <c r="C26" s="50"/>
      <c r="D26" s="20">
        <f t="shared" si="3"/>
        <v>154691220</v>
      </c>
      <c r="E26" s="21">
        <f t="shared" si="4"/>
        <v>3.1251566076172757E-2</v>
      </c>
      <c r="F26" s="22">
        <f t="shared" si="0"/>
        <v>11</v>
      </c>
      <c r="G26" s="20">
        <f t="shared" si="5"/>
        <v>185332694</v>
      </c>
      <c r="H26" s="24">
        <f t="shared" si="6"/>
        <v>3.0830076985324421E-2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154691220</v>
      </c>
      <c r="T26" s="48">
        <v>185332694</v>
      </c>
    </row>
    <row r="27" spans="2:20" ht="18.75" customHeight="1" thickBot="1">
      <c r="B27" s="51" t="s">
        <v>61</v>
      </c>
      <c r="C27" s="52"/>
      <c r="D27" s="20">
        <f t="shared" si="3"/>
        <v>391948</v>
      </c>
      <c r="E27" s="21">
        <f t="shared" si="4"/>
        <v>7.9183478030774853E-5</v>
      </c>
      <c r="F27" s="22">
        <f t="shared" si="0"/>
        <v>20</v>
      </c>
      <c r="G27" s="20">
        <f t="shared" si="5"/>
        <v>197263</v>
      </c>
      <c r="H27" s="24">
        <f t="shared" si="6"/>
        <v>3.28146823158792E-5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391948</v>
      </c>
      <c r="T27" s="48">
        <v>197263</v>
      </c>
    </row>
    <row r="28" spans="2:20" ht="18.75" customHeight="1" thickTop="1">
      <c r="B28" s="53" t="s">
        <v>62</v>
      </c>
      <c r="C28" s="54"/>
      <c r="D28" s="55">
        <f>S28</f>
        <v>4949870980</v>
      </c>
      <c r="E28" s="56"/>
      <c r="F28" s="57"/>
      <c r="G28" s="55">
        <f>T28</f>
        <v>6011424950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4949870980</v>
      </c>
      <c r="T28" s="48">
        <f>SUM(T6:T27)</f>
        <v>6011424950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1" priority="5" stopIfTrue="1" operator="equal">
      <formula>0</formula>
    </cfRule>
  </conditionalFormatting>
  <conditionalFormatting sqref="G6:I27">
    <cfRule type="cellIs" dxfId="150" priority="7" stopIfTrue="1" operator="equal">
      <formula>0</formula>
    </cfRule>
  </conditionalFormatting>
  <conditionalFormatting sqref="I6:I27">
    <cfRule type="expression" dxfId="149" priority="8" stopIfTrue="1">
      <formula>$I6&lt;=5</formula>
    </cfRule>
  </conditionalFormatting>
  <conditionalFormatting sqref="F6:F27">
    <cfRule type="expression" dxfId="148" priority="6" stopIfTrue="1">
      <formula>$F6&lt;=5</formula>
    </cfRule>
  </conditionalFormatting>
  <conditionalFormatting sqref="E6:E27">
    <cfRule type="expression" dxfId="147" priority="4">
      <formula>$F6&lt;=5</formula>
    </cfRule>
  </conditionalFormatting>
  <conditionalFormatting sqref="D6:D27">
    <cfRule type="expression" dxfId="146" priority="3">
      <formula>$F6&lt;=5</formula>
    </cfRule>
  </conditionalFormatting>
  <conditionalFormatting sqref="G6:G27">
    <cfRule type="expression" dxfId="145" priority="2">
      <formula>$I6&lt;=5</formula>
    </cfRule>
  </conditionalFormatting>
  <conditionalFormatting sqref="H6:H27">
    <cfRule type="expression" dxfId="1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DAEB2-FD34-4EA4-9810-548C518E5FF2}">
  <sheetPr codeName="Sheet6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61625941</v>
      </c>
      <c r="E6" s="21">
        <f>IFERROR(S6/$S$28,"-")</f>
        <v>1.6540646401382406E-2</v>
      </c>
      <c r="F6" s="22">
        <f t="shared" ref="F6:F27" si="0">_xlfn.IFS(D6&gt;0,RANK(D6,$D$6:$D$27),D6=0,"-")</f>
        <v>15</v>
      </c>
      <c r="G6" s="23">
        <f>T6</f>
        <v>81067914</v>
      </c>
      <c r="H6" s="24">
        <f>IFERROR(T6/$T$28,"-")</f>
        <v>1.6495651143475627E-2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61625941</v>
      </c>
      <c r="T6" s="48">
        <v>81067914</v>
      </c>
    </row>
    <row r="7" spans="2:20" ht="18.75" customHeight="1">
      <c r="B7" s="49" t="s">
        <v>44</v>
      </c>
      <c r="C7" s="50"/>
      <c r="D7" s="20">
        <f>S7</f>
        <v>561041458</v>
      </c>
      <c r="E7" s="21">
        <f>IFERROR(S7/$S$28,"-")</f>
        <v>0.15058574721470033</v>
      </c>
      <c r="F7" s="22">
        <f t="shared" si="0"/>
        <v>2</v>
      </c>
      <c r="G7" s="20">
        <f>T7</f>
        <v>380668470</v>
      </c>
      <c r="H7" s="24">
        <f>IFERROR(T7/$T$28,"-")</f>
        <v>7.7458194896202925E-2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561041458</v>
      </c>
      <c r="T7" s="48">
        <v>380668470</v>
      </c>
    </row>
    <row r="8" spans="2:20" ht="18.75" customHeight="1">
      <c r="B8" s="49" t="s">
        <v>45</v>
      </c>
      <c r="C8" s="50"/>
      <c r="D8" s="20">
        <f t="shared" ref="D8:D27" si="3">S8</f>
        <v>80892799</v>
      </c>
      <c r="E8" s="21">
        <f t="shared" ref="E8:E27" si="4">IFERROR(S8/$S$28,"-")</f>
        <v>2.1711947322266448E-2</v>
      </c>
      <c r="F8" s="22">
        <f t="shared" si="0"/>
        <v>13</v>
      </c>
      <c r="G8" s="20">
        <f t="shared" ref="G8:G27" si="5">T8</f>
        <v>41102433</v>
      </c>
      <c r="H8" s="24">
        <f t="shared" ref="H8:H27" si="6">IFERROR(T8/$T$28,"-")</f>
        <v>8.3634987316446845E-3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80892799</v>
      </c>
      <c r="T8" s="48">
        <v>41102433</v>
      </c>
    </row>
    <row r="9" spans="2:20" ht="18.75" customHeight="1">
      <c r="B9" s="49" t="s">
        <v>46</v>
      </c>
      <c r="C9" s="50"/>
      <c r="D9" s="20">
        <f t="shared" si="3"/>
        <v>202694833</v>
      </c>
      <c r="E9" s="21">
        <f t="shared" si="4"/>
        <v>5.4404095185179524E-2</v>
      </c>
      <c r="F9" s="22">
        <f t="shared" si="0"/>
        <v>7</v>
      </c>
      <c r="G9" s="20">
        <f t="shared" si="5"/>
        <v>265837842</v>
      </c>
      <c r="H9" s="24">
        <f t="shared" si="6"/>
        <v>5.4092526697632717E-2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202694833</v>
      </c>
      <c r="T9" s="48">
        <v>265837842</v>
      </c>
    </row>
    <row r="10" spans="2:20" ht="18.75" customHeight="1">
      <c r="B10" s="49" t="s">
        <v>47</v>
      </c>
      <c r="C10" s="50"/>
      <c r="D10" s="20">
        <f t="shared" si="3"/>
        <v>150334509</v>
      </c>
      <c r="E10" s="21">
        <f t="shared" si="4"/>
        <v>4.0350377048107726E-2</v>
      </c>
      <c r="F10" s="22">
        <f t="shared" si="0"/>
        <v>9</v>
      </c>
      <c r="G10" s="20">
        <f t="shared" si="5"/>
        <v>354501150</v>
      </c>
      <c r="H10" s="24">
        <f t="shared" si="6"/>
        <v>7.2133684115282953E-2</v>
      </c>
      <c r="I10" s="25">
        <f t="shared" si="1"/>
        <v>5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150334509</v>
      </c>
      <c r="T10" s="48">
        <v>354501150</v>
      </c>
    </row>
    <row r="11" spans="2:20" ht="18.75" customHeight="1">
      <c r="B11" s="49" t="s">
        <v>48</v>
      </c>
      <c r="C11" s="50"/>
      <c r="D11" s="20">
        <f t="shared" si="3"/>
        <v>199261633</v>
      </c>
      <c r="E11" s="21">
        <f t="shared" si="4"/>
        <v>5.3482610720946747E-2</v>
      </c>
      <c r="F11" s="22">
        <f t="shared" si="0"/>
        <v>8</v>
      </c>
      <c r="G11" s="20">
        <f t="shared" si="5"/>
        <v>328840827</v>
      </c>
      <c r="H11" s="24">
        <f t="shared" si="6"/>
        <v>6.6912336783749249E-2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199261633</v>
      </c>
      <c r="T11" s="48">
        <v>328840827</v>
      </c>
    </row>
    <row r="12" spans="2:20" ht="18.75" customHeight="1">
      <c r="B12" s="49" t="s">
        <v>49</v>
      </c>
      <c r="C12" s="50"/>
      <c r="D12" s="20">
        <f t="shared" si="3"/>
        <v>93082076</v>
      </c>
      <c r="E12" s="21">
        <f t="shared" si="4"/>
        <v>2.4983597498699509E-2</v>
      </c>
      <c r="F12" s="22">
        <f t="shared" si="0"/>
        <v>12</v>
      </c>
      <c r="G12" s="20">
        <f t="shared" si="5"/>
        <v>169440733</v>
      </c>
      <c r="H12" s="24">
        <f t="shared" si="6"/>
        <v>3.4477700031393416E-2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93082076</v>
      </c>
      <c r="T12" s="48">
        <v>169440733</v>
      </c>
    </row>
    <row r="13" spans="2:20" ht="18.75" customHeight="1">
      <c r="B13" s="49" t="s">
        <v>50</v>
      </c>
      <c r="C13" s="50"/>
      <c r="D13" s="20">
        <f t="shared" si="3"/>
        <v>9382229</v>
      </c>
      <c r="E13" s="21">
        <f t="shared" si="4"/>
        <v>2.5182273865123721E-3</v>
      </c>
      <c r="F13" s="22">
        <f t="shared" si="0"/>
        <v>18</v>
      </c>
      <c r="G13" s="20">
        <f t="shared" si="5"/>
        <v>15559232</v>
      </c>
      <c r="H13" s="24">
        <f t="shared" si="6"/>
        <v>3.1659833153274745E-3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9382229</v>
      </c>
      <c r="T13" s="48">
        <v>15559232</v>
      </c>
    </row>
    <row r="14" spans="2:20" ht="18.75" customHeight="1">
      <c r="B14" s="49" t="s">
        <v>51</v>
      </c>
      <c r="C14" s="50"/>
      <c r="D14" s="20">
        <f t="shared" si="3"/>
        <v>728388480</v>
      </c>
      <c r="E14" s="21">
        <f t="shared" si="4"/>
        <v>0.19550235006586592</v>
      </c>
      <c r="F14" s="22">
        <f t="shared" si="0"/>
        <v>1</v>
      </c>
      <c r="G14" s="20">
        <f t="shared" si="5"/>
        <v>877823306</v>
      </c>
      <c r="H14" s="24">
        <f t="shared" si="6"/>
        <v>0.17861896657891624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728388480</v>
      </c>
      <c r="T14" s="48">
        <v>877823306</v>
      </c>
    </row>
    <row r="15" spans="2:20" ht="18.75" customHeight="1">
      <c r="B15" s="49" t="s">
        <v>52</v>
      </c>
      <c r="C15" s="50"/>
      <c r="D15" s="20">
        <f t="shared" si="3"/>
        <v>316367666</v>
      </c>
      <c r="E15" s="21">
        <f t="shared" si="4"/>
        <v>8.4914333334669093E-2</v>
      </c>
      <c r="F15" s="22">
        <f t="shared" si="0"/>
        <v>5</v>
      </c>
      <c r="G15" s="20">
        <f t="shared" si="5"/>
        <v>237248391</v>
      </c>
      <c r="H15" s="24">
        <f t="shared" si="6"/>
        <v>4.8275162134884871E-2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316367666</v>
      </c>
      <c r="T15" s="48">
        <v>237248391</v>
      </c>
    </row>
    <row r="16" spans="2:20" ht="18.75" customHeight="1">
      <c r="B16" s="49" t="s">
        <v>154</v>
      </c>
      <c r="C16" s="50"/>
      <c r="D16" s="20">
        <f t="shared" si="3"/>
        <v>242785220</v>
      </c>
      <c r="E16" s="21">
        <f t="shared" si="4"/>
        <v>6.516451368266872E-2</v>
      </c>
      <c r="F16" s="22">
        <f t="shared" si="0"/>
        <v>6</v>
      </c>
      <c r="G16" s="20">
        <f t="shared" si="5"/>
        <v>344482885</v>
      </c>
      <c r="H16" s="24">
        <f t="shared" si="6"/>
        <v>7.0095173484518589E-2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242785220</v>
      </c>
      <c r="T16" s="48">
        <v>344482885</v>
      </c>
    </row>
    <row r="17" spans="2:20" ht="18.75" customHeight="1">
      <c r="B17" s="49" t="s">
        <v>53</v>
      </c>
      <c r="C17" s="50"/>
      <c r="D17" s="20">
        <f t="shared" si="3"/>
        <v>47606203</v>
      </c>
      <c r="E17" s="21">
        <f t="shared" si="4"/>
        <v>1.277769324991614E-2</v>
      </c>
      <c r="F17" s="22">
        <f t="shared" si="0"/>
        <v>16</v>
      </c>
      <c r="G17" s="20">
        <f t="shared" si="5"/>
        <v>78694229</v>
      </c>
      <c r="H17" s="24">
        <f t="shared" si="6"/>
        <v>1.6012655125044697E-2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47606203</v>
      </c>
      <c r="T17" s="48">
        <v>78694229</v>
      </c>
    </row>
    <row r="18" spans="2:20" ht="18.75" customHeight="1">
      <c r="B18" s="49" t="s">
        <v>54</v>
      </c>
      <c r="C18" s="50"/>
      <c r="D18" s="20">
        <f t="shared" si="3"/>
        <v>373163936</v>
      </c>
      <c r="E18" s="21">
        <f t="shared" si="4"/>
        <v>0.10015867692996516</v>
      </c>
      <c r="F18" s="22">
        <f t="shared" si="0"/>
        <v>3</v>
      </c>
      <c r="G18" s="20">
        <f t="shared" si="5"/>
        <v>834614230</v>
      </c>
      <c r="H18" s="24">
        <f t="shared" si="6"/>
        <v>0.16982680937689515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373163936</v>
      </c>
      <c r="T18" s="48">
        <v>834614230</v>
      </c>
    </row>
    <row r="19" spans="2:20" ht="18.75" customHeight="1">
      <c r="B19" s="49" t="s">
        <v>55</v>
      </c>
      <c r="C19" s="50"/>
      <c r="D19" s="20">
        <f t="shared" si="3"/>
        <v>321323200</v>
      </c>
      <c r="E19" s="21">
        <f t="shared" si="4"/>
        <v>8.6244418267960865E-2</v>
      </c>
      <c r="F19" s="22">
        <f t="shared" si="0"/>
        <v>4</v>
      </c>
      <c r="G19" s="20">
        <f t="shared" si="5"/>
        <v>196597700</v>
      </c>
      <c r="H19" s="24">
        <f t="shared" si="6"/>
        <v>4.0003583597940838E-2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321323200</v>
      </c>
      <c r="T19" s="48">
        <v>196597700</v>
      </c>
    </row>
    <row r="20" spans="2:20" ht="18.75" customHeight="1">
      <c r="B20" s="49" t="s">
        <v>155</v>
      </c>
      <c r="C20" s="50"/>
      <c r="D20" s="20">
        <f t="shared" si="3"/>
        <v>29471</v>
      </c>
      <c r="E20" s="21">
        <f t="shared" si="4"/>
        <v>7.9101330086812112E-6</v>
      </c>
      <c r="F20" s="22">
        <f t="shared" si="0"/>
        <v>21</v>
      </c>
      <c r="G20" s="20">
        <f t="shared" si="5"/>
        <v>4173</v>
      </c>
      <c r="H20" s="24">
        <f t="shared" si="6"/>
        <v>8.4911956932460102E-7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29471</v>
      </c>
      <c r="T20" s="48">
        <v>4173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5032</v>
      </c>
      <c r="H21" s="24">
        <f t="shared" si="6"/>
        <v>1.0239083807432045E-6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5032</v>
      </c>
    </row>
    <row r="22" spans="2:20" ht="18.75" customHeight="1">
      <c r="B22" s="49" t="s">
        <v>56</v>
      </c>
      <c r="C22" s="50"/>
      <c r="D22" s="20">
        <f t="shared" si="3"/>
        <v>1196024</v>
      </c>
      <c r="E22" s="21">
        <f t="shared" si="4"/>
        <v>3.2101757393963344E-4</v>
      </c>
      <c r="F22" s="22">
        <f t="shared" si="0"/>
        <v>19</v>
      </c>
      <c r="G22" s="20">
        <f t="shared" si="5"/>
        <v>738753</v>
      </c>
      <c r="H22" s="24">
        <f t="shared" si="6"/>
        <v>1.5032102305230217E-4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1196024</v>
      </c>
      <c r="T22" s="48">
        <v>738753</v>
      </c>
    </row>
    <row r="23" spans="2:20" ht="18.75" customHeight="1">
      <c r="B23" s="49" t="s">
        <v>57</v>
      </c>
      <c r="C23" s="50"/>
      <c r="D23" s="20">
        <f t="shared" si="3"/>
        <v>62213848</v>
      </c>
      <c r="E23" s="21">
        <f t="shared" si="4"/>
        <v>1.6698442966369503E-2</v>
      </c>
      <c r="F23" s="22">
        <f t="shared" si="0"/>
        <v>14</v>
      </c>
      <c r="G23" s="20">
        <f t="shared" si="5"/>
        <v>83758781</v>
      </c>
      <c r="H23" s="24">
        <f t="shared" si="6"/>
        <v>1.7043187167475098E-2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62213848</v>
      </c>
      <c r="T23" s="48">
        <v>83758781</v>
      </c>
    </row>
    <row r="24" spans="2:20" ht="18.75" customHeight="1">
      <c r="B24" s="49" t="s">
        <v>58</v>
      </c>
      <c r="C24" s="50"/>
      <c r="D24" s="20">
        <f t="shared" si="3"/>
        <v>139606747</v>
      </c>
      <c r="E24" s="21">
        <f t="shared" si="4"/>
        <v>3.7471003280489523E-2</v>
      </c>
      <c r="F24" s="22">
        <f t="shared" si="0"/>
        <v>10</v>
      </c>
      <c r="G24" s="20">
        <f t="shared" si="5"/>
        <v>404968261</v>
      </c>
      <c r="H24" s="24">
        <f t="shared" si="6"/>
        <v>8.2402701981896143E-2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139606747</v>
      </c>
      <c r="T24" s="48">
        <v>404968261</v>
      </c>
    </row>
    <row r="25" spans="2:20" ht="18.75" customHeight="1">
      <c r="B25" s="49" t="s">
        <v>59</v>
      </c>
      <c r="C25" s="50"/>
      <c r="D25" s="20">
        <f t="shared" si="3"/>
        <v>23325457</v>
      </c>
      <c r="E25" s="21">
        <f t="shared" si="4"/>
        <v>6.2606449512495072E-3</v>
      </c>
      <c r="F25" s="22">
        <f t="shared" si="0"/>
        <v>17</v>
      </c>
      <c r="G25" s="20">
        <f t="shared" si="5"/>
        <v>34851915</v>
      </c>
      <c r="H25" s="24">
        <f t="shared" si="6"/>
        <v>7.091647029699881E-3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23325457</v>
      </c>
      <c r="T25" s="48">
        <v>34851915</v>
      </c>
    </row>
    <row r="26" spans="2:20" ht="18.75" customHeight="1">
      <c r="B26" s="49" t="s">
        <v>60</v>
      </c>
      <c r="C26" s="50"/>
      <c r="D26" s="20">
        <f t="shared" si="3"/>
        <v>111329144</v>
      </c>
      <c r="E26" s="21">
        <f t="shared" si="4"/>
        <v>2.9881182748553625E-2</v>
      </c>
      <c r="F26" s="22">
        <f t="shared" si="0"/>
        <v>11</v>
      </c>
      <c r="G26" s="20">
        <f t="shared" si="5"/>
        <v>183663735</v>
      </c>
      <c r="H26" s="24">
        <f t="shared" si="6"/>
        <v>3.7371788057452109E-2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111329144</v>
      </c>
      <c r="T26" s="48">
        <v>183663735</v>
      </c>
    </row>
    <row r="27" spans="2:20" ht="18.75" customHeight="1" thickBot="1">
      <c r="B27" s="51" t="s">
        <v>61</v>
      </c>
      <c r="C27" s="52"/>
      <c r="D27" s="20">
        <f t="shared" si="3"/>
        <v>76616</v>
      </c>
      <c r="E27" s="21">
        <f t="shared" si="4"/>
        <v>2.0564037548543303E-5</v>
      </c>
      <c r="F27" s="22">
        <f t="shared" si="0"/>
        <v>20</v>
      </c>
      <c r="G27" s="20">
        <f t="shared" si="5"/>
        <v>32218</v>
      </c>
      <c r="H27" s="24">
        <f t="shared" si="6"/>
        <v>6.5556995649412885E-6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76616</v>
      </c>
      <c r="T27" s="48">
        <v>32218</v>
      </c>
    </row>
    <row r="28" spans="2:20" ht="18.75" customHeight="1" thickTop="1">
      <c r="B28" s="53" t="s">
        <v>62</v>
      </c>
      <c r="C28" s="54"/>
      <c r="D28" s="55">
        <f>S28</f>
        <v>3725727490</v>
      </c>
      <c r="E28" s="56"/>
      <c r="F28" s="57"/>
      <c r="G28" s="55">
        <f>T28</f>
        <v>4914502210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3725727490</v>
      </c>
      <c r="T28" s="48">
        <f>SUM(T6:T27)</f>
        <v>4914502210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43" priority="5" stopIfTrue="1" operator="equal">
      <formula>0</formula>
    </cfRule>
  </conditionalFormatting>
  <conditionalFormatting sqref="G6:I27">
    <cfRule type="cellIs" dxfId="142" priority="7" stopIfTrue="1" operator="equal">
      <formula>0</formula>
    </cfRule>
  </conditionalFormatting>
  <conditionalFormatting sqref="I6:I27">
    <cfRule type="expression" dxfId="141" priority="8" stopIfTrue="1">
      <formula>$I6&lt;=5</formula>
    </cfRule>
  </conditionalFormatting>
  <conditionalFormatting sqref="F6:F27">
    <cfRule type="expression" dxfId="140" priority="6" stopIfTrue="1">
      <formula>$F6&lt;=5</formula>
    </cfRule>
  </conditionalFormatting>
  <conditionalFormatting sqref="E6:E27">
    <cfRule type="expression" dxfId="139" priority="4">
      <formula>$F6&lt;=5</formula>
    </cfRule>
  </conditionalFormatting>
  <conditionalFormatting sqref="D6:D27">
    <cfRule type="expression" dxfId="138" priority="3">
      <formula>$F6&lt;=5</formula>
    </cfRule>
  </conditionalFormatting>
  <conditionalFormatting sqref="G6:G27">
    <cfRule type="expression" dxfId="137" priority="2">
      <formula>$I6&lt;=5</formula>
    </cfRule>
  </conditionalFormatting>
  <conditionalFormatting sqref="H6:H27">
    <cfRule type="expression" dxfId="1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735FF-F3A1-4971-B875-4577D039FB42}">
  <sheetPr codeName="Sheet6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92468971</v>
      </c>
      <c r="E6" s="21">
        <f>IFERROR(S6/$S$28,"-")</f>
        <v>2.3331688086603283E-2</v>
      </c>
      <c r="F6" s="22">
        <f t="shared" ref="F6:F27" si="0">_xlfn.IFS(D6&gt;0,RANK(D6,$D$6:$D$27),D6=0,"-")</f>
        <v>12</v>
      </c>
      <c r="G6" s="23">
        <f>T6</f>
        <v>69669807</v>
      </c>
      <c r="H6" s="24">
        <f>IFERROR(T6/$T$28,"-")</f>
        <v>1.3903123188324687E-2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92468971</v>
      </c>
      <c r="T6" s="48">
        <v>69669807</v>
      </c>
    </row>
    <row r="7" spans="2:20" ht="18.75" customHeight="1">
      <c r="B7" s="49" t="s">
        <v>44</v>
      </c>
      <c r="C7" s="50"/>
      <c r="D7" s="20">
        <f>S7</f>
        <v>678326933</v>
      </c>
      <c r="E7" s="21">
        <f>IFERROR(S7/$S$28,"-")</f>
        <v>0.17115484524531202</v>
      </c>
      <c r="F7" s="22">
        <f t="shared" si="0"/>
        <v>2</v>
      </c>
      <c r="G7" s="20">
        <f>T7</f>
        <v>516988230</v>
      </c>
      <c r="H7" s="24">
        <f>IFERROR(T7/$T$28,"-")</f>
        <v>0.10316880953328803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678326933</v>
      </c>
      <c r="T7" s="48">
        <v>516988230</v>
      </c>
    </row>
    <row r="8" spans="2:20" ht="18.75" customHeight="1">
      <c r="B8" s="49" t="s">
        <v>45</v>
      </c>
      <c r="C8" s="50"/>
      <c r="D8" s="20">
        <f t="shared" ref="D8:D27" si="3">S8</f>
        <v>55075466</v>
      </c>
      <c r="E8" s="21">
        <f t="shared" ref="E8:E27" si="4">IFERROR(S8/$S$28,"-")</f>
        <v>1.389659233837829E-2</v>
      </c>
      <c r="F8" s="22">
        <f t="shared" si="0"/>
        <v>15</v>
      </c>
      <c r="G8" s="20">
        <f t="shared" ref="G8:G27" si="5">T8</f>
        <v>63984022</v>
      </c>
      <c r="H8" s="24">
        <f t="shared" ref="H8:H27" si="6">IFERROR(T8/$T$28,"-")</f>
        <v>1.2768482908966245E-2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55075466</v>
      </c>
      <c r="T8" s="48">
        <v>63984022</v>
      </c>
    </row>
    <row r="9" spans="2:20" ht="18.75" customHeight="1">
      <c r="B9" s="49" t="s">
        <v>46</v>
      </c>
      <c r="C9" s="50"/>
      <c r="D9" s="20">
        <f t="shared" si="3"/>
        <v>275888606</v>
      </c>
      <c r="E9" s="21">
        <f t="shared" si="4"/>
        <v>6.9611966395081729E-2</v>
      </c>
      <c r="F9" s="22">
        <f t="shared" si="0"/>
        <v>7</v>
      </c>
      <c r="G9" s="20">
        <f t="shared" si="5"/>
        <v>320058534</v>
      </c>
      <c r="H9" s="24">
        <f t="shared" si="6"/>
        <v>6.3870038073689586E-2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275888606</v>
      </c>
      <c r="T9" s="48">
        <v>320058534</v>
      </c>
    </row>
    <row r="10" spans="2:20" ht="18.75" customHeight="1">
      <c r="B10" s="49" t="s">
        <v>47</v>
      </c>
      <c r="C10" s="50"/>
      <c r="D10" s="20">
        <f t="shared" si="3"/>
        <v>53485961</v>
      </c>
      <c r="E10" s="21">
        <f t="shared" si="4"/>
        <v>1.3495529857948002E-2</v>
      </c>
      <c r="F10" s="22">
        <f t="shared" si="0"/>
        <v>16</v>
      </c>
      <c r="G10" s="20">
        <f t="shared" si="5"/>
        <v>139754912</v>
      </c>
      <c r="H10" s="24">
        <f t="shared" si="6"/>
        <v>2.7889122151715965E-2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53485961</v>
      </c>
      <c r="T10" s="48">
        <v>139754912</v>
      </c>
    </row>
    <row r="11" spans="2:20" ht="18.75" customHeight="1">
      <c r="B11" s="49" t="s">
        <v>48</v>
      </c>
      <c r="C11" s="50"/>
      <c r="D11" s="20">
        <f t="shared" si="3"/>
        <v>208958178</v>
      </c>
      <c r="E11" s="21">
        <f t="shared" si="4"/>
        <v>5.2724140644334935E-2</v>
      </c>
      <c r="F11" s="22">
        <f t="shared" si="0"/>
        <v>8</v>
      </c>
      <c r="G11" s="20">
        <f t="shared" si="5"/>
        <v>317148730</v>
      </c>
      <c r="H11" s="24">
        <f t="shared" si="6"/>
        <v>6.3289365251302118E-2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208958178</v>
      </c>
      <c r="T11" s="48">
        <v>317148730</v>
      </c>
    </row>
    <row r="12" spans="2:20" ht="18.75" customHeight="1">
      <c r="B12" s="49" t="s">
        <v>49</v>
      </c>
      <c r="C12" s="50"/>
      <c r="D12" s="20">
        <f t="shared" si="3"/>
        <v>147769095</v>
      </c>
      <c r="E12" s="21">
        <f t="shared" si="4"/>
        <v>3.7284965930675804E-2</v>
      </c>
      <c r="F12" s="22">
        <f t="shared" si="0"/>
        <v>9</v>
      </c>
      <c r="G12" s="20">
        <f t="shared" si="5"/>
        <v>221509623</v>
      </c>
      <c r="H12" s="24">
        <f t="shared" si="6"/>
        <v>4.4203876953015808E-2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147769095</v>
      </c>
      <c r="T12" s="48">
        <v>221509623</v>
      </c>
    </row>
    <row r="13" spans="2:20" ht="18.75" customHeight="1">
      <c r="B13" s="49" t="s">
        <v>50</v>
      </c>
      <c r="C13" s="50"/>
      <c r="D13" s="20">
        <f t="shared" si="3"/>
        <v>7650837</v>
      </c>
      <c r="E13" s="21">
        <f t="shared" si="4"/>
        <v>1.9304523512589278E-3</v>
      </c>
      <c r="F13" s="22">
        <f t="shared" si="0"/>
        <v>18</v>
      </c>
      <c r="G13" s="20">
        <f t="shared" si="5"/>
        <v>11579333</v>
      </c>
      <c r="H13" s="24">
        <f t="shared" si="6"/>
        <v>2.3107411957899245E-3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7650837</v>
      </c>
      <c r="T13" s="48">
        <v>11579333</v>
      </c>
    </row>
    <row r="14" spans="2:20" ht="18.75" customHeight="1">
      <c r="B14" s="49" t="s">
        <v>51</v>
      </c>
      <c r="C14" s="50"/>
      <c r="D14" s="20">
        <f t="shared" si="3"/>
        <v>743972414</v>
      </c>
      <c r="E14" s="21">
        <f t="shared" si="4"/>
        <v>0.1877184543178845</v>
      </c>
      <c r="F14" s="22">
        <f t="shared" si="0"/>
        <v>1</v>
      </c>
      <c r="G14" s="20">
        <f t="shared" si="5"/>
        <v>905390785</v>
      </c>
      <c r="H14" s="24">
        <f t="shared" si="6"/>
        <v>0.18067740043300237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743972414</v>
      </c>
      <c r="T14" s="48">
        <v>905390785</v>
      </c>
    </row>
    <row r="15" spans="2:20" ht="18.75" customHeight="1">
      <c r="B15" s="49" t="s">
        <v>52</v>
      </c>
      <c r="C15" s="50"/>
      <c r="D15" s="20">
        <f t="shared" si="3"/>
        <v>332704290</v>
      </c>
      <c r="E15" s="21">
        <f t="shared" si="4"/>
        <v>8.3947648983298456E-2</v>
      </c>
      <c r="F15" s="22">
        <f t="shared" si="0"/>
        <v>4</v>
      </c>
      <c r="G15" s="20">
        <f t="shared" si="5"/>
        <v>306579503</v>
      </c>
      <c r="H15" s="24">
        <f t="shared" si="6"/>
        <v>6.1180198148451277E-2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332704290</v>
      </c>
      <c r="T15" s="48">
        <v>306579503</v>
      </c>
    </row>
    <row r="16" spans="2:20" ht="18.75" customHeight="1">
      <c r="B16" s="49" t="s">
        <v>154</v>
      </c>
      <c r="C16" s="50"/>
      <c r="D16" s="20">
        <f t="shared" si="3"/>
        <v>282044767</v>
      </c>
      <c r="E16" s="21">
        <f t="shared" si="4"/>
        <v>7.1165283434404161E-2</v>
      </c>
      <c r="F16" s="22">
        <f t="shared" si="0"/>
        <v>5</v>
      </c>
      <c r="G16" s="20">
        <f t="shared" si="5"/>
        <v>368836496</v>
      </c>
      <c r="H16" s="24">
        <f t="shared" si="6"/>
        <v>7.360403969883289E-2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282044767</v>
      </c>
      <c r="T16" s="48">
        <v>368836496</v>
      </c>
    </row>
    <row r="17" spans="2:20" ht="18.75" customHeight="1">
      <c r="B17" s="49" t="s">
        <v>53</v>
      </c>
      <c r="C17" s="50"/>
      <c r="D17" s="20">
        <f t="shared" si="3"/>
        <v>72416059</v>
      </c>
      <c r="E17" s="21">
        <f t="shared" si="4"/>
        <v>1.8271955259987274E-2</v>
      </c>
      <c r="F17" s="22">
        <f t="shared" si="0"/>
        <v>13</v>
      </c>
      <c r="G17" s="20">
        <f t="shared" si="5"/>
        <v>97229938</v>
      </c>
      <c r="H17" s="24">
        <f t="shared" si="6"/>
        <v>1.9402950342709745E-2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72416059</v>
      </c>
      <c r="T17" s="48">
        <v>97229938</v>
      </c>
    </row>
    <row r="18" spans="2:20" ht="18.75" customHeight="1">
      <c r="B18" s="49" t="s">
        <v>54</v>
      </c>
      <c r="C18" s="50"/>
      <c r="D18" s="20">
        <f t="shared" si="3"/>
        <v>278673027</v>
      </c>
      <c r="E18" s="21">
        <f t="shared" si="4"/>
        <v>7.0314529012262678E-2</v>
      </c>
      <c r="F18" s="22">
        <f t="shared" si="0"/>
        <v>6</v>
      </c>
      <c r="G18" s="20">
        <f t="shared" si="5"/>
        <v>737076692</v>
      </c>
      <c r="H18" s="24">
        <f t="shared" si="6"/>
        <v>0.14708908334020293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278673027</v>
      </c>
      <c r="T18" s="48">
        <v>737076692</v>
      </c>
    </row>
    <row r="19" spans="2:20" ht="18.75" customHeight="1">
      <c r="B19" s="49" t="s">
        <v>55</v>
      </c>
      <c r="C19" s="50"/>
      <c r="D19" s="20">
        <f t="shared" si="3"/>
        <v>403926554</v>
      </c>
      <c r="E19" s="21">
        <f t="shared" si="4"/>
        <v>0.1019183869562528</v>
      </c>
      <c r="F19" s="22">
        <f t="shared" si="0"/>
        <v>3</v>
      </c>
      <c r="G19" s="20">
        <f t="shared" si="5"/>
        <v>292056078</v>
      </c>
      <c r="H19" s="24">
        <f t="shared" si="6"/>
        <v>5.8281941707301749E-2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403926554</v>
      </c>
      <c r="T19" s="48">
        <v>292056078</v>
      </c>
    </row>
    <row r="20" spans="2:20" ht="18.75" customHeight="1">
      <c r="B20" s="49" t="s">
        <v>155</v>
      </c>
      <c r="C20" s="50"/>
      <c r="D20" s="20">
        <f t="shared" si="3"/>
        <v>9943</v>
      </c>
      <c r="E20" s="21">
        <f t="shared" si="4"/>
        <v>2.5088088700056635E-6</v>
      </c>
      <c r="F20" s="22">
        <f t="shared" si="0"/>
        <v>21</v>
      </c>
      <c r="G20" s="20">
        <f t="shared" si="5"/>
        <v>8792</v>
      </c>
      <c r="H20" s="24">
        <f t="shared" si="6"/>
        <v>1.7545083635978876E-6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9943</v>
      </c>
      <c r="T20" s="48">
        <v>8792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181</v>
      </c>
      <c r="H21" s="24">
        <f t="shared" si="6"/>
        <v>3.6119883281530671E-8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181</v>
      </c>
    </row>
    <row r="22" spans="2:20" ht="18.75" customHeight="1">
      <c r="B22" s="49" t="s">
        <v>56</v>
      </c>
      <c r="C22" s="50"/>
      <c r="D22" s="20">
        <f t="shared" si="3"/>
        <v>451509</v>
      </c>
      <c r="E22" s="21">
        <f t="shared" si="4"/>
        <v>1.1392434718770865E-4</v>
      </c>
      <c r="F22" s="22">
        <f t="shared" si="0"/>
        <v>19</v>
      </c>
      <c r="G22" s="20">
        <f t="shared" si="5"/>
        <v>3926113</v>
      </c>
      <c r="H22" s="24">
        <f t="shared" si="6"/>
        <v>7.8348476966906197E-4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451509</v>
      </c>
      <c r="T22" s="48">
        <v>3926113</v>
      </c>
    </row>
    <row r="23" spans="2:20" ht="18.75" customHeight="1">
      <c r="B23" s="49" t="s">
        <v>57</v>
      </c>
      <c r="C23" s="50"/>
      <c r="D23" s="20">
        <f t="shared" si="3"/>
        <v>67127947</v>
      </c>
      <c r="E23" s="21">
        <f t="shared" si="4"/>
        <v>1.6937663568225896E-2</v>
      </c>
      <c r="F23" s="22">
        <f t="shared" si="0"/>
        <v>14</v>
      </c>
      <c r="G23" s="20">
        <f t="shared" si="5"/>
        <v>107142786</v>
      </c>
      <c r="H23" s="24">
        <f t="shared" si="6"/>
        <v>2.1381132181094022E-2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67127947</v>
      </c>
      <c r="T23" s="48">
        <v>107142786</v>
      </c>
    </row>
    <row r="24" spans="2:20" ht="18.75" customHeight="1">
      <c r="B24" s="49" t="s">
        <v>58</v>
      </c>
      <c r="C24" s="50"/>
      <c r="D24" s="20">
        <f t="shared" si="3"/>
        <v>141222023</v>
      </c>
      <c r="E24" s="21">
        <f t="shared" si="4"/>
        <v>3.5633014577345246E-2</v>
      </c>
      <c r="F24" s="22">
        <f t="shared" si="0"/>
        <v>10</v>
      </c>
      <c r="G24" s="20">
        <f t="shared" si="5"/>
        <v>342977519</v>
      </c>
      <c r="H24" s="24">
        <f t="shared" si="6"/>
        <v>6.8443690356182141E-2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141222023</v>
      </c>
      <c r="T24" s="48">
        <v>342977519</v>
      </c>
    </row>
    <row r="25" spans="2:20" ht="18.75" customHeight="1">
      <c r="B25" s="49" t="s">
        <v>59</v>
      </c>
      <c r="C25" s="50"/>
      <c r="D25" s="20">
        <f t="shared" si="3"/>
        <v>13097964</v>
      </c>
      <c r="E25" s="21">
        <f t="shared" si="4"/>
        <v>3.3048665656456662E-3</v>
      </c>
      <c r="F25" s="22">
        <f t="shared" si="0"/>
        <v>17</v>
      </c>
      <c r="G25" s="20">
        <f t="shared" si="5"/>
        <v>26712786</v>
      </c>
      <c r="H25" s="24">
        <f t="shared" si="6"/>
        <v>5.3307332179254501E-3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13097964</v>
      </c>
      <c r="T25" s="48">
        <v>26712786</v>
      </c>
    </row>
    <row r="26" spans="2:20" ht="18.75" customHeight="1">
      <c r="B26" s="49" t="s">
        <v>60</v>
      </c>
      <c r="C26" s="50"/>
      <c r="D26" s="20">
        <f t="shared" si="3"/>
        <v>107836933</v>
      </c>
      <c r="E26" s="21">
        <f t="shared" si="4"/>
        <v>2.7209318518013319E-2</v>
      </c>
      <c r="F26" s="22">
        <f t="shared" si="0"/>
        <v>11</v>
      </c>
      <c r="G26" s="20">
        <f t="shared" si="5"/>
        <v>162356935</v>
      </c>
      <c r="H26" s="24">
        <f t="shared" si="6"/>
        <v>3.2399522332304205E-2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107836933</v>
      </c>
      <c r="T26" s="48">
        <v>162356935</v>
      </c>
    </row>
    <row r="27" spans="2:20" ht="18.75" customHeight="1" thickBot="1">
      <c r="B27" s="51" t="s">
        <v>61</v>
      </c>
      <c r="C27" s="52"/>
      <c r="D27" s="20">
        <f t="shared" si="3"/>
        <v>127873</v>
      </c>
      <c r="E27" s="21">
        <f t="shared" si="4"/>
        <v>3.2264801029290378E-5</v>
      </c>
      <c r="F27" s="22">
        <f t="shared" si="0"/>
        <v>20</v>
      </c>
      <c r="G27" s="20">
        <f t="shared" si="5"/>
        <v>102595</v>
      </c>
      <c r="H27" s="24">
        <f t="shared" si="6"/>
        <v>2.0473587984909607E-5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127873</v>
      </c>
      <c r="T27" s="48">
        <v>102595</v>
      </c>
    </row>
    <row r="28" spans="2:20" ht="18.75" customHeight="1" thickTop="1">
      <c r="B28" s="53" t="s">
        <v>62</v>
      </c>
      <c r="C28" s="54"/>
      <c r="D28" s="55">
        <f>S28</f>
        <v>3963235350</v>
      </c>
      <c r="E28" s="56"/>
      <c r="F28" s="57"/>
      <c r="G28" s="55">
        <f>T28</f>
        <v>5011090390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3963235350</v>
      </c>
      <c r="T28" s="48">
        <f>SUM(T6:T27)</f>
        <v>5011090390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35" priority="5" stopIfTrue="1" operator="equal">
      <formula>0</formula>
    </cfRule>
  </conditionalFormatting>
  <conditionalFormatting sqref="G6:I27">
    <cfRule type="cellIs" dxfId="134" priority="7" stopIfTrue="1" operator="equal">
      <formula>0</formula>
    </cfRule>
  </conditionalFormatting>
  <conditionalFormatting sqref="I6:I27">
    <cfRule type="expression" dxfId="133" priority="8" stopIfTrue="1">
      <formula>$I6&lt;=5</formula>
    </cfRule>
  </conditionalFormatting>
  <conditionalFormatting sqref="F6:F27">
    <cfRule type="expression" dxfId="132" priority="6" stopIfTrue="1">
      <formula>$F6&lt;=5</formula>
    </cfRule>
  </conditionalFormatting>
  <conditionalFormatting sqref="E6:E27">
    <cfRule type="expression" dxfId="131" priority="4">
      <formula>$F6&lt;=5</formula>
    </cfRule>
  </conditionalFormatting>
  <conditionalFormatting sqref="D6:D27">
    <cfRule type="expression" dxfId="130" priority="3">
      <formula>$F6&lt;=5</formula>
    </cfRule>
  </conditionalFormatting>
  <conditionalFormatting sqref="G6:G27">
    <cfRule type="expression" dxfId="129" priority="2">
      <formula>$I6&lt;=5</formula>
    </cfRule>
  </conditionalFormatting>
  <conditionalFormatting sqref="H6:H27">
    <cfRule type="expression" dxfId="1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49A3-5C31-4159-9920-F28CE4B86B1E}">
  <sheetPr codeName="Sheet1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45957586</v>
      </c>
      <c r="E6" s="21">
        <f>IFERROR(S6/$S$28,"-")</f>
        <v>1.6086818412676597E-2</v>
      </c>
      <c r="F6" s="22">
        <f t="shared" ref="F6:F27" si="0">_xlfn.IFS(D6&gt;0,RANK(D6,$D$6:$D$27),D6=0,"-")</f>
        <v>14</v>
      </c>
      <c r="G6" s="23">
        <f>T6</f>
        <v>75134267</v>
      </c>
      <c r="H6" s="24">
        <f>IFERROR(T6/$T$28,"-")</f>
        <v>1.8244704388589307E-2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45957586</v>
      </c>
      <c r="T6" s="48">
        <v>75134267</v>
      </c>
    </row>
    <row r="7" spans="2:20" ht="18.75" customHeight="1">
      <c r="B7" s="49" t="s">
        <v>44</v>
      </c>
      <c r="C7" s="50"/>
      <c r="D7" s="20">
        <f>S7</f>
        <v>453392634</v>
      </c>
      <c r="E7" s="21">
        <f>IFERROR(S7/$S$28,"-")</f>
        <v>0.15870383124133502</v>
      </c>
      <c r="F7" s="22">
        <f t="shared" si="0"/>
        <v>2</v>
      </c>
      <c r="G7" s="20">
        <f>T7</f>
        <v>389791376</v>
      </c>
      <c r="H7" s="24">
        <f>IFERROR(T7/$T$28,"-")</f>
        <v>9.4652263371937398E-2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453392634</v>
      </c>
      <c r="T7" s="48">
        <v>389791376</v>
      </c>
    </row>
    <row r="8" spans="2:20" ht="18.75" customHeight="1">
      <c r="B8" s="49" t="s">
        <v>45</v>
      </c>
      <c r="C8" s="50"/>
      <c r="D8" s="20">
        <f t="shared" ref="D8:D27" si="3">S8</f>
        <v>23750109</v>
      </c>
      <c r="E8" s="21">
        <f t="shared" ref="E8:E27" si="4">IFERROR(S8/$S$28,"-")</f>
        <v>8.313397722070872E-3</v>
      </c>
      <c r="F8" s="22">
        <f t="shared" si="0"/>
        <v>16</v>
      </c>
      <c r="G8" s="20">
        <f t="shared" ref="G8:G27" si="5">T8</f>
        <v>95126054</v>
      </c>
      <c r="H8" s="24">
        <f t="shared" ref="H8:H27" si="6">IFERROR(T8/$T$28,"-")</f>
        <v>2.3099270202276458E-2</v>
      </c>
      <c r="I8" s="25">
        <f t="shared" si="1"/>
        <v>13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23750109</v>
      </c>
      <c r="T8" s="48">
        <v>95126054</v>
      </c>
    </row>
    <row r="9" spans="2:20" ht="18.75" customHeight="1">
      <c r="B9" s="49" t="s">
        <v>46</v>
      </c>
      <c r="C9" s="50"/>
      <c r="D9" s="20">
        <f t="shared" si="3"/>
        <v>206561330</v>
      </c>
      <c r="E9" s="21">
        <f t="shared" si="4"/>
        <v>7.2303941438328953E-2</v>
      </c>
      <c r="F9" s="22">
        <f t="shared" si="0"/>
        <v>5</v>
      </c>
      <c r="G9" s="20">
        <f t="shared" si="5"/>
        <v>283674006</v>
      </c>
      <c r="H9" s="24">
        <f t="shared" si="6"/>
        <v>6.8883993800018167E-2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206561330</v>
      </c>
      <c r="T9" s="48">
        <v>283674006</v>
      </c>
    </row>
    <row r="10" spans="2:20" ht="18.75" customHeight="1">
      <c r="B10" s="49" t="s">
        <v>47</v>
      </c>
      <c r="C10" s="50"/>
      <c r="D10" s="20">
        <f t="shared" si="3"/>
        <v>54410345</v>
      </c>
      <c r="E10" s="21">
        <f t="shared" si="4"/>
        <v>1.9045589987822381E-2</v>
      </c>
      <c r="F10" s="22">
        <f t="shared" si="0"/>
        <v>12</v>
      </c>
      <c r="G10" s="20">
        <f t="shared" si="5"/>
        <v>101925410</v>
      </c>
      <c r="H10" s="24">
        <f t="shared" si="6"/>
        <v>2.475034427547905E-2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54410345</v>
      </c>
      <c r="T10" s="48">
        <v>101925410</v>
      </c>
    </row>
    <row r="11" spans="2:20" ht="18.75" customHeight="1">
      <c r="B11" s="49" t="s">
        <v>48</v>
      </c>
      <c r="C11" s="50"/>
      <c r="D11" s="20">
        <f t="shared" si="3"/>
        <v>145419162</v>
      </c>
      <c r="E11" s="21">
        <f t="shared" si="4"/>
        <v>5.0901969760065315E-2</v>
      </c>
      <c r="F11" s="22">
        <f t="shared" si="0"/>
        <v>8</v>
      </c>
      <c r="G11" s="20">
        <f t="shared" si="5"/>
        <v>210843535</v>
      </c>
      <c r="H11" s="24">
        <f t="shared" si="6"/>
        <v>5.1198715604960691E-2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145419162</v>
      </c>
      <c r="T11" s="48">
        <v>210843535</v>
      </c>
    </row>
    <row r="12" spans="2:20" ht="18.75" customHeight="1">
      <c r="B12" s="49" t="s">
        <v>49</v>
      </c>
      <c r="C12" s="50"/>
      <c r="D12" s="20">
        <f t="shared" si="3"/>
        <v>113878832</v>
      </c>
      <c r="E12" s="21">
        <f t="shared" si="4"/>
        <v>3.9861712741650637E-2</v>
      </c>
      <c r="F12" s="22">
        <f t="shared" si="0"/>
        <v>10</v>
      </c>
      <c r="G12" s="20">
        <f t="shared" si="5"/>
        <v>184060988</v>
      </c>
      <c r="H12" s="24">
        <f t="shared" si="6"/>
        <v>4.4695163067627768E-2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113878832</v>
      </c>
      <c r="T12" s="48">
        <v>184060988</v>
      </c>
    </row>
    <row r="13" spans="2:20" ht="18.75" customHeight="1">
      <c r="B13" s="49" t="s">
        <v>50</v>
      </c>
      <c r="C13" s="50"/>
      <c r="D13" s="20">
        <f t="shared" si="3"/>
        <v>8610653</v>
      </c>
      <c r="E13" s="21">
        <f t="shared" si="4"/>
        <v>3.014040189699454E-3</v>
      </c>
      <c r="F13" s="22">
        <f t="shared" si="0"/>
        <v>18</v>
      </c>
      <c r="G13" s="20">
        <f t="shared" si="5"/>
        <v>22381284</v>
      </c>
      <c r="H13" s="24">
        <f t="shared" si="6"/>
        <v>5.4348026103330938E-3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8610653</v>
      </c>
      <c r="T13" s="48">
        <v>22381284</v>
      </c>
    </row>
    <row r="14" spans="2:20" ht="18.75" customHeight="1">
      <c r="B14" s="49" t="s">
        <v>51</v>
      </c>
      <c r="C14" s="50"/>
      <c r="D14" s="20">
        <f t="shared" si="3"/>
        <v>582561525</v>
      </c>
      <c r="E14" s="21">
        <f t="shared" si="4"/>
        <v>0.20391761801603239</v>
      </c>
      <c r="F14" s="22">
        <f t="shared" si="0"/>
        <v>1</v>
      </c>
      <c r="G14" s="20">
        <f t="shared" si="5"/>
        <v>751004277</v>
      </c>
      <c r="H14" s="24">
        <f t="shared" si="6"/>
        <v>0.18236487258777995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582561525</v>
      </c>
      <c r="T14" s="48">
        <v>751004277</v>
      </c>
    </row>
    <row r="15" spans="2:20" ht="18.75" customHeight="1">
      <c r="B15" s="49" t="s">
        <v>52</v>
      </c>
      <c r="C15" s="50"/>
      <c r="D15" s="20">
        <f t="shared" si="3"/>
        <v>195489301</v>
      </c>
      <c r="E15" s="21">
        <f t="shared" si="4"/>
        <v>6.8428330565667161E-2</v>
      </c>
      <c r="F15" s="22">
        <f t="shared" si="0"/>
        <v>6</v>
      </c>
      <c r="G15" s="20">
        <f t="shared" si="5"/>
        <v>214689481</v>
      </c>
      <c r="H15" s="24">
        <f t="shared" si="6"/>
        <v>5.2132619011038744E-2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195489301</v>
      </c>
      <c r="T15" s="48">
        <v>214689481</v>
      </c>
    </row>
    <row r="16" spans="2:20" ht="18.75" customHeight="1">
      <c r="B16" s="49" t="s">
        <v>154</v>
      </c>
      <c r="C16" s="50"/>
      <c r="D16" s="20">
        <f t="shared" si="3"/>
        <v>185719565</v>
      </c>
      <c r="E16" s="21">
        <f t="shared" si="4"/>
        <v>6.5008569376039202E-2</v>
      </c>
      <c r="F16" s="22">
        <f t="shared" si="0"/>
        <v>7</v>
      </c>
      <c r="G16" s="20">
        <f t="shared" si="5"/>
        <v>285555521</v>
      </c>
      <c r="H16" s="24">
        <f t="shared" si="6"/>
        <v>6.9340878339501283E-2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185719565</v>
      </c>
      <c r="T16" s="48">
        <v>285555521</v>
      </c>
    </row>
    <row r="17" spans="2:20" ht="18.75" customHeight="1">
      <c r="B17" s="49" t="s">
        <v>53</v>
      </c>
      <c r="C17" s="50"/>
      <c r="D17" s="20">
        <f t="shared" si="3"/>
        <v>37075467</v>
      </c>
      <c r="E17" s="21">
        <f t="shared" si="4"/>
        <v>1.297775529798679E-2</v>
      </c>
      <c r="F17" s="22">
        <f t="shared" si="0"/>
        <v>15</v>
      </c>
      <c r="G17" s="20">
        <f t="shared" si="5"/>
        <v>64980224</v>
      </c>
      <c r="H17" s="24">
        <f t="shared" si="6"/>
        <v>1.5779018353693611E-2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37075467</v>
      </c>
      <c r="T17" s="48">
        <v>64980224</v>
      </c>
    </row>
    <row r="18" spans="2:20" ht="18.75" customHeight="1">
      <c r="B18" s="49" t="s">
        <v>54</v>
      </c>
      <c r="C18" s="50"/>
      <c r="D18" s="20">
        <f t="shared" si="3"/>
        <v>218916531</v>
      </c>
      <c r="E18" s="21">
        <f t="shared" si="4"/>
        <v>7.6628708951990795E-2</v>
      </c>
      <c r="F18" s="22">
        <f t="shared" si="0"/>
        <v>4</v>
      </c>
      <c r="G18" s="20">
        <f t="shared" si="5"/>
        <v>659866676</v>
      </c>
      <c r="H18" s="24">
        <f t="shared" si="6"/>
        <v>0.16023411048251843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218916531</v>
      </c>
      <c r="T18" s="48">
        <v>659866676</v>
      </c>
    </row>
    <row r="19" spans="2:20" ht="18.75" customHeight="1">
      <c r="B19" s="49" t="s">
        <v>55</v>
      </c>
      <c r="C19" s="50"/>
      <c r="D19" s="20">
        <f t="shared" si="3"/>
        <v>287297928</v>
      </c>
      <c r="E19" s="21">
        <f t="shared" si="4"/>
        <v>0.10056467278490727</v>
      </c>
      <c r="F19" s="22">
        <f t="shared" si="0"/>
        <v>3</v>
      </c>
      <c r="G19" s="20">
        <f t="shared" si="5"/>
        <v>259036075</v>
      </c>
      <c r="H19" s="24">
        <f t="shared" si="6"/>
        <v>6.2901214093902702E-2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287297928</v>
      </c>
      <c r="T19" s="48">
        <v>259036075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99734</v>
      </c>
      <c r="H20" s="24">
        <f t="shared" si="6"/>
        <v>2.4218208550454962E-5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99734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859317</v>
      </c>
      <c r="E22" s="21">
        <f t="shared" si="4"/>
        <v>3.0079205069487362E-4</v>
      </c>
      <c r="F22" s="22">
        <f t="shared" si="0"/>
        <v>19</v>
      </c>
      <c r="G22" s="20">
        <f t="shared" si="5"/>
        <v>1595048</v>
      </c>
      <c r="H22" s="24">
        <f t="shared" si="6"/>
        <v>3.8732232851370729E-4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859317</v>
      </c>
      <c r="T22" s="48">
        <v>1595048</v>
      </c>
    </row>
    <row r="23" spans="2:20" ht="18.75" customHeight="1">
      <c r="B23" s="49" t="s">
        <v>57</v>
      </c>
      <c r="C23" s="50"/>
      <c r="D23" s="20">
        <f t="shared" si="3"/>
        <v>50064933</v>
      </c>
      <c r="E23" s="21">
        <f t="shared" si="4"/>
        <v>1.7524538517184524E-2</v>
      </c>
      <c r="F23" s="22">
        <f t="shared" si="0"/>
        <v>13</v>
      </c>
      <c r="G23" s="20">
        <f t="shared" si="5"/>
        <v>69613135</v>
      </c>
      <c r="H23" s="24">
        <f t="shared" si="6"/>
        <v>1.6904018903091979E-2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50064933</v>
      </c>
      <c r="T23" s="48">
        <v>69613135</v>
      </c>
    </row>
    <row r="24" spans="2:20" ht="18.75" customHeight="1">
      <c r="B24" s="49" t="s">
        <v>58</v>
      </c>
      <c r="C24" s="50"/>
      <c r="D24" s="20">
        <f t="shared" si="3"/>
        <v>134541681</v>
      </c>
      <c r="E24" s="21">
        <f t="shared" si="4"/>
        <v>4.7094457728551302E-2</v>
      </c>
      <c r="F24" s="22">
        <f t="shared" si="0"/>
        <v>9</v>
      </c>
      <c r="G24" s="20">
        <f t="shared" si="5"/>
        <v>288580946</v>
      </c>
      <c r="H24" s="24">
        <f t="shared" si="6"/>
        <v>7.0075536265622365E-2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134541681</v>
      </c>
      <c r="T24" s="48">
        <v>288580946</v>
      </c>
    </row>
    <row r="25" spans="2:20" ht="18.75" customHeight="1">
      <c r="B25" s="49" t="s">
        <v>59</v>
      </c>
      <c r="C25" s="50"/>
      <c r="D25" s="20">
        <f t="shared" si="3"/>
        <v>13156442</v>
      </c>
      <c r="E25" s="21">
        <f t="shared" si="4"/>
        <v>4.6052308624502537E-3</v>
      </c>
      <c r="F25" s="22">
        <f t="shared" si="0"/>
        <v>17</v>
      </c>
      <c r="G25" s="20">
        <f t="shared" si="5"/>
        <v>17246955</v>
      </c>
      <c r="H25" s="24">
        <f t="shared" si="6"/>
        <v>4.1880437268164514E-3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13156442</v>
      </c>
      <c r="T25" s="48">
        <v>17246955</v>
      </c>
    </row>
    <row r="26" spans="2:20" ht="18.75" customHeight="1">
      <c r="B26" s="49" t="s">
        <v>60</v>
      </c>
      <c r="C26" s="50"/>
      <c r="D26" s="20">
        <f t="shared" si="3"/>
        <v>98719502</v>
      </c>
      <c r="E26" s="21">
        <f t="shared" si="4"/>
        <v>3.4555398589992611E-2</v>
      </c>
      <c r="F26" s="22">
        <f t="shared" si="0"/>
        <v>11</v>
      </c>
      <c r="G26" s="20">
        <f t="shared" si="5"/>
        <v>142770431</v>
      </c>
      <c r="H26" s="24">
        <f t="shared" si="6"/>
        <v>3.4668659361865965E-2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98719502</v>
      </c>
      <c r="T26" s="48">
        <v>142770431</v>
      </c>
    </row>
    <row r="27" spans="2:20" ht="18.75" customHeight="1" thickBot="1">
      <c r="B27" s="51" t="s">
        <v>61</v>
      </c>
      <c r="C27" s="52"/>
      <c r="D27" s="20">
        <f t="shared" si="3"/>
        <v>464597</v>
      </c>
      <c r="E27" s="21">
        <f t="shared" si="4"/>
        <v>1.6262576485358279E-4</v>
      </c>
      <c r="F27" s="22">
        <f t="shared" si="0"/>
        <v>20</v>
      </c>
      <c r="G27" s="20">
        <f t="shared" si="5"/>
        <v>165677</v>
      </c>
      <c r="H27" s="24">
        <f t="shared" si="6"/>
        <v>4.0231015882384412E-5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464597</v>
      </c>
      <c r="T27" s="48">
        <v>165677</v>
      </c>
    </row>
    <row r="28" spans="2:20" ht="18.75" customHeight="1" thickTop="1">
      <c r="B28" s="53" t="s">
        <v>62</v>
      </c>
      <c r="C28" s="54"/>
      <c r="D28" s="55">
        <f>S28</f>
        <v>2856847440</v>
      </c>
      <c r="E28" s="56"/>
      <c r="F28" s="57"/>
      <c r="G28" s="55">
        <f>T28</f>
        <v>4118141100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2856847440</v>
      </c>
      <c r="T28" s="48">
        <f>SUM(T6:T27)</f>
        <v>4118141100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9" priority="5" stopIfTrue="1" operator="equal">
      <formula>0</formula>
    </cfRule>
  </conditionalFormatting>
  <conditionalFormatting sqref="G6:I27">
    <cfRule type="cellIs" dxfId="558" priority="7" stopIfTrue="1" operator="equal">
      <formula>0</formula>
    </cfRule>
  </conditionalFormatting>
  <conditionalFormatting sqref="I6:I27">
    <cfRule type="expression" dxfId="557" priority="8" stopIfTrue="1">
      <formula>$I6&lt;=5</formula>
    </cfRule>
  </conditionalFormatting>
  <conditionalFormatting sqref="F6:F27">
    <cfRule type="expression" dxfId="556" priority="6" stopIfTrue="1">
      <formula>$F6&lt;=5</formula>
    </cfRule>
  </conditionalFormatting>
  <conditionalFormatting sqref="E6:E27">
    <cfRule type="expression" dxfId="555" priority="4">
      <formula>$F6&lt;=5</formula>
    </cfRule>
  </conditionalFormatting>
  <conditionalFormatting sqref="D6:D27">
    <cfRule type="expression" dxfId="554" priority="3">
      <formula>$F6&lt;=5</formula>
    </cfRule>
  </conditionalFormatting>
  <conditionalFormatting sqref="G6:G27">
    <cfRule type="expression" dxfId="553" priority="2">
      <formula>$I6&lt;=5</formula>
    </cfRule>
  </conditionalFormatting>
  <conditionalFormatting sqref="H6:H27">
    <cfRule type="expression" dxfId="55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DFA9B-AE06-4913-88F4-87E6C3113FF5}">
  <sheetPr codeName="Sheet7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486580169</v>
      </c>
      <c r="E6" s="21">
        <f>IFERROR(S6/$S$28,"-")</f>
        <v>1.689145135899358E-2</v>
      </c>
      <c r="F6" s="22">
        <f t="shared" ref="F6:F27" si="0">_xlfn.IFS(D6&gt;0,RANK(D6,$D$6:$D$27),D6=0,"-")</f>
        <v>14</v>
      </c>
      <c r="G6" s="23">
        <f>T6</f>
        <v>564888378</v>
      </c>
      <c r="H6" s="24">
        <f>IFERROR(T6/$T$28,"-")</f>
        <v>1.5256108686516692E-2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486580169</v>
      </c>
      <c r="T6" s="48">
        <v>564888378</v>
      </c>
    </row>
    <row r="7" spans="2:20" ht="18.75" customHeight="1">
      <c r="B7" s="49" t="s">
        <v>44</v>
      </c>
      <c r="C7" s="50"/>
      <c r="D7" s="20">
        <f>S7</f>
        <v>4380026755</v>
      </c>
      <c r="E7" s="21">
        <f>IFERROR(S7/$S$28,"-")</f>
        <v>0.15205101563268392</v>
      </c>
      <c r="F7" s="22">
        <f t="shared" si="0"/>
        <v>2</v>
      </c>
      <c r="G7" s="20">
        <f>T7</f>
        <v>3016781131</v>
      </c>
      <c r="H7" s="24">
        <f>IFERROR(T7/$T$28,"-")</f>
        <v>8.1475106605873107E-2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4380026755</v>
      </c>
      <c r="T7" s="48">
        <v>3016781131</v>
      </c>
    </row>
    <row r="8" spans="2:20" ht="18.75" customHeight="1">
      <c r="B8" s="49" t="s">
        <v>45</v>
      </c>
      <c r="C8" s="50"/>
      <c r="D8" s="20">
        <f t="shared" ref="D8:D27" si="3">S8</f>
        <v>347541063</v>
      </c>
      <c r="E8" s="21">
        <f t="shared" ref="E8:E27" si="4">IFERROR(S8/$S$28,"-")</f>
        <v>1.2064760002410668E-2</v>
      </c>
      <c r="F8" s="22">
        <f t="shared" si="0"/>
        <v>16</v>
      </c>
      <c r="G8" s="20">
        <f t="shared" ref="G8:G27" si="5">T8</f>
        <v>492138393</v>
      </c>
      <c r="H8" s="24">
        <f t="shared" ref="H8:H27" si="6">IFERROR(T8/$T$28,"-")</f>
        <v>1.3291328171767884E-2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347541063</v>
      </c>
      <c r="T8" s="48">
        <v>492138393</v>
      </c>
    </row>
    <row r="9" spans="2:20" ht="18.75" customHeight="1">
      <c r="B9" s="49" t="s">
        <v>46</v>
      </c>
      <c r="C9" s="50"/>
      <c r="D9" s="20">
        <f t="shared" si="3"/>
        <v>1949079322</v>
      </c>
      <c r="E9" s="21">
        <f t="shared" si="4"/>
        <v>6.7661570815852917E-2</v>
      </c>
      <c r="F9" s="22">
        <f t="shared" si="0"/>
        <v>7</v>
      </c>
      <c r="G9" s="20">
        <f t="shared" si="5"/>
        <v>2473786737</v>
      </c>
      <c r="H9" s="24">
        <f t="shared" si="6"/>
        <v>6.6810295266749989E-2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1949079322</v>
      </c>
      <c r="T9" s="48">
        <v>2473786737</v>
      </c>
    </row>
    <row r="10" spans="2:20" ht="18.75" customHeight="1">
      <c r="B10" s="49" t="s">
        <v>47</v>
      </c>
      <c r="C10" s="50"/>
      <c r="D10" s="20">
        <f t="shared" si="3"/>
        <v>544528235</v>
      </c>
      <c r="E10" s="21">
        <f t="shared" si="4"/>
        <v>1.8903097127867381E-2</v>
      </c>
      <c r="F10" s="22">
        <f t="shared" si="0"/>
        <v>13</v>
      </c>
      <c r="G10" s="20">
        <f t="shared" si="5"/>
        <v>914217672</v>
      </c>
      <c r="H10" s="24">
        <f t="shared" si="6"/>
        <v>2.469054898340689E-2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544528235</v>
      </c>
      <c r="T10" s="48">
        <v>914217672</v>
      </c>
    </row>
    <row r="11" spans="2:20" ht="18.75" customHeight="1">
      <c r="B11" s="49" t="s">
        <v>48</v>
      </c>
      <c r="C11" s="50"/>
      <c r="D11" s="20">
        <f t="shared" si="3"/>
        <v>1302413633</v>
      </c>
      <c r="E11" s="21">
        <f t="shared" si="4"/>
        <v>4.5212809589676502E-2</v>
      </c>
      <c r="F11" s="22">
        <f t="shared" si="0"/>
        <v>8</v>
      </c>
      <c r="G11" s="20">
        <f t="shared" si="5"/>
        <v>2070196044</v>
      </c>
      <c r="H11" s="24">
        <f t="shared" si="6"/>
        <v>5.5910401204361283E-2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1302413633</v>
      </c>
      <c r="T11" s="48">
        <v>2070196044</v>
      </c>
    </row>
    <row r="12" spans="2:20" ht="18.75" customHeight="1">
      <c r="B12" s="49" t="s">
        <v>49</v>
      </c>
      <c r="C12" s="50"/>
      <c r="D12" s="20">
        <f t="shared" si="3"/>
        <v>1037228095</v>
      </c>
      <c r="E12" s="21">
        <f t="shared" si="4"/>
        <v>3.6006991306039168E-2</v>
      </c>
      <c r="F12" s="22">
        <f t="shared" si="0"/>
        <v>10</v>
      </c>
      <c r="G12" s="20">
        <f t="shared" si="5"/>
        <v>1669894624</v>
      </c>
      <c r="H12" s="24">
        <f t="shared" si="6"/>
        <v>4.5099341517650986E-2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1037228095</v>
      </c>
      <c r="T12" s="48">
        <v>1669894624</v>
      </c>
    </row>
    <row r="13" spans="2:20" ht="18.75" customHeight="1">
      <c r="B13" s="49" t="s">
        <v>50</v>
      </c>
      <c r="C13" s="50"/>
      <c r="D13" s="20">
        <f t="shared" si="3"/>
        <v>78404386</v>
      </c>
      <c r="E13" s="21">
        <f t="shared" si="4"/>
        <v>2.7217793835957937E-3</v>
      </c>
      <c r="F13" s="22">
        <f t="shared" si="0"/>
        <v>18</v>
      </c>
      <c r="G13" s="20">
        <f t="shared" si="5"/>
        <v>129174349</v>
      </c>
      <c r="H13" s="24">
        <f t="shared" si="6"/>
        <v>3.4886501202792291E-3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78404386</v>
      </c>
      <c r="T13" s="48">
        <v>129174349</v>
      </c>
    </row>
    <row r="14" spans="2:20" ht="18.75" customHeight="1">
      <c r="B14" s="49" t="s">
        <v>51</v>
      </c>
      <c r="C14" s="50"/>
      <c r="D14" s="20">
        <f t="shared" si="3"/>
        <v>5769162706</v>
      </c>
      <c r="E14" s="21">
        <f t="shared" si="4"/>
        <v>0.20027435855183562</v>
      </c>
      <c r="F14" s="22">
        <f t="shared" si="0"/>
        <v>1</v>
      </c>
      <c r="G14" s="20">
        <f t="shared" si="5"/>
        <v>6803853602</v>
      </c>
      <c r="H14" s="24">
        <f t="shared" si="6"/>
        <v>0.18375370087585707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5769162706</v>
      </c>
      <c r="T14" s="48">
        <v>6803853602</v>
      </c>
    </row>
    <row r="15" spans="2:20" ht="18.75" customHeight="1">
      <c r="B15" s="49" t="s">
        <v>52</v>
      </c>
      <c r="C15" s="50"/>
      <c r="D15" s="20">
        <f t="shared" si="3"/>
        <v>2391225928</v>
      </c>
      <c r="E15" s="21">
        <f t="shared" si="4"/>
        <v>8.3010527400216097E-2</v>
      </c>
      <c r="F15" s="22">
        <f t="shared" si="0"/>
        <v>5</v>
      </c>
      <c r="G15" s="20">
        <f t="shared" si="5"/>
        <v>2085711006</v>
      </c>
      <c r="H15" s="24">
        <f t="shared" si="6"/>
        <v>5.6329418404497726E-2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2391225928</v>
      </c>
      <c r="T15" s="48">
        <v>2085711006</v>
      </c>
    </row>
    <row r="16" spans="2:20" ht="18.75" customHeight="1">
      <c r="B16" s="49" t="s">
        <v>154</v>
      </c>
      <c r="C16" s="50"/>
      <c r="D16" s="20">
        <f t="shared" si="3"/>
        <v>2048477441</v>
      </c>
      <c r="E16" s="21">
        <f t="shared" si="4"/>
        <v>7.1112139908536098E-2</v>
      </c>
      <c r="F16" s="22">
        <f t="shared" si="0"/>
        <v>6</v>
      </c>
      <c r="G16" s="20">
        <f t="shared" si="5"/>
        <v>2900784914</v>
      </c>
      <c r="H16" s="24">
        <f t="shared" si="6"/>
        <v>7.8342362221854686E-2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2048477441</v>
      </c>
      <c r="T16" s="48">
        <v>2900784914</v>
      </c>
    </row>
    <row r="17" spans="2:20" ht="18.75" customHeight="1">
      <c r="B17" s="49" t="s">
        <v>53</v>
      </c>
      <c r="C17" s="50"/>
      <c r="D17" s="20">
        <f t="shared" si="3"/>
        <v>462824151</v>
      </c>
      <c r="E17" s="21">
        <f t="shared" si="4"/>
        <v>1.6066769943482839E-2</v>
      </c>
      <c r="F17" s="22">
        <f t="shared" si="0"/>
        <v>15</v>
      </c>
      <c r="G17" s="20">
        <f t="shared" si="5"/>
        <v>645827443</v>
      </c>
      <c r="H17" s="24">
        <f t="shared" si="6"/>
        <v>1.7442054124086021E-2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462824151</v>
      </c>
      <c r="T17" s="48">
        <v>645827443</v>
      </c>
    </row>
    <row r="18" spans="2:20" ht="18.75" customHeight="1">
      <c r="B18" s="49" t="s">
        <v>54</v>
      </c>
      <c r="C18" s="50"/>
      <c r="D18" s="20">
        <f t="shared" si="3"/>
        <v>2519471438</v>
      </c>
      <c r="E18" s="21">
        <f t="shared" si="4"/>
        <v>8.7462523046948515E-2</v>
      </c>
      <c r="F18" s="22">
        <f t="shared" si="0"/>
        <v>4</v>
      </c>
      <c r="G18" s="20">
        <f t="shared" si="5"/>
        <v>6264649142</v>
      </c>
      <c r="H18" s="24">
        <f t="shared" si="6"/>
        <v>0.16919124541316999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2519471438</v>
      </c>
      <c r="T18" s="48">
        <v>6264649142</v>
      </c>
    </row>
    <row r="19" spans="2:20" ht="18.75" customHeight="1">
      <c r="B19" s="49" t="s">
        <v>55</v>
      </c>
      <c r="C19" s="50"/>
      <c r="D19" s="20">
        <f t="shared" si="3"/>
        <v>2598656377</v>
      </c>
      <c r="E19" s="21">
        <f t="shared" si="4"/>
        <v>9.0211399040461063E-2</v>
      </c>
      <c r="F19" s="22">
        <f t="shared" si="0"/>
        <v>3</v>
      </c>
      <c r="G19" s="20">
        <f t="shared" si="5"/>
        <v>2030744027</v>
      </c>
      <c r="H19" s="24">
        <f t="shared" si="6"/>
        <v>5.4844908829769883E-2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2598656377</v>
      </c>
      <c r="T19" s="48">
        <v>2030744027</v>
      </c>
    </row>
    <row r="20" spans="2:20" ht="18.75" customHeight="1">
      <c r="B20" s="49" t="s">
        <v>155</v>
      </c>
      <c r="C20" s="50"/>
      <c r="D20" s="20">
        <f t="shared" si="3"/>
        <v>6390</v>
      </c>
      <c r="E20" s="21">
        <f t="shared" si="4"/>
        <v>2.2182649655820431E-7</v>
      </c>
      <c r="F20" s="22">
        <f t="shared" si="0"/>
        <v>22</v>
      </c>
      <c r="G20" s="20">
        <f t="shared" si="5"/>
        <v>18312</v>
      </c>
      <c r="H20" s="24">
        <f t="shared" si="6"/>
        <v>4.9455763854906863E-7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6390</v>
      </c>
      <c r="T20" s="48">
        <v>18312</v>
      </c>
    </row>
    <row r="21" spans="2:20" ht="18.75" customHeight="1">
      <c r="B21" s="49" t="s">
        <v>156</v>
      </c>
      <c r="C21" s="50"/>
      <c r="D21" s="20">
        <f t="shared" si="3"/>
        <v>151806</v>
      </c>
      <c r="E21" s="21">
        <f t="shared" si="4"/>
        <v>5.2698893797362697E-6</v>
      </c>
      <c r="F21" s="22">
        <f t="shared" si="0"/>
        <v>21</v>
      </c>
      <c r="G21" s="20">
        <f t="shared" si="5"/>
        <v>9259</v>
      </c>
      <c r="H21" s="24">
        <f t="shared" si="6"/>
        <v>2.5006057095488349E-7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151806</v>
      </c>
      <c r="T21" s="48">
        <v>9259</v>
      </c>
    </row>
    <row r="22" spans="2:20" ht="18.75" customHeight="1">
      <c r="B22" s="49" t="s">
        <v>56</v>
      </c>
      <c r="C22" s="50"/>
      <c r="D22" s="20">
        <f t="shared" si="3"/>
        <v>8299148</v>
      </c>
      <c r="E22" s="21">
        <f t="shared" si="4"/>
        <v>2.881018662375631E-4</v>
      </c>
      <c r="F22" s="22">
        <f t="shared" si="0"/>
        <v>19</v>
      </c>
      <c r="G22" s="20">
        <f t="shared" si="5"/>
        <v>8440570</v>
      </c>
      <c r="H22" s="24">
        <f t="shared" si="6"/>
        <v>2.279569881612119E-4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8299148</v>
      </c>
      <c r="T22" s="48">
        <v>8440570</v>
      </c>
    </row>
    <row r="23" spans="2:20" ht="18.75" customHeight="1">
      <c r="B23" s="49" t="s">
        <v>57</v>
      </c>
      <c r="C23" s="50"/>
      <c r="D23" s="20">
        <f t="shared" si="3"/>
        <v>552970686</v>
      </c>
      <c r="E23" s="21">
        <f t="shared" si="4"/>
        <v>1.9196173704971342E-2</v>
      </c>
      <c r="F23" s="22">
        <f t="shared" si="0"/>
        <v>12</v>
      </c>
      <c r="G23" s="20">
        <f t="shared" si="5"/>
        <v>750056070</v>
      </c>
      <c r="H23" s="24">
        <f t="shared" si="6"/>
        <v>2.0256987699792207E-2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552970686</v>
      </c>
      <c r="T23" s="48">
        <v>750056070</v>
      </c>
    </row>
    <row r="24" spans="2:20" ht="18.75" customHeight="1">
      <c r="B24" s="49" t="s">
        <v>58</v>
      </c>
      <c r="C24" s="50"/>
      <c r="D24" s="20">
        <f t="shared" si="3"/>
        <v>1148480837</v>
      </c>
      <c r="E24" s="21">
        <f t="shared" si="4"/>
        <v>3.9869089270100799E-2</v>
      </c>
      <c r="F24" s="22">
        <f t="shared" si="0"/>
        <v>9</v>
      </c>
      <c r="G24" s="20">
        <f t="shared" si="5"/>
        <v>2714796458</v>
      </c>
      <c r="H24" s="24">
        <f t="shared" si="6"/>
        <v>7.3319316590752276E-2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1148480837</v>
      </c>
      <c r="T24" s="48">
        <v>2714796458</v>
      </c>
    </row>
    <row r="25" spans="2:20" ht="18.75" customHeight="1">
      <c r="B25" s="49" t="s">
        <v>59</v>
      </c>
      <c r="C25" s="50"/>
      <c r="D25" s="20">
        <f t="shared" si="3"/>
        <v>143348420</v>
      </c>
      <c r="E25" s="21">
        <f t="shared" si="4"/>
        <v>4.976287604969331E-3</v>
      </c>
      <c r="F25" s="22">
        <f t="shared" si="0"/>
        <v>17</v>
      </c>
      <c r="G25" s="20">
        <f t="shared" si="5"/>
        <v>213492875</v>
      </c>
      <c r="H25" s="24">
        <f t="shared" si="6"/>
        <v>5.7658656677070496E-3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143348420</v>
      </c>
      <c r="T25" s="48">
        <v>213492875</v>
      </c>
    </row>
    <row r="26" spans="2:20" ht="18.75" customHeight="1">
      <c r="B26" s="49" t="s">
        <v>60</v>
      </c>
      <c r="C26" s="50"/>
      <c r="D26" s="20">
        <f t="shared" si="3"/>
        <v>1036182534</v>
      </c>
      <c r="E26" s="21">
        <f t="shared" si="4"/>
        <v>3.5970695041005071E-2</v>
      </c>
      <c r="F26" s="22">
        <f t="shared" si="0"/>
        <v>11</v>
      </c>
      <c r="G26" s="20">
        <f t="shared" si="5"/>
        <v>1276200056</v>
      </c>
      <c r="H26" s="24">
        <f t="shared" si="6"/>
        <v>3.4466715050870969E-2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1036182534</v>
      </c>
      <c r="T26" s="48">
        <v>1276200056</v>
      </c>
    </row>
    <row r="27" spans="2:20" ht="18.75" customHeight="1" thickBot="1">
      <c r="B27" s="51" t="s">
        <v>61</v>
      </c>
      <c r="C27" s="52"/>
      <c r="D27" s="20">
        <f t="shared" si="3"/>
        <v>1237740</v>
      </c>
      <c r="E27" s="21">
        <f t="shared" si="4"/>
        <v>4.2967688239429074E-5</v>
      </c>
      <c r="F27" s="22">
        <f t="shared" si="0"/>
        <v>20</v>
      </c>
      <c r="G27" s="20">
        <f t="shared" si="5"/>
        <v>1367888</v>
      </c>
      <c r="H27" s="24">
        <f t="shared" si="6"/>
        <v>3.6942958665334663E-5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1237740</v>
      </c>
      <c r="T27" s="48">
        <v>1367888</v>
      </c>
    </row>
    <row r="28" spans="2:20" ht="18.75" customHeight="1" thickTop="1">
      <c r="B28" s="53" t="s">
        <v>62</v>
      </c>
      <c r="C28" s="54"/>
      <c r="D28" s="55">
        <f>S28</f>
        <v>28806297260</v>
      </c>
      <c r="E28" s="56"/>
      <c r="F28" s="57"/>
      <c r="G28" s="55">
        <f>T28</f>
        <v>37027028950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28806297260</v>
      </c>
      <c r="T28" s="48">
        <f>SUM(T6:T27)</f>
        <v>37027028950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27" priority="5" stopIfTrue="1" operator="equal">
      <formula>0</formula>
    </cfRule>
  </conditionalFormatting>
  <conditionalFormatting sqref="G6:I27">
    <cfRule type="cellIs" dxfId="126" priority="7" stopIfTrue="1" operator="equal">
      <formula>0</formula>
    </cfRule>
  </conditionalFormatting>
  <conditionalFormatting sqref="I6:I27">
    <cfRule type="expression" dxfId="125" priority="8" stopIfTrue="1">
      <formula>$I6&lt;=5</formula>
    </cfRule>
  </conditionalFormatting>
  <conditionalFormatting sqref="F6:F27">
    <cfRule type="expression" dxfId="124" priority="6" stopIfTrue="1">
      <formula>$F6&lt;=5</formula>
    </cfRule>
  </conditionalFormatting>
  <conditionalFormatting sqref="E6:E27">
    <cfRule type="expression" dxfId="123" priority="4">
      <formula>$F6&lt;=5</formula>
    </cfRule>
  </conditionalFormatting>
  <conditionalFormatting sqref="D6:D27">
    <cfRule type="expression" dxfId="122" priority="3">
      <formula>$F6&lt;=5</formula>
    </cfRule>
  </conditionalFormatting>
  <conditionalFormatting sqref="G6:G27">
    <cfRule type="expression" dxfId="121" priority="2">
      <formula>$I6&lt;=5</formula>
    </cfRule>
  </conditionalFormatting>
  <conditionalFormatting sqref="H6:H27">
    <cfRule type="expression" dxfId="12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5309-0135-47A4-B850-6E7DE5424D03}">
  <sheetPr codeName="Sheet7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119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75902999</v>
      </c>
      <c r="E6" s="21">
        <f>IFERROR(S6/$S$28,"-")</f>
        <v>1.9349346891405897E-2</v>
      </c>
      <c r="F6" s="22">
        <f t="shared" ref="F6:F27" si="0">_xlfn.IFS(D6&gt;0,RANK(D6,$D$6:$D$27),D6=0,"-")</f>
        <v>13</v>
      </c>
      <c r="G6" s="23">
        <f>T6</f>
        <v>81205885</v>
      </c>
      <c r="H6" s="24">
        <f>IFERROR(T6/$T$28,"-")</f>
        <v>1.6729350178449984E-2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75902999</v>
      </c>
      <c r="T6" s="48">
        <v>81205885</v>
      </c>
    </row>
    <row r="7" spans="2:20" ht="18.75" customHeight="1">
      <c r="B7" s="49" t="s">
        <v>44</v>
      </c>
      <c r="C7" s="50"/>
      <c r="D7" s="20">
        <f>S7</f>
        <v>505498926</v>
      </c>
      <c r="E7" s="21">
        <f>IFERROR(S7/$S$28,"-")</f>
        <v>0.12886281439824426</v>
      </c>
      <c r="F7" s="22">
        <f t="shared" si="0"/>
        <v>2</v>
      </c>
      <c r="G7" s="20">
        <f>T7</f>
        <v>324765189</v>
      </c>
      <c r="H7" s="24">
        <f>IFERROR(T7/$T$28,"-")</f>
        <v>6.6905379733888659E-2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505498926</v>
      </c>
      <c r="T7" s="48">
        <v>324765189</v>
      </c>
    </row>
    <row r="8" spans="2:20" ht="18.75" customHeight="1">
      <c r="B8" s="49" t="s">
        <v>45</v>
      </c>
      <c r="C8" s="50"/>
      <c r="D8" s="20">
        <f t="shared" ref="D8:D27" si="3">S8</f>
        <v>52530516</v>
      </c>
      <c r="E8" s="21">
        <f t="shared" ref="E8:E27" si="4">IFERROR(S8/$S$28,"-")</f>
        <v>1.339118598553066E-2</v>
      </c>
      <c r="F8" s="22">
        <f t="shared" si="0"/>
        <v>16</v>
      </c>
      <c r="G8" s="20">
        <f t="shared" ref="G8:G27" si="5">T8</f>
        <v>42433824</v>
      </c>
      <c r="H8" s="24">
        <f t="shared" ref="H8:H27" si="6">IFERROR(T8/$T$28,"-")</f>
        <v>8.74185782356433E-3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52530516</v>
      </c>
      <c r="T8" s="48">
        <v>42433824</v>
      </c>
    </row>
    <row r="9" spans="2:20" ht="18.75" customHeight="1">
      <c r="B9" s="49" t="s">
        <v>46</v>
      </c>
      <c r="C9" s="50"/>
      <c r="D9" s="20">
        <f t="shared" si="3"/>
        <v>243330826</v>
      </c>
      <c r="E9" s="21">
        <f t="shared" si="4"/>
        <v>6.2030389097620889E-2</v>
      </c>
      <c r="F9" s="22">
        <f t="shared" si="0"/>
        <v>7</v>
      </c>
      <c r="G9" s="20">
        <f t="shared" si="5"/>
        <v>257429351</v>
      </c>
      <c r="H9" s="24">
        <f t="shared" si="6"/>
        <v>5.3033419426315148E-2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243330826</v>
      </c>
      <c r="T9" s="48">
        <v>257429351</v>
      </c>
    </row>
    <row r="10" spans="2:20" ht="18.75" customHeight="1">
      <c r="B10" s="49" t="s">
        <v>47</v>
      </c>
      <c r="C10" s="50"/>
      <c r="D10" s="20">
        <f t="shared" si="3"/>
        <v>101570748</v>
      </c>
      <c r="E10" s="21">
        <f t="shared" si="4"/>
        <v>2.5892621674560867E-2</v>
      </c>
      <c r="F10" s="22">
        <f t="shared" si="0"/>
        <v>12</v>
      </c>
      <c r="G10" s="20">
        <f t="shared" si="5"/>
        <v>223934485</v>
      </c>
      <c r="H10" s="24">
        <f t="shared" si="6"/>
        <v>4.61330901891637E-2</v>
      </c>
      <c r="I10" s="25">
        <f t="shared" si="1"/>
        <v>9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101570748</v>
      </c>
      <c r="T10" s="48">
        <v>223934485</v>
      </c>
    </row>
    <row r="11" spans="2:20" ht="18.75" customHeight="1">
      <c r="B11" s="49" t="s">
        <v>48</v>
      </c>
      <c r="C11" s="50"/>
      <c r="D11" s="20">
        <f t="shared" si="3"/>
        <v>237570148</v>
      </c>
      <c r="E11" s="21">
        <f t="shared" si="4"/>
        <v>6.0561865344670229E-2</v>
      </c>
      <c r="F11" s="22">
        <f t="shared" si="0"/>
        <v>8</v>
      </c>
      <c r="G11" s="20">
        <f t="shared" si="5"/>
        <v>470320107</v>
      </c>
      <c r="H11" s="24">
        <f t="shared" si="6"/>
        <v>9.6891373894503655E-2</v>
      </c>
      <c r="I11" s="25">
        <f t="shared" si="1"/>
        <v>3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237570148</v>
      </c>
      <c r="T11" s="48">
        <v>470320107</v>
      </c>
    </row>
    <row r="12" spans="2:20" ht="18.75" customHeight="1">
      <c r="B12" s="49" t="s">
        <v>49</v>
      </c>
      <c r="C12" s="50"/>
      <c r="D12" s="20">
        <f t="shared" si="3"/>
        <v>128790201</v>
      </c>
      <c r="E12" s="21">
        <f t="shared" si="4"/>
        <v>3.2831459997554123E-2</v>
      </c>
      <c r="F12" s="22">
        <f t="shared" si="0"/>
        <v>11</v>
      </c>
      <c r="G12" s="20">
        <f t="shared" si="5"/>
        <v>150389051</v>
      </c>
      <c r="H12" s="24">
        <f t="shared" si="6"/>
        <v>3.0981881389307856E-2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128790201</v>
      </c>
      <c r="T12" s="48">
        <v>150389051</v>
      </c>
    </row>
    <row r="13" spans="2:20" ht="18.75" customHeight="1">
      <c r="B13" s="49" t="s">
        <v>50</v>
      </c>
      <c r="C13" s="50"/>
      <c r="D13" s="20">
        <f t="shared" si="3"/>
        <v>9052469</v>
      </c>
      <c r="E13" s="21">
        <f t="shared" si="4"/>
        <v>2.3076738101573332E-3</v>
      </c>
      <c r="F13" s="22">
        <f t="shared" si="0"/>
        <v>18</v>
      </c>
      <c r="G13" s="20">
        <f t="shared" si="5"/>
        <v>16399567</v>
      </c>
      <c r="H13" s="24">
        <f t="shared" si="6"/>
        <v>3.3785002049784014E-3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9052469</v>
      </c>
      <c r="T13" s="48">
        <v>16399567</v>
      </c>
    </row>
    <row r="14" spans="2:20" ht="18.75" customHeight="1">
      <c r="B14" s="49" t="s">
        <v>51</v>
      </c>
      <c r="C14" s="50"/>
      <c r="D14" s="20">
        <f t="shared" si="3"/>
        <v>843912824</v>
      </c>
      <c r="E14" s="21">
        <f t="shared" si="4"/>
        <v>0.215131973608605</v>
      </c>
      <c r="F14" s="22">
        <f t="shared" si="0"/>
        <v>1</v>
      </c>
      <c r="G14" s="20">
        <f t="shared" si="5"/>
        <v>856158275</v>
      </c>
      <c r="H14" s="24">
        <f t="shared" si="6"/>
        <v>0.1763784926505349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843912824</v>
      </c>
      <c r="T14" s="48">
        <v>856158275</v>
      </c>
    </row>
    <row r="15" spans="2:20" ht="18.75" customHeight="1">
      <c r="B15" s="49" t="s">
        <v>52</v>
      </c>
      <c r="C15" s="50"/>
      <c r="D15" s="20">
        <f t="shared" si="3"/>
        <v>246926360</v>
      </c>
      <c r="E15" s="21">
        <f t="shared" si="4"/>
        <v>6.2946969938199329E-2</v>
      </c>
      <c r="F15" s="22">
        <f t="shared" si="0"/>
        <v>6</v>
      </c>
      <c r="G15" s="20">
        <f t="shared" si="5"/>
        <v>208385472</v>
      </c>
      <c r="H15" s="24">
        <f t="shared" si="6"/>
        <v>4.2929813931460566E-2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246926360</v>
      </c>
      <c r="T15" s="48">
        <v>208385472</v>
      </c>
    </row>
    <row r="16" spans="2:20" ht="18.75" customHeight="1">
      <c r="B16" s="49" t="s">
        <v>154</v>
      </c>
      <c r="C16" s="50"/>
      <c r="D16" s="20">
        <f t="shared" si="3"/>
        <v>263966003</v>
      </c>
      <c r="E16" s="21">
        <f t="shared" si="4"/>
        <v>6.7290750390309212E-2</v>
      </c>
      <c r="F16" s="22">
        <f t="shared" si="0"/>
        <v>5</v>
      </c>
      <c r="G16" s="20">
        <f t="shared" si="5"/>
        <v>316232545</v>
      </c>
      <c r="H16" s="24">
        <f t="shared" si="6"/>
        <v>6.5147556524104658E-2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263966003</v>
      </c>
      <c r="T16" s="48">
        <v>316232545</v>
      </c>
    </row>
    <row r="17" spans="2:20" ht="18.75" customHeight="1">
      <c r="B17" s="49" t="s">
        <v>53</v>
      </c>
      <c r="C17" s="50"/>
      <c r="D17" s="20">
        <f t="shared" si="3"/>
        <v>62906686</v>
      </c>
      <c r="E17" s="21">
        <f t="shared" si="4"/>
        <v>1.6036300347009303E-2</v>
      </c>
      <c r="F17" s="22">
        <f t="shared" si="0"/>
        <v>15</v>
      </c>
      <c r="G17" s="20">
        <f t="shared" si="5"/>
        <v>97378182</v>
      </c>
      <c r="H17" s="24">
        <f t="shared" si="6"/>
        <v>2.0061030138626468E-2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62906686</v>
      </c>
      <c r="T17" s="48">
        <v>97378182</v>
      </c>
    </row>
    <row r="18" spans="2:20" ht="18.75" customHeight="1">
      <c r="B18" s="49" t="s">
        <v>54</v>
      </c>
      <c r="C18" s="50"/>
      <c r="D18" s="20">
        <f t="shared" si="3"/>
        <v>314366062</v>
      </c>
      <c r="E18" s="21">
        <f t="shared" si="4"/>
        <v>8.0138835944060835E-2</v>
      </c>
      <c r="F18" s="22">
        <f t="shared" si="0"/>
        <v>4</v>
      </c>
      <c r="G18" s="20">
        <f t="shared" si="5"/>
        <v>846028213</v>
      </c>
      <c r="H18" s="24">
        <f t="shared" si="6"/>
        <v>0.17429158288374386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314366062</v>
      </c>
      <c r="T18" s="48">
        <v>846028213</v>
      </c>
    </row>
    <row r="19" spans="2:20" ht="18.75" customHeight="1">
      <c r="B19" s="49" t="s">
        <v>55</v>
      </c>
      <c r="C19" s="50"/>
      <c r="D19" s="20">
        <f t="shared" si="3"/>
        <v>433645129</v>
      </c>
      <c r="E19" s="21">
        <f t="shared" si="4"/>
        <v>0.11054569831673527</v>
      </c>
      <c r="F19" s="22">
        <f t="shared" si="0"/>
        <v>3</v>
      </c>
      <c r="G19" s="20">
        <f t="shared" si="5"/>
        <v>255105898</v>
      </c>
      <c r="H19" s="24">
        <f t="shared" si="6"/>
        <v>5.2554761274136025E-2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433645129</v>
      </c>
      <c r="T19" s="48">
        <v>255105898</v>
      </c>
    </row>
    <row r="20" spans="2:20" ht="18.75" customHeight="1">
      <c r="B20" s="49" t="s">
        <v>155</v>
      </c>
      <c r="C20" s="50"/>
      <c r="D20" s="20">
        <f t="shared" si="3"/>
        <v>7567</v>
      </c>
      <c r="E20" s="21">
        <f t="shared" si="4"/>
        <v>1.9289950312407081E-6</v>
      </c>
      <c r="F20" s="22">
        <f t="shared" si="0"/>
        <v>21</v>
      </c>
      <c r="G20" s="20">
        <f t="shared" si="5"/>
        <v>3138</v>
      </c>
      <c r="H20" s="24">
        <f t="shared" si="6"/>
        <v>6.4646424159992904E-7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7567</v>
      </c>
      <c r="T20" s="48">
        <v>3138</v>
      </c>
    </row>
    <row r="21" spans="2:20" ht="18.75" customHeight="1">
      <c r="B21" s="49" t="s">
        <v>156</v>
      </c>
      <c r="C21" s="50"/>
      <c r="D21" s="20">
        <f t="shared" si="3"/>
        <v>3400</v>
      </c>
      <c r="E21" s="21">
        <f t="shared" si="4"/>
        <v>8.6673491558324404E-7</v>
      </c>
      <c r="F21" s="22">
        <f t="shared" si="0"/>
        <v>22</v>
      </c>
      <c r="G21" s="20">
        <f t="shared" si="5"/>
        <v>9938</v>
      </c>
      <c r="H21" s="24">
        <f t="shared" si="6"/>
        <v>2.0473427766157091E-6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3400</v>
      </c>
      <c r="T21" s="48">
        <v>9938</v>
      </c>
    </row>
    <row r="22" spans="2:20" ht="18.75" customHeight="1">
      <c r="B22" s="49" t="s">
        <v>56</v>
      </c>
      <c r="C22" s="50"/>
      <c r="D22" s="20">
        <f t="shared" si="3"/>
        <v>728893</v>
      </c>
      <c r="E22" s="21">
        <f t="shared" si="4"/>
        <v>1.8581088612476985E-4</v>
      </c>
      <c r="F22" s="22">
        <f t="shared" si="0"/>
        <v>19</v>
      </c>
      <c r="G22" s="20">
        <f t="shared" si="5"/>
        <v>571996</v>
      </c>
      <c r="H22" s="24">
        <f t="shared" si="6"/>
        <v>1.1783778213454207E-4</v>
      </c>
      <c r="I22" s="25">
        <f t="shared" si="1"/>
        <v>20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728893</v>
      </c>
      <c r="T22" s="48">
        <v>571996</v>
      </c>
    </row>
    <row r="23" spans="2:20" ht="18.75" customHeight="1">
      <c r="B23" s="49" t="s">
        <v>57</v>
      </c>
      <c r="C23" s="50"/>
      <c r="D23" s="20">
        <f t="shared" si="3"/>
        <v>65267584</v>
      </c>
      <c r="E23" s="21">
        <f t="shared" si="4"/>
        <v>1.6638145267224201E-2</v>
      </c>
      <c r="F23" s="22">
        <f t="shared" si="0"/>
        <v>14</v>
      </c>
      <c r="G23" s="20">
        <f t="shared" si="5"/>
        <v>94201201</v>
      </c>
      <c r="H23" s="24">
        <f t="shared" si="6"/>
        <v>1.9406535360824564E-2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65267584</v>
      </c>
      <c r="T23" s="48">
        <v>94201201</v>
      </c>
    </row>
    <row r="24" spans="2:20" ht="18.75" customHeight="1">
      <c r="B24" s="49" t="s">
        <v>58</v>
      </c>
      <c r="C24" s="50"/>
      <c r="D24" s="20">
        <f t="shared" si="3"/>
        <v>182276601</v>
      </c>
      <c r="E24" s="21">
        <f t="shared" si="4"/>
        <v>4.6466321876628129E-2</v>
      </c>
      <c r="F24" s="22">
        <f t="shared" si="0"/>
        <v>9</v>
      </c>
      <c r="G24" s="20">
        <f t="shared" si="5"/>
        <v>379427389</v>
      </c>
      <c r="H24" s="24">
        <f t="shared" si="6"/>
        <v>7.8166424242232718E-2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182276601</v>
      </c>
      <c r="T24" s="48">
        <v>379427389</v>
      </c>
    </row>
    <row r="25" spans="2:20" ht="18.75" customHeight="1">
      <c r="B25" s="49" t="s">
        <v>59</v>
      </c>
      <c r="C25" s="50"/>
      <c r="D25" s="20">
        <f t="shared" si="3"/>
        <v>16527070</v>
      </c>
      <c r="E25" s="21">
        <f t="shared" si="4"/>
        <v>4.2131143003789305E-3</v>
      </c>
      <c r="F25" s="22">
        <f t="shared" si="0"/>
        <v>17</v>
      </c>
      <c r="G25" s="20">
        <f t="shared" si="5"/>
        <v>30120208</v>
      </c>
      <c r="H25" s="24">
        <f t="shared" si="6"/>
        <v>6.205110714325085E-3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16527070</v>
      </c>
      <c r="T25" s="48">
        <v>30120208</v>
      </c>
    </row>
    <row r="26" spans="2:20" ht="18.75" customHeight="1">
      <c r="B26" s="49" t="s">
        <v>60</v>
      </c>
      <c r="C26" s="50"/>
      <c r="D26" s="20">
        <f t="shared" si="3"/>
        <v>137627328</v>
      </c>
      <c r="E26" s="21">
        <f t="shared" si="4"/>
        <v>3.5084238387066889E-2</v>
      </c>
      <c r="F26" s="22">
        <f t="shared" si="0"/>
        <v>10</v>
      </c>
      <c r="G26" s="20">
        <f t="shared" si="5"/>
        <v>202446710</v>
      </c>
      <c r="H26" s="24">
        <f t="shared" si="6"/>
        <v>4.1706360371112416E-2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137627328</v>
      </c>
      <c r="T26" s="48">
        <v>202446710</v>
      </c>
    </row>
    <row r="27" spans="2:20" ht="18.75" customHeight="1" thickBot="1">
      <c r="B27" s="51" t="s">
        <v>61</v>
      </c>
      <c r="C27" s="52"/>
      <c r="D27" s="20">
        <f t="shared" si="3"/>
        <v>359670</v>
      </c>
      <c r="E27" s="21">
        <f t="shared" si="4"/>
        <v>9.1687807967007459E-5</v>
      </c>
      <c r="F27" s="22">
        <f t="shared" si="0"/>
        <v>20</v>
      </c>
      <c r="G27" s="20">
        <f t="shared" si="5"/>
        <v>1150166</v>
      </c>
      <c r="H27" s="24">
        <f t="shared" si="6"/>
        <v>2.3694747957425877E-4</v>
      </c>
      <c r="I27" s="25">
        <f t="shared" si="1"/>
        <v>19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359670</v>
      </c>
      <c r="T27" s="48">
        <v>1150166</v>
      </c>
    </row>
    <row r="28" spans="2:20" ht="18.75" customHeight="1" thickTop="1">
      <c r="B28" s="53" t="s">
        <v>62</v>
      </c>
      <c r="C28" s="54"/>
      <c r="D28" s="55">
        <f>S28</f>
        <v>3922768010</v>
      </c>
      <c r="E28" s="56"/>
      <c r="F28" s="57"/>
      <c r="G28" s="55">
        <f>T28</f>
        <v>4854096790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3922768010</v>
      </c>
      <c r="T28" s="48">
        <f>SUM(T6:T27)</f>
        <v>4854096790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9" priority="5" stopIfTrue="1" operator="equal">
      <formula>0</formula>
    </cfRule>
  </conditionalFormatting>
  <conditionalFormatting sqref="G6:I27">
    <cfRule type="cellIs" dxfId="118" priority="7" stopIfTrue="1" operator="equal">
      <formula>0</formula>
    </cfRule>
  </conditionalFormatting>
  <conditionalFormatting sqref="I6:I27">
    <cfRule type="expression" dxfId="117" priority="8" stopIfTrue="1">
      <formula>$I6&lt;=5</formula>
    </cfRule>
  </conditionalFormatting>
  <conditionalFormatting sqref="F6:F27">
    <cfRule type="expression" dxfId="116" priority="6" stopIfTrue="1">
      <formula>$F6&lt;=5</formula>
    </cfRule>
  </conditionalFormatting>
  <conditionalFormatting sqref="E6:E27">
    <cfRule type="expression" dxfId="115" priority="4">
      <formula>$F6&lt;=5</formula>
    </cfRule>
  </conditionalFormatting>
  <conditionalFormatting sqref="D6:D27">
    <cfRule type="expression" dxfId="114" priority="3">
      <formula>$F6&lt;=5</formula>
    </cfRule>
  </conditionalFormatting>
  <conditionalFormatting sqref="G6:G27">
    <cfRule type="expression" dxfId="113" priority="2">
      <formula>$I6&lt;=5</formula>
    </cfRule>
  </conditionalFormatting>
  <conditionalFormatting sqref="H6:H27">
    <cfRule type="expression" dxfId="11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9969-8EEE-4CE1-B485-575564B38D92}">
  <sheetPr codeName="Sheet7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71134946</v>
      </c>
      <c r="E6" s="21">
        <f>IFERROR(S6/$S$28,"-")</f>
        <v>2.0530726094132534E-2</v>
      </c>
      <c r="F6" s="22">
        <f t="shared" ref="F6:F27" si="0">_xlfn.IFS(D6&gt;0,RANK(D6,$D$6:$D$27),D6=0,"-")</f>
        <v>12</v>
      </c>
      <c r="G6" s="23">
        <f>T6</f>
        <v>48813132</v>
      </c>
      <c r="H6" s="24">
        <f>IFERROR(T6/$T$28,"-")</f>
        <v>1.1665839355768077E-2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71134946</v>
      </c>
      <c r="T6" s="48">
        <v>48813132</v>
      </c>
    </row>
    <row r="7" spans="2:20" ht="18.75" customHeight="1">
      <c r="B7" s="49" t="s">
        <v>44</v>
      </c>
      <c r="C7" s="50"/>
      <c r="D7" s="20">
        <f>S7</f>
        <v>577661664</v>
      </c>
      <c r="E7" s="21">
        <f>IFERROR(S7/$S$28,"-")</f>
        <v>0.16672274410196108</v>
      </c>
      <c r="F7" s="22">
        <f t="shared" si="0"/>
        <v>2</v>
      </c>
      <c r="G7" s="20">
        <f>T7</f>
        <v>356710431</v>
      </c>
      <c r="H7" s="24">
        <f>IFERROR(T7/$T$28,"-")</f>
        <v>8.5250145075157102E-2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577661664</v>
      </c>
      <c r="T7" s="48">
        <v>356710431</v>
      </c>
    </row>
    <row r="8" spans="2:20" ht="18.75" customHeight="1">
      <c r="B8" s="49" t="s">
        <v>45</v>
      </c>
      <c r="C8" s="50"/>
      <c r="D8" s="20">
        <f t="shared" ref="D8:D27" si="3">S8</f>
        <v>40930322</v>
      </c>
      <c r="E8" s="21">
        <f t="shared" ref="E8:E27" si="4">IFERROR(S8/$S$28,"-")</f>
        <v>1.1813170279578858E-2</v>
      </c>
      <c r="F8" s="22">
        <f t="shared" si="0"/>
        <v>16</v>
      </c>
      <c r="G8" s="20">
        <f t="shared" ref="G8:G27" si="5">T8</f>
        <v>39910029</v>
      </c>
      <c r="H8" s="24">
        <f t="shared" ref="H8:H27" si="6">IFERROR(T8/$T$28,"-")</f>
        <v>9.5380887872149912E-3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40930322</v>
      </c>
      <c r="T8" s="48">
        <v>39910029</v>
      </c>
    </row>
    <row r="9" spans="2:20" ht="18.75" customHeight="1">
      <c r="B9" s="49" t="s">
        <v>46</v>
      </c>
      <c r="C9" s="50"/>
      <c r="D9" s="20">
        <f t="shared" si="3"/>
        <v>228223428</v>
      </c>
      <c r="E9" s="21">
        <f t="shared" si="4"/>
        <v>6.5869069311333669E-2</v>
      </c>
      <c r="F9" s="22">
        <f t="shared" si="0"/>
        <v>7</v>
      </c>
      <c r="G9" s="20">
        <f t="shared" si="5"/>
        <v>256322842</v>
      </c>
      <c r="H9" s="24">
        <f t="shared" si="6"/>
        <v>6.125853792757905E-2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228223428</v>
      </c>
      <c r="T9" s="48">
        <v>256322842</v>
      </c>
    </row>
    <row r="10" spans="2:20" ht="18.75" customHeight="1">
      <c r="B10" s="49" t="s">
        <v>47</v>
      </c>
      <c r="C10" s="50"/>
      <c r="D10" s="20">
        <f t="shared" si="3"/>
        <v>69584370</v>
      </c>
      <c r="E10" s="21">
        <f t="shared" si="4"/>
        <v>2.0083204124492805E-2</v>
      </c>
      <c r="F10" s="22">
        <f t="shared" si="0"/>
        <v>13</v>
      </c>
      <c r="G10" s="20">
        <f t="shared" si="5"/>
        <v>125845944</v>
      </c>
      <c r="H10" s="24">
        <f t="shared" si="6"/>
        <v>3.0075893640239795E-2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69584370</v>
      </c>
      <c r="T10" s="48">
        <v>125845944</v>
      </c>
    </row>
    <row r="11" spans="2:20" ht="18.75" customHeight="1">
      <c r="B11" s="49" t="s">
        <v>48</v>
      </c>
      <c r="C11" s="50"/>
      <c r="D11" s="20">
        <f t="shared" si="3"/>
        <v>123961182</v>
      </c>
      <c r="E11" s="21">
        <f t="shared" si="4"/>
        <v>3.5777254599264223E-2</v>
      </c>
      <c r="F11" s="22">
        <f t="shared" si="0"/>
        <v>10</v>
      </c>
      <c r="G11" s="20">
        <f t="shared" si="5"/>
        <v>245213910</v>
      </c>
      <c r="H11" s="24">
        <f t="shared" si="6"/>
        <v>5.8603616786150323E-2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123961182</v>
      </c>
      <c r="T11" s="48">
        <v>245213910</v>
      </c>
    </row>
    <row r="12" spans="2:20" ht="18.75" customHeight="1">
      <c r="B12" s="49" t="s">
        <v>49</v>
      </c>
      <c r="C12" s="50"/>
      <c r="D12" s="20">
        <f t="shared" si="3"/>
        <v>158661589</v>
      </c>
      <c r="E12" s="21">
        <f t="shared" si="4"/>
        <v>4.5792368007404285E-2</v>
      </c>
      <c r="F12" s="22">
        <f t="shared" si="0"/>
        <v>8</v>
      </c>
      <c r="G12" s="20">
        <f t="shared" si="5"/>
        <v>248296846</v>
      </c>
      <c r="H12" s="24">
        <f t="shared" si="6"/>
        <v>5.9340406962206105E-2</v>
      </c>
      <c r="I12" s="25">
        <f t="shared" si="1"/>
        <v>8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158661589</v>
      </c>
      <c r="T12" s="48">
        <v>248296846</v>
      </c>
    </row>
    <row r="13" spans="2:20" ht="18.75" customHeight="1">
      <c r="B13" s="49" t="s">
        <v>50</v>
      </c>
      <c r="C13" s="50"/>
      <c r="D13" s="20">
        <f t="shared" si="3"/>
        <v>9366983</v>
      </c>
      <c r="E13" s="21">
        <f t="shared" si="4"/>
        <v>2.7034667644422737E-3</v>
      </c>
      <c r="F13" s="22">
        <f t="shared" si="0"/>
        <v>18</v>
      </c>
      <c r="G13" s="20">
        <f t="shared" si="5"/>
        <v>17130877</v>
      </c>
      <c r="H13" s="24">
        <f t="shared" si="6"/>
        <v>4.0941044124237344E-3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9366983</v>
      </c>
      <c r="T13" s="48">
        <v>17130877</v>
      </c>
    </row>
    <row r="14" spans="2:20" ht="18.75" customHeight="1">
      <c r="B14" s="49" t="s">
        <v>51</v>
      </c>
      <c r="C14" s="50"/>
      <c r="D14" s="20">
        <f t="shared" si="3"/>
        <v>669011973</v>
      </c>
      <c r="E14" s="21">
        <f t="shared" si="4"/>
        <v>0.19308795948700364</v>
      </c>
      <c r="F14" s="22">
        <f t="shared" si="0"/>
        <v>1</v>
      </c>
      <c r="G14" s="20">
        <f t="shared" si="5"/>
        <v>737625108</v>
      </c>
      <c r="H14" s="24">
        <f t="shared" si="6"/>
        <v>0.17628485741724334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669011973</v>
      </c>
      <c r="T14" s="48">
        <v>737625108</v>
      </c>
    </row>
    <row r="15" spans="2:20" ht="18.75" customHeight="1">
      <c r="B15" s="49" t="s">
        <v>52</v>
      </c>
      <c r="C15" s="50"/>
      <c r="D15" s="20">
        <f t="shared" si="3"/>
        <v>307653544</v>
      </c>
      <c r="E15" s="21">
        <f t="shared" si="4"/>
        <v>8.8793919148447115E-2</v>
      </c>
      <c r="F15" s="22">
        <f t="shared" si="0"/>
        <v>4</v>
      </c>
      <c r="G15" s="20">
        <f t="shared" si="5"/>
        <v>232507617</v>
      </c>
      <c r="H15" s="24">
        <f t="shared" si="6"/>
        <v>5.5566942701288882E-2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307653544</v>
      </c>
      <c r="T15" s="48">
        <v>232507617</v>
      </c>
    </row>
    <row r="16" spans="2:20" ht="18.75" customHeight="1">
      <c r="B16" s="49" t="s">
        <v>154</v>
      </c>
      <c r="C16" s="50"/>
      <c r="D16" s="20">
        <f t="shared" si="3"/>
        <v>233524006</v>
      </c>
      <c r="E16" s="21">
        <f t="shared" si="4"/>
        <v>6.73989040996891E-2</v>
      </c>
      <c r="F16" s="22">
        <f t="shared" si="0"/>
        <v>6</v>
      </c>
      <c r="G16" s="20">
        <f t="shared" si="5"/>
        <v>298926763</v>
      </c>
      <c r="H16" s="24">
        <f t="shared" si="6"/>
        <v>7.1440439353446059E-2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233524006</v>
      </c>
      <c r="T16" s="48">
        <v>298926763</v>
      </c>
    </row>
    <row r="17" spans="2:20" ht="18.75" customHeight="1">
      <c r="B17" s="49" t="s">
        <v>53</v>
      </c>
      <c r="C17" s="50"/>
      <c r="D17" s="20">
        <f t="shared" si="3"/>
        <v>52022687</v>
      </c>
      <c r="E17" s="21">
        <f t="shared" si="4"/>
        <v>1.5014610926643416E-2</v>
      </c>
      <c r="F17" s="22">
        <f t="shared" si="0"/>
        <v>14</v>
      </c>
      <c r="G17" s="20">
        <f t="shared" si="5"/>
        <v>57513846</v>
      </c>
      <c r="H17" s="24">
        <f t="shared" si="6"/>
        <v>1.3745221023071914E-2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52022687</v>
      </c>
      <c r="T17" s="48">
        <v>57513846</v>
      </c>
    </row>
    <row r="18" spans="2:20" ht="18.75" customHeight="1">
      <c r="B18" s="49" t="s">
        <v>54</v>
      </c>
      <c r="C18" s="50"/>
      <c r="D18" s="20">
        <f t="shared" si="3"/>
        <v>265192362</v>
      </c>
      <c r="E18" s="21">
        <f t="shared" si="4"/>
        <v>7.6538917264069348E-2</v>
      </c>
      <c r="F18" s="22">
        <f t="shared" si="0"/>
        <v>5</v>
      </c>
      <c r="G18" s="20">
        <f t="shared" si="5"/>
        <v>625510311</v>
      </c>
      <c r="H18" s="24">
        <f t="shared" si="6"/>
        <v>0.1494905674870961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265192362</v>
      </c>
      <c r="T18" s="48">
        <v>625510311</v>
      </c>
    </row>
    <row r="19" spans="2:20" ht="18.75" customHeight="1">
      <c r="B19" s="49" t="s">
        <v>55</v>
      </c>
      <c r="C19" s="50"/>
      <c r="D19" s="20">
        <f t="shared" si="3"/>
        <v>337234626</v>
      </c>
      <c r="E19" s="21">
        <f t="shared" si="4"/>
        <v>9.733151039241987E-2</v>
      </c>
      <c r="F19" s="22">
        <f t="shared" si="0"/>
        <v>3</v>
      </c>
      <c r="G19" s="20">
        <f t="shared" si="5"/>
        <v>256138187</v>
      </c>
      <c r="H19" s="24">
        <f t="shared" si="6"/>
        <v>6.1214407270971334E-2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337234626</v>
      </c>
      <c r="T19" s="48">
        <v>256138187</v>
      </c>
    </row>
    <row r="20" spans="2:20" ht="18.75" customHeight="1">
      <c r="B20" s="49" t="s">
        <v>155</v>
      </c>
      <c r="C20" s="50"/>
      <c r="D20" s="20">
        <f t="shared" si="3"/>
        <v>665</v>
      </c>
      <c r="E20" s="21">
        <f t="shared" si="4"/>
        <v>1.9193003748956434E-7</v>
      </c>
      <c r="F20" s="22">
        <f t="shared" si="0"/>
        <v>21</v>
      </c>
      <c r="G20" s="20">
        <f t="shared" si="5"/>
        <v>4366</v>
      </c>
      <c r="H20" s="24">
        <f t="shared" si="6"/>
        <v>1.0434293506772609E-6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665</v>
      </c>
      <c r="T20" s="48">
        <v>4366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687148</v>
      </c>
      <c r="E22" s="21">
        <f t="shared" si="4"/>
        <v>1.9832231789605889E-4</v>
      </c>
      <c r="F22" s="22">
        <f t="shared" si="0"/>
        <v>19</v>
      </c>
      <c r="G22" s="20">
        <f t="shared" si="5"/>
        <v>783379</v>
      </c>
      <c r="H22" s="24">
        <f t="shared" si="6"/>
        <v>1.8721956969862619E-4</v>
      </c>
      <c r="I22" s="25">
        <f t="shared" si="1"/>
        <v>20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687148</v>
      </c>
      <c r="T22" s="48">
        <v>783379</v>
      </c>
    </row>
    <row r="23" spans="2:20" ht="18.75" customHeight="1">
      <c r="B23" s="49" t="s">
        <v>57</v>
      </c>
      <c r="C23" s="50"/>
      <c r="D23" s="20">
        <f t="shared" si="3"/>
        <v>46316550</v>
      </c>
      <c r="E23" s="21">
        <f t="shared" si="4"/>
        <v>1.3367725079529746E-2</v>
      </c>
      <c r="F23" s="22">
        <f t="shared" si="0"/>
        <v>15</v>
      </c>
      <c r="G23" s="20">
        <f t="shared" si="5"/>
        <v>73736950</v>
      </c>
      <c r="H23" s="24">
        <f t="shared" si="6"/>
        <v>1.7622376971924338E-2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46316550</v>
      </c>
      <c r="T23" s="48">
        <v>73736950</v>
      </c>
    </row>
    <row r="24" spans="2:20" ht="18.75" customHeight="1">
      <c r="B24" s="49" t="s">
        <v>58</v>
      </c>
      <c r="C24" s="50"/>
      <c r="D24" s="20">
        <f t="shared" si="3"/>
        <v>110717785</v>
      </c>
      <c r="E24" s="21">
        <f t="shared" si="4"/>
        <v>3.1954990414754171E-2</v>
      </c>
      <c r="F24" s="22">
        <f t="shared" si="0"/>
        <v>11</v>
      </c>
      <c r="G24" s="20">
        <f t="shared" si="5"/>
        <v>358167541</v>
      </c>
      <c r="H24" s="24">
        <f t="shared" si="6"/>
        <v>8.559837946388027E-2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110717785</v>
      </c>
      <c r="T24" s="48">
        <v>358167541</v>
      </c>
    </row>
    <row r="25" spans="2:20" ht="18.75" customHeight="1">
      <c r="B25" s="49" t="s">
        <v>59</v>
      </c>
      <c r="C25" s="50"/>
      <c r="D25" s="20">
        <f t="shared" si="3"/>
        <v>15707051</v>
      </c>
      <c r="E25" s="21">
        <f t="shared" si="4"/>
        <v>4.5333156199706751E-3</v>
      </c>
      <c r="F25" s="22">
        <f t="shared" si="0"/>
        <v>17</v>
      </c>
      <c r="G25" s="20">
        <f t="shared" si="5"/>
        <v>19734702</v>
      </c>
      <c r="H25" s="24">
        <f t="shared" si="6"/>
        <v>4.7163919591546597E-3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15707051</v>
      </c>
      <c r="T25" s="48">
        <v>19734702</v>
      </c>
    </row>
    <row r="26" spans="2:20" ht="18.75" customHeight="1">
      <c r="B26" s="49" t="s">
        <v>60</v>
      </c>
      <c r="C26" s="50"/>
      <c r="D26" s="20">
        <f t="shared" si="3"/>
        <v>147108634</v>
      </c>
      <c r="E26" s="21">
        <f t="shared" si="4"/>
        <v>4.2457993441591881E-2</v>
      </c>
      <c r="F26" s="22">
        <f t="shared" si="0"/>
        <v>9</v>
      </c>
      <c r="G26" s="20">
        <f t="shared" si="5"/>
        <v>184184482</v>
      </c>
      <c r="H26" s="24">
        <f t="shared" si="6"/>
        <v>4.4018207617518929E-2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147108634</v>
      </c>
      <c r="T26" s="48">
        <v>184184482</v>
      </c>
    </row>
    <row r="27" spans="2:20" ht="18.75" customHeight="1" thickBot="1">
      <c r="B27" s="51" t="s">
        <v>61</v>
      </c>
      <c r="C27" s="52"/>
      <c r="D27" s="20">
        <f t="shared" si="3"/>
        <v>102685</v>
      </c>
      <c r="E27" s="21">
        <f t="shared" si="4"/>
        <v>2.9636595337768292E-5</v>
      </c>
      <c r="F27" s="22">
        <f t="shared" si="0"/>
        <v>20</v>
      </c>
      <c r="G27" s="20">
        <f t="shared" si="5"/>
        <v>1202197</v>
      </c>
      <c r="H27" s="24">
        <f t="shared" si="6"/>
        <v>2.8731278861570113E-4</v>
      </c>
      <c r="I27" s="25">
        <f t="shared" si="1"/>
        <v>19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102685</v>
      </c>
      <c r="T27" s="48">
        <v>1202197</v>
      </c>
    </row>
    <row r="28" spans="2:20" ht="18.75" customHeight="1" thickTop="1">
      <c r="B28" s="53" t="s">
        <v>62</v>
      </c>
      <c r="C28" s="54"/>
      <c r="D28" s="55">
        <f>S28</f>
        <v>3464804200</v>
      </c>
      <c r="E28" s="56"/>
      <c r="F28" s="57"/>
      <c r="G28" s="55">
        <f>T28</f>
        <v>4184279460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3464804200</v>
      </c>
      <c r="T28" s="48">
        <f>SUM(T6:T27)</f>
        <v>4184279460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11" priority="5" stopIfTrue="1" operator="equal">
      <formula>0</formula>
    </cfRule>
  </conditionalFormatting>
  <conditionalFormatting sqref="G6:I27">
    <cfRule type="cellIs" dxfId="110" priority="7" stopIfTrue="1" operator="equal">
      <formula>0</formula>
    </cfRule>
  </conditionalFormatting>
  <conditionalFormatting sqref="I6:I27">
    <cfRule type="expression" dxfId="109" priority="8" stopIfTrue="1">
      <formula>$I6&lt;=5</formula>
    </cfRule>
  </conditionalFormatting>
  <conditionalFormatting sqref="F6:F27">
    <cfRule type="expression" dxfId="108" priority="6" stopIfTrue="1">
      <formula>$F6&lt;=5</formula>
    </cfRule>
  </conditionalFormatting>
  <conditionalFormatting sqref="E6:E27">
    <cfRule type="expression" dxfId="107" priority="4">
      <formula>$F6&lt;=5</formula>
    </cfRule>
  </conditionalFormatting>
  <conditionalFormatting sqref="D6:D27">
    <cfRule type="expression" dxfId="106" priority="3">
      <formula>$F6&lt;=5</formula>
    </cfRule>
  </conditionalFormatting>
  <conditionalFormatting sqref="G6:G27">
    <cfRule type="expression" dxfId="105" priority="2">
      <formula>$I6&lt;=5</formula>
    </cfRule>
  </conditionalFormatting>
  <conditionalFormatting sqref="H6:H27">
    <cfRule type="expression" dxfId="10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B8F0B-3E7B-41B8-87C6-AE1FB2CB5138}">
  <sheetPr codeName="Sheet7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85442460</v>
      </c>
      <c r="E6" s="21">
        <f>IFERROR(S6/$S$28,"-")</f>
        <v>1.7695851712236855E-2</v>
      </c>
      <c r="F6" s="22">
        <f t="shared" ref="F6:F27" si="0">_xlfn.IFS(D6&gt;0,RANK(D6,$D$6:$D$27),D6=0,"-")</f>
        <v>13</v>
      </c>
      <c r="G6" s="23">
        <f>T6</f>
        <v>85439078</v>
      </c>
      <c r="H6" s="24">
        <f>IFERROR(T6/$T$28,"-")</f>
        <v>1.6069218831841887E-2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85442460</v>
      </c>
      <c r="T6" s="48">
        <v>85439078</v>
      </c>
    </row>
    <row r="7" spans="2:20" ht="18.75" customHeight="1">
      <c r="B7" s="49" t="s">
        <v>44</v>
      </c>
      <c r="C7" s="50"/>
      <c r="D7" s="20">
        <f>S7</f>
        <v>926993827</v>
      </c>
      <c r="E7" s="21">
        <f>IFERROR(S7/$S$28,"-")</f>
        <v>0.19198821406535982</v>
      </c>
      <c r="F7" s="22">
        <f t="shared" si="0"/>
        <v>1</v>
      </c>
      <c r="G7" s="20">
        <f>T7</f>
        <v>488937406</v>
      </c>
      <c r="H7" s="24">
        <f>IFERROR(T7/$T$28,"-")</f>
        <v>9.1958414767621011E-2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926993827</v>
      </c>
      <c r="T7" s="48">
        <v>488937406</v>
      </c>
    </row>
    <row r="8" spans="2:20" ht="18.75" customHeight="1">
      <c r="B8" s="49" t="s">
        <v>45</v>
      </c>
      <c r="C8" s="50"/>
      <c r="D8" s="20">
        <f t="shared" ref="D8:D27" si="3">S8</f>
        <v>61100371</v>
      </c>
      <c r="E8" s="21">
        <f t="shared" ref="E8:E27" si="4">IFERROR(S8/$S$28,"-")</f>
        <v>1.2654400455916847E-2</v>
      </c>
      <c r="F8" s="22">
        <f t="shared" si="0"/>
        <v>16</v>
      </c>
      <c r="G8" s="20">
        <f t="shared" ref="G8:G27" si="5">T8</f>
        <v>41692017</v>
      </c>
      <c r="H8" s="24">
        <f t="shared" ref="H8:H27" si="6">IFERROR(T8/$T$28,"-")</f>
        <v>7.8413550379590018E-3</v>
      </c>
      <c r="I8" s="25">
        <f t="shared" si="1"/>
        <v>17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61100371</v>
      </c>
      <c r="T8" s="48">
        <v>41692017</v>
      </c>
    </row>
    <row r="9" spans="2:20" ht="18.75" customHeight="1">
      <c r="B9" s="49" t="s">
        <v>46</v>
      </c>
      <c r="C9" s="50"/>
      <c r="D9" s="20">
        <f t="shared" si="3"/>
        <v>318249187</v>
      </c>
      <c r="E9" s="21">
        <f t="shared" si="4"/>
        <v>6.5912081893381075E-2</v>
      </c>
      <c r="F9" s="22">
        <f t="shared" si="0"/>
        <v>7</v>
      </c>
      <c r="G9" s="20">
        <f t="shared" si="5"/>
        <v>358200501</v>
      </c>
      <c r="H9" s="24">
        <f t="shared" si="6"/>
        <v>6.7369667030400288E-2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318249187</v>
      </c>
      <c r="T9" s="48">
        <v>358200501</v>
      </c>
    </row>
    <row r="10" spans="2:20" ht="18.75" customHeight="1">
      <c r="B10" s="49" t="s">
        <v>47</v>
      </c>
      <c r="C10" s="50"/>
      <c r="D10" s="20">
        <f t="shared" si="3"/>
        <v>63347117</v>
      </c>
      <c r="E10" s="21">
        <f t="shared" si="4"/>
        <v>1.3119720439108591E-2</v>
      </c>
      <c r="F10" s="22">
        <f t="shared" si="0"/>
        <v>15</v>
      </c>
      <c r="G10" s="20">
        <f t="shared" si="5"/>
        <v>135460394</v>
      </c>
      <c r="H10" s="24">
        <f t="shared" si="6"/>
        <v>2.5477132539205562E-2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63347117</v>
      </c>
      <c r="T10" s="48">
        <v>135460394</v>
      </c>
    </row>
    <row r="11" spans="2:20" ht="18.75" customHeight="1">
      <c r="B11" s="49" t="s">
        <v>48</v>
      </c>
      <c r="C11" s="50"/>
      <c r="D11" s="20">
        <f t="shared" si="3"/>
        <v>195399835</v>
      </c>
      <c r="E11" s="21">
        <f t="shared" si="4"/>
        <v>4.0468948398203287E-2</v>
      </c>
      <c r="F11" s="22">
        <f t="shared" si="0"/>
        <v>9</v>
      </c>
      <c r="G11" s="20">
        <f t="shared" si="5"/>
        <v>316943797</v>
      </c>
      <c r="H11" s="24">
        <f t="shared" si="6"/>
        <v>5.9610184831206545E-2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195399835</v>
      </c>
      <c r="T11" s="48">
        <v>316943797</v>
      </c>
    </row>
    <row r="12" spans="2:20" ht="18.75" customHeight="1">
      <c r="B12" s="49" t="s">
        <v>49</v>
      </c>
      <c r="C12" s="50"/>
      <c r="D12" s="20">
        <f t="shared" si="3"/>
        <v>188846381</v>
      </c>
      <c r="E12" s="21">
        <f t="shared" si="4"/>
        <v>3.9111672985171347E-2</v>
      </c>
      <c r="F12" s="22">
        <f t="shared" si="0"/>
        <v>10</v>
      </c>
      <c r="G12" s="20">
        <f t="shared" si="5"/>
        <v>245880335</v>
      </c>
      <c r="H12" s="24">
        <f t="shared" si="6"/>
        <v>4.6244704437957446E-2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188846381</v>
      </c>
      <c r="T12" s="48">
        <v>245880335</v>
      </c>
    </row>
    <row r="13" spans="2:20" ht="18.75" customHeight="1">
      <c r="B13" s="49" t="s">
        <v>50</v>
      </c>
      <c r="C13" s="50"/>
      <c r="D13" s="20">
        <f t="shared" si="3"/>
        <v>9988715</v>
      </c>
      <c r="E13" s="21">
        <f t="shared" si="4"/>
        <v>2.0687468436161125E-3</v>
      </c>
      <c r="F13" s="22">
        <f t="shared" si="0"/>
        <v>18</v>
      </c>
      <c r="G13" s="20">
        <f t="shared" si="5"/>
        <v>18871187</v>
      </c>
      <c r="H13" s="24">
        <f t="shared" si="6"/>
        <v>3.5492568578468255E-3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9988715</v>
      </c>
      <c r="T13" s="48">
        <v>18871187</v>
      </c>
    </row>
    <row r="14" spans="2:20" ht="18.75" customHeight="1">
      <c r="B14" s="49" t="s">
        <v>51</v>
      </c>
      <c r="C14" s="50"/>
      <c r="D14" s="20">
        <f t="shared" si="3"/>
        <v>860325217</v>
      </c>
      <c r="E14" s="21">
        <f t="shared" si="4"/>
        <v>0.17818058450482338</v>
      </c>
      <c r="F14" s="22">
        <f t="shared" si="0"/>
        <v>2</v>
      </c>
      <c r="G14" s="20">
        <f t="shared" si="5"/>
        <v>962585415</v>
      </c>
      <c r="H14" s="24">
        <f t="shared" si="6"/>
        <v>0.18104122890902849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860325217</v>
      </c>
      <c r="T14" s="48">
        <v>962585415</v>
      </c>
    </row>
    <row r="15" spans="2:20" ht="18.75" customHeight="1">
      <c r="B15" s="49" t="s">
        <v>52</v>
      </c>
      <c r="C15" s="50"/>
      <c r="D15" s="20">
        <f t="shared" si="3"/>
        <v>371414316</v>
      </c>
      <c r="E15" s="21">
        <f t="shared" si="4"/>
        <v>7.692302702588244E-2</v>
      </c>
      <c r="F15" s="22">
        <f t="shared" si="0"/>
        <v>5</v>
      </c>
      <c r="G15" s="20">
        <f t="shared" si="5"/>
        <v>299240997</v>
      </c>
      <c r="H15" s="24">
        <f t="shared" si="6"/>
        <v>5.628067597184911E-2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371414316</v>
      </c>
      <c r="T15" s="48">
        <v>299240997</v>
      </c>
    </row>
    <row r="16" spans="2:20" ht="18.75" customHeight="1">
      <c r="B16" s="49" t="s">
        <v>154</v>
      </c>
      <c r="C16" s="50"/>
      <c r="D16" s="20">
        <f t="shared" si="3"/>
        <v>331411997</v>
      </c>
      <c r="E16" s="21">
        <f t="shared" si="4"/>
        <v>6.8638210493568247E-2</v>
      </c>
      <c r="F16" s="22">
        <f t="shared" si="0"/>
        <v>6</v>
      </c>
      <c r="G16" s="20">
        <f t="shared" si="5"/>
        <v>411626964</v>
      </c>
      <c r="H16" s="24">
        <f t="shared" si="6"/>
        <v>7.7418014290869377E-2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331411997</v>
      </c>
      <c r="T16" s="48">
        <v>411626964</v>
      </c>
    </row>
    <row r="17" spans="2:20" ht="18.75" customHeight="1">
      <c r="B17" s="49" t="s">
        <v>53</v>
      </c>
      <c r="C17" s="50"/>
      <c r="D17" s="20">
        <f t="shared" si="3"/>
        <v>91519893</v>
      </c>
      <c r="E17" s="21">
        <f t="shared" si="4"/>
        <v>1.8954539174642019E-2</v>
      </c>
      <c r="F17" s="22">
        <f t="shared" si="0"/>
        <v>12</v>
      </c>
      <c r="G17" s="20">
        <f t="shared" si="5"/>
        <v>113566669</v>
      </c>
      <c r="H17" s="24">
        <f t="shared" si="6"/>
        <v>2.1359402499221192E-2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91519893</v>
      </c>
      <c r="T17" s="48">
        <v>113566669</v>
      </c>
    </row>
    <row r="18" spans="2:20" ht="18.75" customHeight="1">
      <c r="B18" s="49" t="s">
        <v>54</v>
      </c>
      <c r="C18" s="50"/>
      <c r="D18" s="20">
        <f t="shared" si="3"/>
        <v>393619855</v>
      </c>
      <c r="E18" s="21">
        <f t="shared" si="4"/>
        <v>8.1521980816940107E-2</v>
      </c>
      <c r="F18" s="22">
        <f t="shared" si="0"/>
        <v>4</v>
      </c>
      <c r="G18" s="20">
        <f t="shared" si="5"/>
        <v>797194721</v>
      </c>
      <c r="H18" s="24">
        <f t="shared" si="6"/>
        <v>0.14993486263203987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393619855</v>
      </c>
      <c r="T18" s="48">
        <v>797194721</v>
      </c>
    </row>
    <row r="19" spans="2:20" ht="18.75" customHeight="1">
      <c r="B19" s="49" t="s">
        <v>55</v>
      </c>
      <c r="C19" s="50"/>
      <c r="D19" s="20">
        <f t="shared" si="3"/>
        <v>479137581</v>
      </c>
      <c r="E19" s="21">
        <f t="shared" si="4"/>
        <v>9.9233420750477849E-2</v>
      </c>
      <c r="F19" s="22">
        <f t="shared" si="0"/>
        <v>3</v>
      </c>
      <c r="G19" s="20">
        <f t="shared" si="5"/>
        <v>315497655</v>
      </c>
      <c r="H19" s="24">
        <f t="shared" si="6"/>
        <v>5.9338197202080702E-2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479137581</v>
      </c>
      <c r="T19" s="48">
        <v>315497655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5378</v>
      </c>
      <c r="H20" s="24">
        <f t="shared" si="6"/>
        <v>1.0114839825126117E-6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5378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962166</v>
      </c>
      <c r="E22" s="21">
        <f t="shared" si="4"/>
        <v>1.9927266675791034E-4</v>
      </c>
      <c r="F22" s="22">
        <f t="shared" si="0"/>
        <v>19</v>
      </c>
      <c r="G22" s="20">
        <f t="shared" si="5"/>
        <v>1125191</v>
      </c>
      <c r="H22" s="24">
        <f t="shared" si="6"/>
        <v>2.1162377719734996E-4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962166</v>
      </c>
      <c r="T22" s="48">
        <v>1125191</v>
      </c>
    </row>
    <row r="23" spans="2:20" ht="18.75" customHeight="1">
      <c r="B23" s="49" t="s">
        <v>57</v>
      </c>
      <c r="C23" s="50"/>
      <c r="D23" s="20">
        <f t="shared" si="3"/>
        <v>67405212</v>
      </c>
      <c r="E23" s="21">
        <f t="shared" si="4"/>
        <v>1.3960186026758688E-2</v>
      </c>
      <c r="F23" s="22">
        <f t="shared" si="0"/>
        <v>14</v>
      </c>
      <c r="G23" s="20">
        <f t="shared" si="5"/>
        <v>91688687</v>
      </c>
      <c r="H23" s="24">
        <f t="shared" si="6"/>
        <v>1.7244633372650118E-2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67405212</v>
      </c>
      <c r="T23" s="48">
        <v>91688687</v>
      </c>
    </row>
    <row r="24" spans="2:20" ht="18.75" customHeight="1">
      <c r="B24" s="49" t="s">
        <v>58</v>
      </c>
      <c r="C24" s="50"/>
      <c r="D24" s="20">
        <f t="shared" si="3"/>
        <v>205984176</v>
      </c>
      <c r="E24" s="21">
        <f t="shared" si="4"/>
        <v>4.2661054393369494E-2</v>
      </c>
      <c r="F24" s="22">
        <f t="shared" si="0"/>
        <v>8</v>
      </c>
      <c r="G24" s="20">
        <f t="shared" si="5"/>
        <v>428967691</v>
      </c>
      <c r="H24" s="24">
        <f t="shared" si="6"/>
        <v>8.0679425150970527E-2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205984176</v>
      </c>
      <c r="T24" s="48">
        <v>428967691</v>
      </c>
    </row>
    <row r="25" spans="2:20" ht="18.75" customHeight="1">
      <c r="B25" s="49" t="s">
        <v>59</v>
      </c>
      <c r="C25" s="50"/>
      <c r="D25" s="20">
        <f t="shared" si="3"/>
        <v>26414045</v>
      </c>
      <c r="E25" s="21">
        <f t="shared" si="4"/>
        <v>5.4705707611924009E-3</v>
      </c>
      <c r="F25" s="22">
        <f t="shared" si="0"/>
        <v>17</v>
      </c>
      <c r="G25" s="20">
        <f t="shared" si="5"/>
        <v>43587404</v>
      </c>
      <c r="H25" s="24">
        <f t="shared" si="6"/>
        <v>8.1978358098375136E-3</v>
      </c>
      <c r="I25" s="25">
        <f t="shared" si="1"/>
        <v>16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26414045</v>
      </c>
      <c r="T25" s="48">
        <v>43587404</v>
      </c>
    </row>
    <row r="26" spans="2:20" ht="18.75" customHeight="1">
      <c r="B26" s="49" t="s">
        <v>60</v>
      </c>
      <c r="C26" s="50"/>
      <c r="D26" s="20">
        <f t="shared" si="3"/>
        <v>150726443</v>
      </c>
      <c r="E26" s="21">
        <f t="shared" si="4"/>
        <v>3.1216713381624552E-2</v>
      </c>
      <c r="F26" s="22">
        <f t="shared" si="0"/>
        <v>11</v>
      </c>
      <c r="G26" s="20">
        <f t="shared" si="5"/>
        <v>160308855</v>
      </c>
      <c r="H26" s="24">
        <f t="shared" si="6"/>
        <v>3.0150583690486579E-2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150726443</v>
      </c>
      <c r="T26" s="48">
        <v>160308855</v>
      </c>
    </row>
    <row r="27" spans="2:20" ht="18.75" customHeight="1" thickBot="1">
      <c r="B27" s="51" t="s">
        <v>61</v>
      </c>
      <c r="C27" s="52"/>
      <c r="D27" s="20">
        <f t="shared" si="3"/>
        <v>100446</v>
      </c>
      <c r="E27" s="21">
        <f t="shared" si="4"/>
        <v>2.080321096896488E-5</v>
      </c>
      <c r="F27" s="22">
        <f t="shared" si="0"/>
        <v>20</v>
      </c>
      <c r="G27" s="20">
        <f t="shared" si="5"/>
        <v>120008</v>
      </c>
      <c r="H27" s="24">
        <f t="shared" si="6"/>
        <v>2.2570875748117052E-5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100446</v>
      </c>
      <c r="T27" s="48">
        <v>120008</v>
      </c>
    </row>
    <row r="28" spans="2:20" ht="18.75" customHeight="1" thickTop="1">
      <c r="B28" s="53" t="s">
        <v>62</v>
      </c>
      <c r="C28" s="54"/>
      <c r="D28" s="55">
        <f>S28</f>
        <v>4828389240</v>
      </c>
      <c r="E28" s="56"/>
      <c r="F28" s="57"/>
      <c r="G28" s="55">
        <f>T28</f>
        <v>5316940350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4828389240</v>
      </c>
      <c r="T28" s="48">
        <f>SUM(T6:T27)</f>
        <v>5316940350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03" priority="5" stopIfTrue="1" operator="equal">
      <formula>0</formula>
    </cfRule>
  </conditionalFormatting>
  <conditionalFormatting sqref="G6:I27">
    <cfRule type="cellIs" dxfId="102" priority="7" stopIfTrue="1" operator="equal">
      <formula>0</formula>
    </cfRule>
  </conditionalFormatting>
  <conditionalFormatting sqref="I6:I27">
    <cfRule type="expression" dxfId="101" priority="8" stopIfTrue="1">
      <formula>$I6&lt;=5</formula>
    </cfRule>
  </conditionalFormatting>
  <conditionalFormatting sqref="F6:F27">
    <cfRule type="expression" dxfId="100" priority="6" stopIfTrue="1">
      <formula>$F6&lt;=5</formula>
    </cfRule>
  </conditionalFormatting>
  <conditionalFormatting sqref="E6:E27">
    <cfRule type="expression" dxfId="99" priority="4">
      <formula>$F6&lt;=5</formula>
    </cfRule>
  </conditionalFormatting>
  <conditionalFormatting sqref="D6:D27">
    <cfRule type="expression" dxfId="98" priority="3">
      <formula>$F6&lt;=5</formula>
    </cfRule>
  </conditionalFormatting>
  <conditionalFormatting sqref="G6:G27">
    <cfRule type="expression" dxfId="97" priority="2">
      <formula>$I6&lt;=5</formula>
    </cfRule>
  </conditionalFormatting>
  <conditionalFormatting sqref="H6:H27">
    <cfRule type="expression" dxfId="9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B9E58-EF69-4B8E-8332-1B75B04AE727}">
  <sheetPr codeName="Sheet7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57453941</v>
      </c>
      <c r="E6" s="21">
        <f>IFERROR(S6/$S$28,"-")</f>
        <v>1.6773414315953614E-2</v>
      </c>
      <c r="F6" s="22">
        <f t="shared" ref="F6:F27" si="0">_xlfn.IFS(D6&gt;0,RANK(D6,$D$6:$D$27),D6=0,"-")</f>
        <v>14</v>
      </c>
      <c r="G6" s="23">
        <f>T6</f>
        <v>65294904</v>
      </c>
      <c r="H6" s="24">
        <f>IFERROR(T6/$T$28,"-")</f>
        <v>1.4736895284340953E-2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57453941</v>
      </c>
      <c r="T6" s="48">
        <v>65294904</v>
      </c>
    </row>
    <row r="7" spans="2:20" ht="18.75" customHeight="1">
      <c r="B7" s="49" t="s">
        <v>44</v>
      </c>
      <c r="C7" s="50"/>
      <c r="D7" s="20">
        <f>S7</f>
        <v>532960978</v>
      </c>
      <c r="E7" s="21">
        <f>IFERROR(S7/$S$28,"-")</f>
        <v>0.15559551081499945</v>
      </c>
      <c r="F7" s="22">
        <f t="shared" si="0"/>
        <v>2</v>
      </c>
      <c r="G7" s="20">
        <f>T7</f>
        <v>419434462</v>
      </c>
      <c r="H7" s="24">
        <f>IFERROR(T7/$T$28,"-")</f>
        <v>9.4665301064503965E-2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532960978</v>
      </c>
      <c r="T7" s="48">
        <v>419434462</v>
      </c>
    </row>
    <row r="8" spans="2:20" ht="18.75" customHeight="1">
      <c r="B8" s="49" t="s">
        <v>45</v>
      </c>
      <c r="C8" s="50"/>
      <c r="D8" s="20">
        <f t="shared" ref="D8:D27" si="3">S8</f>
        <v>50198899</v>
      </c>
      <c r="E8" s="21">
        <f t="shared" ref="E8:E27" si="4">IFERROR(S8/$S$28,"-")</f>
        <v>1.4655338110430226E-2</v>
      </c>
      <c r="F8" s="22">
        <f t="shared" si="0"/>
        <v>16</v>
      </c>
      <c r="G8" s="20">
        <f t="shared" ref="G8:G27" si="5">T8</f>
        <v>49611594</v>
      </c>
      <c r="H8" s="24">
        <f t="shared" ref="H8:H27" si="6">IFERROR(T8/$T$28,"-")</f>
        <v>1.1197211740555402E-2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50198899</v>
      </c>
      <c r="T8" s="48">
        <v>49611594</v>
      </c>
    </row>
    <row r="9" spans="2:20" ht="18.75" customHeight="1">
      <c r="B9" s="49" t="s">
        <v>46</v>
      </c>
      <c r="C9" s="50"/>
      <c r="D9" s="20">
        <f t="shared" si="3"/>
        <v>228533173</v>
      </c>
      <c r="E9" s="21">
        <f t="shared" si="4"/>
        <v>6.6719210709470816E-2</v>
      </c>
      <c r="F9" s="22">
        <f t="shared" si="0"/>
        <v>7</v>
      </c>
      <c r="G9" s="20">
        <f t="shared" si="5"/>
        <v>264885561</v>
      </c>
      <c r="H9" s="24">
        <f t="shared" si="6"/>
        <v>5.9784003584581545E-2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228533173</v>
      </c>
      <c r="T9" s="48">
        <v>264885561</v>
      </c>
    </row>
    <row r="10" spans="2:20" ht="18.75" customHeight="1">
      <c r="B10" s="49" t="s">
        <v>47</v>
      </c>
      <c r="C10" s="50"/>
      <c r="D10" s="20">
        <f t="shared" si="3"/>
        <v>76487678</v>
      </c>
      <c r="E10" s="21">
        <f t="shared" si="4"/>
        <v>2.233022645320798E-2</v>
      </c>
      <c r="F10" s="22">
        <f t="shared" si="0"/>
        <v>12</v>
      </c>
      <c r="G10" s="20">
        <f t="shared" si="5"/>
        <v>146570261</v>
      </c>
      <c r="H10" s="24">
        <f t="shared" si="6"/>
        <v>3.3080538538742973E-2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76487678</v>
      </c>
      <c r="T10" s="48">
        <v>146570261</v>
      </c>
    </row>
    <row r="11" spans="2:20" ht="18.75" customHeight="1">
      <c r="B11" s="49" t="s">
        <v>48</v>
      </c>
      <c r="C11" s="50"/>
      <c r="D11" s="20">
        <f t="shared" si="3"/>
        <v>143280004</v>
      </c>
      <c r="E11" s="21">
        <f t="shared" si="4"/>
        <v>4.1829939399344103E-2</v>
      </c>
      <c r="F11" s="22">
        <f t="shared" si="0"/>
        <v>8</v>
      </c>
      <c r="G11" s="20">
        <f t="shared" si="5"/>
        <v>286100549</v>
      </c>
      <c r="H11" s="24">
        <f t="shared" si="6"/>
        <v>6.4572172912689449E-2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143280004</v>
      </c>
      <c r="T11" s="48">
        <v>286100549</v>
      </c>
    </row>
    <row r="12" spans="2:20" ht="18.75" customHeight="1">
      <c r="B12" s="49" t="s">
        <v>49</v>
      </c>
      <c r="C12" s="50"/>
      <c r="D12" s="20">
        <f t="shared" si="3"/>
        <v>132922232</v>
      </c>
      <c r="E12" s="21">
        <f t="shared" si="4"/>
        <v>3.8806035414303566E-2</v>
      </c>
      <c r="F12" s="22">
        <f t="shared" si="0"/>
        <v>9</v>
      </c>
      <c r="G12" s="20">
        <f t="shared" si="5"/>
        <v>200896327</v>
      </c>
      <c r="H12" s="24">
        <f t="shared" si="6"/>
        <v>4.5341794728846189E-2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132922232</v>
      </c>
      <c r="T12" s="48">
        <v>200896327</v>
      </c>
    </row>
    <row r="13" spans="2:20" ht="18.75" customHeight="1">
      <c r="B13" s="49" t="s">
        <v>50</v>
      </c>
      <c r="C13" s="50"/>
      <c r="D13" s="20">
        <f t="shared" si="3"/>
        <v>9949805</v>
      </c>
      <c r="E13" s="21">
        <f t="shared" si="4"/>
        <v>2.9047998922814861E-3</v>
      </c>
      <c r="F13" s="22">
        <f t="shared" si="0"/>
        <v>18</v>
      </c>
      <c r="G13" s="20">
        <f t="shared" si="5"/>
        <v>14405382</v>
      </c>
      <c r="H13" s="24">
        <f t="shared" si="6"/>
        <v>3.251258414667859E-3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9949805</v>
      </c>
      <c r="T13" s="48">
        <v>14405382</v>
      </c>
    </row>
    <row r="14" spans="2:20" ht="18.75" customHeight="1">
      <c r="B14" s="49" t="s">
        <v>51</v>
      </c>
      <c r="C14" s="50"/>
      <c r="D14" s="20">
        <f t="shared" si="3"/>
        <v>677147406</v>
      </c>
      <c r="E14" s="21">
        <f t="shared" si="4"/>
        <v>0.19769007653994103</v>
      </c>
      <c r="F14" s="22">
        <f t="shared" si="0"/>
        <v>1</v>
      </c>
      <c r="G14" s="20">
        <f t="shared" si="5"/>
        <v>779041604</v>
      </c>
      <c r="H14" s="24">
        <f t="shared" si="6"/>
        <v>0.17582772677471142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677147406</v>
      </c>
      <c r="T14" s="48">
        <v>779041604</v>
      </c>
    </row>
    <row r="15" spans="2:20" ht="18.75" customHeight="1">
      <c r="B15" s="49" t="s">
        <v>52</v>
      </c>
      <c r="C15" s="50"/>
      <c r="D15" s="20">
        <f t="shared" si="3"/>
        <v>286203451</v>
      </c>
      <c r="E15" s="21">
        <f t="shared" si="4"/>
        <v>8.3555783619416624E-2</v>
      </c>
      <c r="F15" s="22">
        <f t="shared" si="0"/>
        <v>4</v>
      </c>
      <c r="G15" s="20">
        <f t="shared" si="5"/>
        <v>238522026</v>
      </c>
      <c r="H15" s="24">
        <f t="shared" si="6"/>
        <v>5.383382017333007E-2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286203451</v>
      </c>
      <c r="T15" s="48">
        <v>238522026</v>
      </c>
    </row>
    <row r="16" spans="2:20" ht="18.75" customHeight="1">
      <c r="B16" s="49" t="s">
        <v>154</v>
      </c>
      <c r="C16" s="50"/>
      <c r="D16" s="20">
        <f t="shared" si="3"/>
        <v>249414574</v>
      </c>
      <c r="E16" s="21">
        <f t="shared" si="4"/>
        <v>7.2815439869287166E-2</v>
      </c>
      <c r="F16" s="22">
        <f t="shared" si="0"/>
        <v>6</v>
      </c>
      <c r="G16" s="20">
        <f t="shared" si="5"/>
        <v>299772907</v>
      </c>
      <c r="H16" s="24">
        <f t="shared" si="6"/>
        <v>6.76579896578373E-2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249414574</v>
      </c>
      <c r="T16" s="48">
        <v>299772907</v>
      </c>
    </row>
    <row r="17" spans="2:20" ht="18.75" customHeight="1">
      <c r="B17" s="49" t="s">
        <v>53</v>
      </c>
      <c r="C17" s="50"/>
      <c r="D17" s="20">
        <f t="shared" si="3"/>
        <v>56546558</v>
      </c>
      <c r="E17" s="21">
        <f t="shared" si="4"/>
        <v>1.6508508014708712E-2</v>
      </c>
      <c r="F17" s="22">
        <f t="shared" si="0"/>
        <v>15</v>
      </c>
      <c r="G17" s="20">
        <f t="shared" si="5"/>
        <v>75256297</v>
      </c>
      <c r="H17" s="24">
        <f t="shared" si="6"/>
        <v>1.6985156580921878E-2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56546558</v>
      </c>
      <c r="T17" s="48">
        <v>75256297</v>
      </c>
    </row>
    <row r="18" spans="2:20" ht="18.75" customHeight="1">
      <c r="B18" s="49" t="s">
        <v>54</v>
      </c>
      <c r="C18" s="50"/>
      <c r="D18" s="20">
        <f t="shared" si="3"/>
        <v>268643759</v>
      </c>
      <c r="E18" s="21">
        <f t="shared" si="4"/>
        <v>7.8429312152880737E-2</v>
      </c>
      <c r="F18" s="22">
        <f t="shared" si="0"/>
        <v>5</v>
      </c>
      <c r="G18" s="20">
        <f t="shared" si="5"/>
        <v>695810594</v>
      </c>
      <c r="H18" s="24">
        <f t="shared" si="6"/>
        <v>0.15704269756661374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268643759</v>
      </c>
      <c r="T18" s="48">
        <v>695810594</v>
      </c>
    </row>
    <row r="19" spans="2:20" ht="18.75" customHeight="1">
      <c r="B19" s="49" t="s">
        <v>55</v>
      </c>
      <c r="C19" s="50"/>
      <c r="D19" s="20">
        <f t="shared" si="3"/>
        <v>316441111</v>
      </c>
      <c r="E19" s="21">
        <f t="shared" si="4"/>
        <v>9.238352964165969E-2</v>
      </c>
      <c r="F19" s="22">
        <f t="shared" si="0"/>
        <v>3</v>
      </c>
      <c r="G19" s="20">
        <f t="shared" si="5"/>
        <v>219467475</v>
      </c>
      <c r="H19" s="24">
        <f t="shared" si="6"/>
        <v>4.9533256031645531E-2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316441111</v>
      </c>
      <c r="T19" s="48">
        <v>219467475</v>
      </c>
    </row>
    <row r="20" spans="2:20" ht="18.75" customHeight="1">
      <c r="B20" s="49" t="s">
        <v>155</v>
      </c>
      <c r="C20" s="50"/>
      <c r="D20" s="20">
        <f t="shared" si="3"/>
        <v>717</v>
      </c>
      <c r="E20" s="21">
        <f t="shared" si="4"/>
        <v>2.0932485840333813E-7</v>
      </c>
      <c r="F20" s="22">
        <f t="shared" si="0"/>
        <v>21</v>
      </c>
      <c r="G20" s="20">
        <f t="shared" si="5"/>
        <v>1607</v>
      </c>
      <c r="H20" s="24">
        <f t="shared" si="6"/>
        <v>3.6269585022953568E-7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717</v>
      </c>
      <c r="T20" s="48">
        <v>1607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4392428</v>
      </c>
      <c r="E22" s="21">
        <f t="shared" si="4"/>
        <v>1.2823491898840413E-3</v>
      </c>
      <c r="F22" s="22">
        <f t="shared" si="0"/>
        <v>19</v>
      </c>
      <c r="G22" s="20">
        <f t="shared" si="5"/>
        <v>2773489</v>
      </c>
      <c r="H22" s="24">
        <f t="shared" si="6"/>
        <v>6.2596947788255426E-4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4392428</v>
      </c>
      <c r="T22" s="48">
        <v>2773489</v>
      </c>
    </row>
    <row r="23" spans="2:20" ht="18.75" customHeight="1">
      <c r="B23" s="49" t="s">
        <v>57</v>
      </c>
      <c r="C23" s="50"/>
      <c r="D23" s="20">
        <f t="shared" si="3"/>
        <v>67408261</v>
      </c>
      <c r="E23" s="21">
        <f t="shared" si="4"/>
        <v>1.9679532341757684E-2</v>
      </c>
      <c r="F23" s="22">
        <f t="shared" si="0"/>
        <v>13</v>
      </c>
      <c r="G23" s="20">
        <f t="shared" si="5"/>
        <v>121439090</v>
      </c>
      <c r="H23" s="24">
        <f t="shared" si="6"/>
        <v>2.7408496576634165E-2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67408261</v>
      </c>
      <c r="T23" s="48">
        <v>121439090</v>
      </c>
    </row>
    <row r="24" spans="2:20" ht="18.75" customHeight="1">
      <c r="B24" s="49" t="s">
        <v>58</v>
      </c>
      <c r="C24" s="50"/>
      <c r="D24" s="20">
        <f t="shared" si="3"/>
        <v>124834285</v>
      </c>
      <c r="E24" s="21">
        <f t="shared" si="4"/>
        <v>3.6444796417722393E-2</v>
      </c>
      <c r="F24" s="22">
        <f t="shared" si="0"/>
        <v>11</v>
      </c>
      <c r="G24" s="20">
        <f t="shared" si="5"/>
        <v>345358090</v>
      </c>
      <c r="H24" s="24">
        <f t="shared" si="6"/>
        <v>7.7946450582575294E-2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124834285</v>
      </c>
      <c r="T24" s="48">
        <v>345358090</v>
      </c>
    </row>
    <row r="25" spans="2:20" ht="18.75" customHeight="1">
      <c r="B25" s="49" t="s">
        <v>59</v>
      </c>
      <c r="C25" s="50"/>
      <c r="D25" s="20">
        <f t="shared" si="3"/>
        <v>11144294</v>
      </c>
      <c r="E25" s="21">
        <f t="shared" si="4"/>
        <v>3.2535254721829435E-3</v>
      </c>
      <c r="F25" s="22">
        <f t="shared" si="0"/>
        <v>17</v>
      </c>
      <c r="G25" s="20">
        <f t="shared" si="5"/>
        <v>39528075</v>
      </c>
      <c r="H25" s="24">
        <f t="shared" si="6"/>
        <v>8.9213869135419122E-3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11144294</v>
      </c>
      <c r="T25" s="48">
        <v>39528075</v>
      </c>
    </row>
    <row r="26" spans="2:20" ht="18.75" customHeight="1">
      <c r="B26" s="49" t="s">
        <v>60</v>
      </c>
      <c r="C26" s="50"/>
      <c r="D26" s="20">
        <f t="shared" si="3"/>
        <v>128064188</v>
      </c>
      <c r="E26" s="21">
        <f t="shared" si="4"/>
        <v>3.7387751770764956E-2</v>
      </c>
      <c r="F26" s="22">
        <f t="shared" si="0"/>
        <v>10</v>
      </c>
      <c r="G26" s="20">
        <f t="shared" si="5"/>
        <v>166183612</v>
      </c>
      <c r="H26" s="24">
        <f t="shared" si="6"/>
        <v>3.7507222432206139E-2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128064188</v>
      </c>
      <c r="T26" s="48">
        <v>166183612</v>
      </c>
    </row>
    <row r="27" spans="2:20" ht="18.75" customHeight="1" thickBot="1">
      <c r="B27" s="51" t="s">
        <v>61</v>
      </c>
      <c r="C27" s="52"/>
      <c r="D27" s="20">
        <f t="shared" si="3"/>
        <v>3270168</v>
      </c>
      <c r="E27" s="21">
        <f t="shared" si="4"/>
        <v>9.5471053494438967E-4</v>
      </c>
      <c r="F27" s="22">
        <f t="shared" si="0"/>
        <v>20</v>
      </c>
      <c r="G27" s="20">
        <f t="shared" si="5"/>
        <v>355734</v>
      </c>
      <c r="H27" s="24">
        <f t="shared" si="6"/>
        <v>8.0288267321439738E-5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3270168</v>
      </c>
      <c r="T27" s="48">
        <v>355734</v>
      </c>
    </row>
    <row r="28" spans="2:20" ht="18.75" customHeight="1" thickTop="1">
      <c r="B28" s="53" t="s">
        <v>62</v>
      </c>
      <c r="C28" s="54"/>
      <c r="D28" s="55">
        <f>S28</f>
        <v>3425297910</v>
      </c>
      <c r="E28" s="56"/>
      <c r="F28" s="57"/>
      <c r="G28" s="55">
        <f>T28</f>
        <v>4430709640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3425297910</v>
      </c>
      <c r="T28" s="48">
        <f>SUM(T6:T27)</f>
        <v>4430709640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95" priority="5" stopIfTrue="1" operator="equal">
      <formula>0</formula>
    </cfRule>
  </conditionalFormatting>
  <conditionalFormatting sqref="G6:I27">
    <cfRule type="cellIs" dxfId="94" priority="7" stopIfTrue="1" operator="equal">
      <formula>0</formula>
    </cfRule>
  </conditionalFormatting>
  <conditionalFormatting sqref="I6:I27">
    <cfRule type="expression" dxfId="93" priority="8" stopIfTrue="1">
      <formula>$I6&lt;=5</formula>
    </cfRule>
  </conditionalFormatting>
  <conditionalFormatting sqref="F6:F27">
    <cfRule type="expression" dxfId="92" priority="6" stopIfTrue="1">
      <formula>$F6&lt;=5</formula>
    </cfRule>
  </conditionalFormatting>
  <conditionalFormatting sqref="E6:E27">
    <cfRule type="expression" dxfId="91" priority="4">
      <formula>$F6&lt;=5</formula>
    </cfRule>
  </conditionalFormatting>
  <conditionalFormatting sqref="D6:D27">
    <cfRule type="expression" dxfId="90" priority="3">
      <formula>$F6&lt;=5</formula>
    </cfRule>
  </conditionalFormatting>
  <conditionalFormatting sqref="G6:G27">
    <cfRule type="expression" dxfId="89" priority="2">
      <formula>$I6&lt;=5</formula>
    </cfRule>
  </conditionalFormatting>
  <conditionalFormatting sqref="H6:H27">
    <cfRule type="expression" dxfId="8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1182F-655E-4850-B17D-3F004297B69B}">
  <sheetPr codeName="Sheet7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68763496</v>
      </c>
      <c r="E6" s="21">
        <f>IFERROR(S6/$S$28,"-")</f>
        <v>1.6780347496983594E-2</v>
      </c>
      <c r="F6" s="22">
        <f t="shared" ref="F6:F27" si="0">_xlfn.IFS(D6&gt;0,RANK(D6,$D$6:$D$27),D6=0,"-")</f>
        <v>13</v>
      </c>
      <c r="G6" s="23">
        <f>T6</f>
        <v>72817342</v>
      </c>
      <c r="H6" s="24">
        <f>IFERROR(T6/$T$28,"-")</f>
        <v>1.4876516787446314E-2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68763496</v>
      </c>
      <c r="T6" s="48">
        <v>72817342</v>
      </c>
    </row>
    <row r="7" spans="2:20" ht="18.75" customHeight="1">
      <c r="B7" s="49" t="s">
        <v>44</v>
      </c>
      <c r="C7" s="50"/>
      <c r="D7" s="20">
        <f>S7</f>
        <v>627937955</v>
      </c>
      <c r="E7" s="21">
        <f>IFERROR(S7/$S$28,"-")</f>
        <v>0.15323562215983386</v>
      </c>
      <c r="F7" s="22">
        <f t="shared" si="0"/>
        <v>2</v>
      </c>
      <c r="G7" s="20">
        <f>T7</f>
        <v>413618234</v>
      </c>
      <c r="H7" s="24">
        <f>IFERROR(T7/$T$28,"-")</f>
        <v>8.4501829271588877E-2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627937955</v>
      </c>
      <c r="T7" s="48">
        <v>413618234</v>
      </c>
    </row>
    <row r="8" spans="2:20" ht="18.75" customHeight="1">
      <c r="B8" s="49" t="s">
        <v>45</v>
      </c>
      <c r="C8" s="50"/>
      <c r="D8" s="20">
        <f t="shared" ref="D8:D27" si="3">S8</f>
        <v>40648463</v>
      </c>
      <c r="E8" s="21">
        <f t="shared" ref="E8:E27" si="4">IFERROR(S8/$S$28,"-")</f>
        <v>9.9194394415065851E-3</v>
      </c>
      <c r="F8" s="22">
        <f t="shared" si="0"/>
        <v>16</v>
      </c>
      <c r="G8" s="20">
        <f t="shared" ref="G8:G27" si="5">T8</f>
        <v>47822235</v>
      </c>
      <c r="H8" s="24">
        <f t="shared" ref="H8:H27" si="6">IFERROR(T8/$T$28,"-")</f>
        <v>9.7700391452176689E-3</v>
      </c>
      <c r="I8" s="25">
        <f t="shared" si="1"/>
        <v>17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40648463</v>
      </c>
      <c r="T8" s="48">
        <v>47822235</v>
      </c>
    </row>
    <row r="9" spans="2:20" ht="18.75" customHeight="1">
      <c r="B9" s="49" t="s">
        <v>46</v>
      </c>
      <c r="C9" s="50"/>
      <c r="D9" s="20">
        <f t="shared" si="3"/>
        <v>252074786</v>
      </c>
      <c r="E9" s="21">
        <f t="shared" si="4"/>
        <v>6.1513779117742584E-2</v>
      </c>
      <c r="F9" s="22">
        <f t="shared" si="0"/>
        <v>7</v>
      </c>
      <c r="G9" s="20">
        <f t="shared" si="5"/>
        <v>278830706</v>
      </c>
      <c r="H9" s="24">
        <f t="shared" si="6"/>
        <v>5.6964859808594878E-2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252074786</v>
      </c>
      <c r="T9" s="48">
        <v>278830706</v>
      </c>
    </row>
    <row r="10" spans="2:20" ht="18.75" customHeight="1">
      <c r="B10" s="49" t="s">
        <v>47</v>
      </c>
      <c r="C10" s="50"/>
      <c r="D10" s="20">
        <f t="shared" si="3"/>
        <v>108510845</v>
      </c>
      <c r="E10" s="21">
        <f t="shared" si="4"/>
        <v>2.6479888199566304E-2</v>
      </c>
      <c r="F10" s="22">
        <f t="shared" si="0"/>
        <v>12</v>
      </c>
      <c r="G10" s="20">
        <f t="shared" si="5"/>
        <v>228995655</v>
      </c>
      <c r="H10" s="24">
        <f t="shared" si="6"/>
        <v>4.6783604184011063E-2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108510845</v>
      </c>
      <c r="T10" s="48">
        <v>228995655</v>
      </c>
    </row>
    <row r="11" spans="2:20" ht="18.75" customHeight="1">
      <c r="B11" s="49" t="s">
        <v>48</v>
      </c>
      <c r="C11" s="50"/>
      <c r="D11" s="20">
        <f t="shared" si="3"/>
        <v>237077098</v>
      </c>
      <c r="E11" s="21">
        <f t="shared" si="4"/>
        <v>5.7853895154144498E-2</v>
      </c>
      <c r="F11" s="22">
        <f t="shared" si="0"/>
        <v>8</v>
      </c>
      <c r="G11" s="20">
        <f t="shared" si="5"/>
        <v>373453503</v>
      </c>
      <c r="H11" s="24">
        <f t="shared" si="6"/>
        <v>7.6296211233721392E-2</v>
      </c>
      <c r="I11" s="25">
        <f t="shared" si="1"/>
        <v>5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237077098</v>
      </c>
      <c r="T11" s="48">
        <v>373453503</v>
      </c>
    </row>
    <row r="12" spans="2:20" ht="18.75" customHeight="1">
      <c r="B12" s="49" t="s">
        <v>49</v>
      </c>
      <c r="C12" s="50"/>
      <c r="D12" s="20">
        <f t="shared" si="3"/>
        <v>149191180</v>
      </c>
      <c r="E12" s="21">
        <f t="shared" si="4"/>
        <v>3.6407105361324694E-2</v>
      </c>
      <c r="F12" s="22">
        <f t="shared" si="0"/>
        <v>11</v>
      </c>
      <c r="G12" s="20">
        <f t="shared" si="5"/>
        <v>166516090</v>
      </c>
      <c r="H12" s="24">
        <f t="shared" si="6"/>
        <v>3.4019085841734256E-2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149191180</v>
      </c>
      <c r="T12" s="48">
        <v>166516090</v>
      </c>
    </row>
    <row r="13" spans="2:20" ht="18.75" customHeight="1">
      <c r="B13" s="49" t="s">
        <v>50</v>
      </c>
      <c r="C13" s="50"/>
      <c r="D13" s="20">
        <f t="shared" si="3"/>
        <v>10680633</v>
      </c>
      <c r="E13" s="21">
        <f t="shared" si="4"/>
        <v>2.6063935613126823E-3</v>
      </c>
      <c r="F13" s="22">
        <f t="shared" si="0"/>
        <v>18</v>
      </c>
      <c r="G13" s="20">
        <f t="shared" si="5"/>
        <v>18508533</v>
      </c>
      <c r="H13" s="24">
        <f t="shared" si="6"/>
        <v>3.7812764696286785E-3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10680633</v>
      </c>
      <c r="T13" s="48">
        <v>18508533</v>
      </c>
    </row>
    <row r="14" spans="2:20" ht="18.75" customHeight="1">
      <c r="B14" s="49" t="s">
        <v>51</v>
      </c>
      <c r="C14" s="50"/>
      <c r="D14" s="20">
        <f t="shared" si="3"/>
        <v>796422245</v>
      </c>
      <c r="E14" s="21">
        <f t="shared" si="4"/>
        <v>0.19435082278870472</v>
      </c>
      <c r="F14" s="22">
        <f t="shared" si="0"/>
        <v>1</v>
      </c>
      <c r="G14" s="20">
        <f t="shared" si="5"/>
        <v>804378409</v>
      </c>
      <c r="H14" s="24">
        <f t="shared" si="6"/>
        <v>0.1643337778650017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796422245</v>
      </c>
      <c r="T14" s="48">
        <v>804378409</v>
      </c>
    </row>
    <row r="15" spans="2:20" ht="18.75" customHeight="1">
      <c r="B15" s="49" t="s">
        <v>52</v>
      </c>
      <c r="C15" s="50"/>
      <c r="D15" s="20">
        <f t="shared" si="3"/>
        <v>259862269</v>
      </c>
      <c r="E15" s="21">
        <f t="shared" si="4"/>
        <v>6.3414157639318222E-2</v>
      </c>
      <c r="F15" s="22">
        <f t="shared" si="0"/>
        <v>6</v>
      </c>
      <c r="G15" s="20">
        <f t="shared" si="5"/>
        <v>246484651</v>
      </c>
      <c r="H15" s="24">
        <f t="shared" si="6"/>
        <v>5.0356590171189521E-2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259862269</v>
      </c>
      <c r="T15" s="48">
        <v>246484651</v>
      </c>
    </row>
    <row r="16" spans="2:20" ht="18.75" customHeight="1">
      <c r="B16" s="49" t="s">
        <v>154</v>
      </c>
      <c r="C16" s="50"/>
      <c r="D16" s="20">
        <f t="shared" si="3"/>
        <v>301411786</v>
      </c>
      <c r="E16" s="21">
        <f t="shared" si="4"/>
        <v>7.3553481177956029E-2</v>
      </c>
      <c r="F16" s="22">
        <f t="shared" si="0"/>
        <v>5</v>
      </c>
      <c r="G16" s="20">
        <f t="shared" si="5"/>
        <v>337041748</v>
      </c>
      <c r="H16" s="24">
        <f t="shared" si="6"/>
        <v>6.8857322781601255E-2</v>
      </c>
      <c r="I16" s="25">
        <f t="shared" si="1"/>
        <v>6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301411786</v>
      </c>
      <c r="T16" s="48">
        <v>337041748</v>
      </c>
    </row>
    <row r="17" spans="2:20" ht="18.75" customHeight="1">
      <c r="B17" s="49" t="s">
        <v>53</v>
      </c>
      <c r="C17" s="50"/>
      <c r="D17" s="20">
        <f t="shared" si="3"/>
        <v>61973332</v>
      </c>
      <c r="E17" s="21">
        <f t="shared" si="4"/>
        <v>1.5123344608685012E-2</v>
      </c>
      <c r="F17" s="22">
        <f t="shared" si="0"/>
        <v>14</v>
      </c>
      <c r="G17" s="20">
        <f t="shared" si="5"/>
        <v>92427711</v>
      </c>
      <c r="H17" s="24">
        <f t="shared" si="6"/>
        <v>1.8882897350424248E-2</v>
      </c>
      <c r="I17" s="25">
        <f t="shared" si="1"/>
        <v>13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61973332</v>
      </c>
      <c r="T17" s="48">
        <v>92427711</v>
      </c>
    </row>
    <row r="18" spans="2:20" ht="18.75" customHeight="1">
      <c r="B18" s="49" t="s">
        <v>54</v>
      </c>
      <c r="C18" s="50"/>
      <c r="D18" s="20">
        <f t="shared" si="3"/>
        <v>361125878</v>
      </c>
      <c r="E18" s="21">
        <f t="shared" si="4"/>
        <v>8.812550372647289E-2</v>
      </c>
      <c r="F18" s="22">
        <f t="shared" si="0"/>
        <v>4</v>
      </c>
      <c r="G18" s="20">
        <f t="shared" si="5"/>
        <v>871924573</v>
      </c>
      <c r="H18" s="24">
        <f t="shared" si="6"/>
        <v>0.17813339777798343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361125878</v>
      </c>
      <c r="T18" s="48">
        <v>871924573</v>
      </c>
    </row>
    <row r="19" spans="2:20" ht="18.75" customHeight="1">
      <c r="B19" s="49" t="s">
        <v>55</v>
      </c>
      <c r="C19" s="50"/>
      <c r="D19" s="20">
        <f t="shared" si="3"/>
        <v>413729060</v>
      </c>
      <c r="E19" s="21">
        <f t="shared" si="4"/>
        <v>0.10096225177964156</v>
      </c>
      <c r="F19" s="22">
        <f t="shared" si="0"/>
        <v>3</v>
      </c>
      <c r="G19" s="20">
        <f t="shared" si="5"/>
        <v>231541475</v>
      </c>
      <c r="H19" s="24">
        <f t="shared" si="6"/>
        <v>4.7303712896133741E-2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413729060</v>
      </c>
      <c r="T19" s="48">
        <v>231541475</v>
      </c>
    </row>
    <row r="20" spans="2:20" ht="18.75" customHeight="1">
      <c r="B20" s="49" t="s">
        <v>155</v>
      </c>
      <c r="C20" s="50"/>
      <c r="D20" s="20">
        <f t="shared" si="3"/>
        <v>3153</v>
      </c>
      <c r="E20" s="21">
        <f t="shared" si="4"/>
        <v>7.6942620337379698E-7</v>
      </c>
      <c r="F20" s="22">
        <f t="shared" si="0"/>
        <v>21</v>
      </c>
      <c r="G20" s="20">
        <f t="shared" si="5"/>
        <v>5392</v>
      </c>
      <c r="H20" s="24">
        <f t="shared" si="6"/>
        <v>1.1015806992503314E-6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3153</v>
      </c>
      <c r="T20" s="48">
        <v>5392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649888</v>
      </c>
      <c r="E22" s="21">
        <f t="shared" si="4"/>
        <v>1.5859208894963215E-4</v>
      </c>
      <c r="F22" s="22">
        <f t="shared" si="0"/>
        <v>19</v>
      </c>
      <c r="G22" s="20">
        <f t="shared" si="5"/>
        <v>602275</v>
      </c>
      <c r="H22" s="24">
        <f t="shared" si="6"/>
        <v>1.230442350966234E-4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649888</v>
      </c>
      <c r="T22" s="48">
        <v>602275</v>
      </c>
    </row>
    <row r="23" spans="2:20" ht="18.75" customHeight="1">
      <c r="B23" s="49" t="s">
        <v>57</v>
      </c>
      <c r="C23" s="50"/>
      <c r="D23" s="20">
        <f t="shared" si="3"/>
        <v>54734512</v>
      </c>
      <c r="E23" s="21">
        <f t="shared" si="4"/>
        <v>1.3356856251721387E-2</v>
      </c>
      <c r="F23" s="22">
        <f t="shared" si="0"/>
        <v>15</v>
      </c>
      <c r="G23" s="20">
        <f t="shared" si="5"/>
        <v>76915782</v>
      </c>
      <c r="H23" s="24">
        <f t="shared" si="6"/>
        <v>1.5713824354403941E-2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54734512</v>
      </c>
      <c r="T23" s="48">
        <v>76915782</v>
      </c>
    </row>
    <row r="24" spans="2:20" ht="18.75" customHeight="1">
      <c r="B24" s="49" t="s">
        <v>58</v>
      </c>
      <c r="C24" s="50"/>
      <c r="D24" s="20">
        <f t="shared" si="3"/>
        <v>180340905</v>
      </c>
      <c r="E24" s="21">
        <f t="shared" si="4"/>
        <v>4.4008568933442627E-2</v>
      </c>
      <c r="F24" s="22">
        <f t="shared" si="0"/>
        <v>9</v>
      </c>
      <c r="G24" s="20">
        <f t="shared" si="5"/>
        <v>378388014</v>
      </c>
      <c r="H24" s="24">
        <f t="shared" si="6"/>
        <v>7.7304327346080157E-2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180340905</v>
      </c>
      <c r="T24" s="48">
        <v>378388014</v>
      </c>
    </row>
    <row r="25" spans="2:20" ht="18.75" customHeight="1">
      <c r="B25" s="49" t="s">
        <v>59</v>
      </c>
      <c r="C25" s="50"/>
      <c r="D25" s="20">
        <f t="shared" si="3"/>
        <v>20233790</v>
      </c>
      <c r="E25" s="21">
        <f t="shared" si="4"/>
        <v>4.9376492925983827E-3</v>
      </c>
      <c r="F25" s="22">
        <f t="shared" si="0"/>
        <v>17</v>
      </c>
      <c r="G25" s="20">
        <f t="shared" si="5"/>
        <v>48129163</v>
      </c>
      <c r="H25" s="24">
        <f t="shared" si="6"/>
        <v>9.8327442566530383E-3</v>
      </c>
      <c r="I25" s="25">
        <f t="shared" si="1"/>
        <v>16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20233790</v>
      </c>
      <c r="T25" s="48">
        <v>48129163</v>
      </c>
    </row>
    <row r="26" spans="2:20" ht="18.75" customHeight="1">
      <c r="B26" s="49" t="s">
        <v>60</v>
      </c>
      <c r="C26" s="50"/>
      <c r="D26" s="20">
        <f t="shared" si="3"/>
        <v>152218771</v>
      </c>
      <c r="E26" s="21">
        <f t="shared" si="4"/>
        <v>3.7145928021806357E-2</v>
      </c>
      <c r="F26" s="22">
        <f t="shared" si="0"/>
        <v>10</v>
      </c>
      <c r="G26" s="20">
        <f t="shared" si="5"/>
        <v>206153147</v>
      </c>
      <c r="H26" s="24">
        <f t="shared" si="6"/>
        <v>4.2116900561000807E-2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152218771</v>
      </c>
      <c r="T26" s="48">
        <v>206153147</v>
      </c>
    </row>
    <row r="27" spans="2:20" ht="18.75" customHeight="1" thickBot="1">
      <c r="B27" s="51" t="s">
        <v>61</v>
      </c>
      <c r="C27" s="52"/>
      <c r="D27" s="20">
        <f t="shared" si="3"/>
        <v>268835</v>
      </c>
      <c r="E27" s="21">
        <f t="shared" si="4"/>
        <v>6.5603772084996741E-5</v>
      </c>
      <c r="F27" s="22">
        <f t="shared" si="0"/>
        <v>20</v>
      </c>
      <c r="G27" s="20">
        <f t="shared" si="5"/>
        <v>229742</v>
      </c>
      <c r="H27" s="24">
        <f t="shared" si="6"/>
        <v>4.6936081789163508E-5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268835</v>
      </c>
      <c r="T27" s="48">
        <v>229742</v>
      </c>
    </row>
    <row r="28" spans="2:20" ht="18.75" customHeight="1" thickTop="1">
      <c r="B28" s="53" t="s">
        <v>62</v>
      </c>
      <c r="C28" s="54"/>
      <c r="D28" s="55">
        <f>S28</f>
        <v>4097858880</v>
      </c>
      <c r="E28" s="56"/>
      <c r="F28" s="57"/>
      <c r="G28" s="55">
        <f>T28</f>
        <v>4894784380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4097858880</v>
      </c>
      <c r="T28" s="48">
        <f>SUM(T6:T27)</f>
        <v>4894784380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87" priority="5" stopIfTrue="1" operator="equal">
      <formula>0</formula>
    </cfRule>
  </conditionalFormatting>
  <conditionalFormatting sqref="G6:I27">
    <cfRule type="cellIs" dxfId="86" priority="7" stopIfTrue="1" operator="equal">
      <formula>0</formula>
    </cfRule>
  </conditionalFormatting>
  <conditionalFormatting sqref="I6:I27">
    <cfRule type="expression" dxfId="85" priority="8" stopIfTrue="1">
      <formula>$I6&lt;=5</formula>
    </cfRule>
  </conditionalFormatting>
  <conditionalFormatting sqref="F6:F27">
    <cfRule type="expression" dxfId="84" priority="6" stopIfTrue="1">
      <formula>$F6&lt;=5</formula>
    </cfRule>
  </conditionalFormatting>
  <conditionalFormatting sqref="E6:E27">
    <cfRule type="expression" dxfId="83" priority="4">
      <formula>$F6&lt;=5</formula>
    </cfRule>
  </conditionalFormatting>
  <conditionalFormatting sqref="D6:D27">
    <cfRule type="expression" dxfId="82" priority="3">
      <formula>$F6&lt;=5</formula>
    </cfRule>
  </conditionalFormatting>
  <conditionalFormatting sqref="G6:G27">
    <cfRule type="expression" dxfId="81" priority="2">
      <formula>$I6&lt;=5</formula>
    </cfRule>
  </conditionalFormatting>
  <conditionalFormatting sqref="H6:H27">
    <cfRule type="expression" dxfId="8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011E-C286-47BF-B2A9-FFAC10C4C8CE}">
  <sheetPr codeName="Sheet7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124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45363417</v>
      </c>
      <c r="E6" s="21">
        <f>IFERROR(S6/$S$28,"-")</f>
        <v>2.4214090562364322E-2</v>
      </c>
      <c r="F6" s="22">
        <f t="shared" ref="F6:F27" si="0">_xlfn.IFS(D6&gt;0,RANK(D6,$D$6:$D$27),D6=0,"-")</f>
        <v>12</v>
      </c>
      <c r="G6" s="23">
        <f>T6</f>
        <v>41860080</v>
      </c>
      <c r="H6" s="24">
        <f>IFERROR(T6/$T$28,"-")</f>
        <v>1.7586840383200471E-2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45363417</v>
      </c>
      <c r="T6" s="48">
        <v>41860080</v>
      </c>
    </row>
    <row r="7" spans="2:20" ht="18.75" customHeight="1">
      <c r="B7" s="49" t="s">
        <v>44</v>
      </c>
      <c r="C7" s="50"/>
      <c r="D7" s="20">
        <f>S7</f>
        <v>333099299</v>
      </c>
      <c r="E7" s="21">
        <f>IFERROR(S7/$S$28,"-")</f>
        <v>0.17780178667418442</v>
      </c>
      <c r="F7" s="22">
        <f t="shared" si="0"/>
        <v>1</v>
      </c>
      <c r="G7" s="20">
        <f>T7</f>
        <v>221256933</v>
      </c>
      <c r="H7" s="24">
        <f>IFERROR(T7/$T$28,"-")</f>
        <v>9.2957547246624486E-2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333099299</v>
      </c>
      <c r="T7" s="48">
        <v>221256933</v>
      </c>
    </row>
    <row r="8" spans="2:20" ht="18.75" customHeight="1">
      <c r="B8" s="49" t="s">
        <v>45</v>
      </c>
      <c r="C8" s="50"/>
      <c r="D8" s="20">
        <f t="shared" ref="D8:D27" si="3">S8</f>
        <v>22181353</v>
      </c>
      <c r="E8" s="21">
        <f t="shared" ref="E8:E27" si="4">IFERROR(S8/$S$28,"-")</f>
        <v>1.1839965458020315E-2</v>
      </c>
      <c r="F8" s="22">
        <f t="shared" si="0"/>
        <v>16</v>
      </c>
      <c r="G8" s="20">
        <f t="shared" ref="G8:G27" si="5">T8</f>
        <v>21023679</v>
      </c>
      <c r="H8" s="24">
        <f t="shared" ref="H8:H27" si="6">IFERROR(T8/$T$28,"-")</f>
        <v>8.8327611137065127E-3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22181353</v>
      </c>
      <c r="T8" s="48">
        <v>21023679</v>
      </c>
    </row>
    <row r="9" spans="2:20" ht="18.75" customHeight="1">
      <c r="B9" s="49" t="s">
        <v>46</v>
      </c>
      <c r="C9" s="50"/>
      <c r="D9" s="20">
        <f t="shared" si="3"/>
        <v>112995308</v>
      </c>
      <c r="E9" s="21">
        <f t="shared" si="4"/>
        <v>6.0314650041337264E-2</v>
      </c>
      <c r="F9" s="22">
        <f t="shared" si="0"/>
        <v>7</v>
      </c>
      <c r="G9" s="20">
        <f t="shared" si="5"/>
        <v>123570205</v>
      </c>
      <c r="H9" s="24">
        <f t="shared" si="6"/>
        <v>5.1916037223396626E-2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112995308</v>
      </c>
      <c r="T9" s="48">
        <v>123570205</v>
      </c>
    </row>
    <row r="10" spans="2:20" ht="18.75" customHeight="1">
      <c r="B10" s="49" t="s">
        <v>47</v>
      </c>
      <c r="C10" s="50"/>
      <c r="D10" s="20">
        <f t="shared" si="3"/>
        <v>28101588</v>
      </c>
      <c r="E10" s="21">
        <f t="shared" si="4"/>
        <v>1.5000069257971692E-2</v>
      </c>
      <c r="F10" s="22">
        <f t="shared" si="0"/>
        <v>15</v>
      </c>
      <c r="G10" s="20">
        <f t="shared" si="5"/>
        <v>77462198</v>
      </c>
      <c r="H10" s="24">
        <f t="shared" si="6"/>
        <v>3.2544498528380039E-2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28101588</v>
      </c>
      <c r="T10" s="48">
        <v>77462198</v>
      </c>
    </row>
    <row r="11" spans="2:20" ht="18.75" customHeight="1">
      <c r="B11" s="49" t="s">
        <v>48</v>
      </c>
      <c r="C11" s="50"/>
      <c r="D11" s="20">
        <f t="shared" si="3"/>
        <v>89901940</v>
      </c>
      <c r="E11" s="21">
        <f t="shared" si="4"/>
        <v>4.7987869099284201E-2</v>
      </c>
      <c r="F11" s="22">
        <f t="shared" si="0"/>
        <v>9</v>
      </c>
      <c r="G11" s="20">
        <f t="shared" si="5"/>
        <v>134047985</v>
      </c>
      <c r="H11" s="24">
        <f t="shared" si="6"/>
        <v>5.6318108228284584E-2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89901940</v>
      </c>
      <c r="T11" s="48">
        <v>134047985</v>
      </c>
    </row>
    <row r="12" spans="2:20" ht="18.75" customHeight="1">
      <c r="B12" s="49" t="s">
        <v>49</v>
      </c>
      <c r="C12" s="50"/>
      <c r="D12" s="20">
        <f t="shared" si="3"/>
        <v>64709422</v>
      </c>
      <c r="E12" s="21">
        <f t="shared" si="4"/>
        <v>3.4540603600170819E-2</v>
      </c>
      <c r="F12" s="22">
        <f t="shared" si="0"/>
        <v>11</v>
      </c>
      <c r="G12" s="20">
        <f t="shared" si="5"/>
        <v>91959226</v>
      </c>
      <c r="H12" s="24">
        <f t="shared" si="6"/>
        <v>3.8635192035578018E-2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64709422</v>
      </c>
      <c r="T12" s="48">
        <v>91959226</v>
      </c>
    </row>
    <row r="13" spans="2:20" ht="18.75" customHeight="1">
      <c r="B13" s="49" t="s">
        <v>50</v>
      </c>
      <c r="C13" s="50"/>
      <c r="D13" s="20">
        <f t="shared" si="3"/>
        <v>5228903</v>
      </c>
      <c r="E13" s="21">
        <f t="shared" si="4"/>
        <v>2.7910845160499811E-3</v>
      </c>
      <c r="F13" s="22">
        <f t="shared" si="0"/>
        <v>18</v>
      </c>
      <c r="G13" s="20">
        <f t="shared" si="5"/>
        <v>7641411</v>
      </c>
      <c r="H13" s="24">
        <f t="shared" si="6"/>
        <v>3.2104161186369516E-3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5228903</v>
      </c>
      <c r="T13" s="48">
        <v>7641411</v>
      </c>
    </row>
    <row r="14" spans="2:20" ht="18.75" customHeight="1">
      <c r="B14" s="49" t="s">
        <v>51</v>
      </c>
      <c r="C14" s="50"/>
      <c r="D14" s="20">
        <f t="shared" si="3"/>
        <v>317282179</v>
      </c>
      <c r="E14" s="21">
        <f t="shared" si="4"/>
        <v>0.16935892232567681</v>
      </c>
      <c r="F14" s="22">
        <f t="shared" si="0"/>
        <v>2</v>
      </c>
      <c r="G14" s="20">
        <f t="shared" si="5"/>
        <v>401659472</v>
      </c>
      <c r="H14" s="24">
        <f t="shared" si="6"/>
        <v>0.1687507769326905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317282179</v>
      </c>
      <c r="T14" s="48">
        <v>401659472</v>
      </c>
    </row>
    <row r="15" spans="2:20" ht="18.75" customHeight="1">
      <c r="B15" s="49" t="s">
        <v>52</v>
      </c>
      <c r="C15" s="50"/>
      <c r="D15" s="20">
        <f t="shared" si="3"/>
        <v>134643508</v>
      </c>
      <c r="E15" s="21">
        <f t="shared" si="4"/>
        <v>7.1870029022426271E-2</v>
      </c>
      <c r="F15" s="22">
        <f t="shared" si="0"/>
        <v>5</v>
      </c>
      <c r="G15" s="20">
        <f t="shared" si="5"/>
        <v>128991013</v>
      </c>
      <c r="H15" s="24">
        <f t="shared" si="6"/>
        <v>5.4193502652129112E-2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134643508</v>
      </c>
      <c r="T15" s="48">
        <v>128991013</v>
      </c>
    </row>
    <row r="16" spans="2:20" ht="18.75" customHeight="1">
      <c r="B16" s="49" t="s">
        <v>154</v>
      </c>
      <c r="C16" s="50"/>
      <c r="D16" s="20">
        <f t="shared" si="3"/>
        <v>130816225</v>
      </c>
      <c r="E16" s="21">
        <f t="shared" si="4"/>
        <v>6.9827101410297812E-2</v>
      </c>
      <c r="F16" s="22">
        <f t="shared" si="0"/>
        <v>6</v>
      </c>
      <c r="G16" s="20">
        <f t="shared" si="5"/>
        <v>171648700</v>
      </c>
      <c r="H16" s="24">
        <f t="shared" si="6"/>
        <v>7.2115444807651169E-2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130816225</v>
      </c>
      <c r="T16" s="48">
        <v>171648700</v>
      </c>
    </row>
    <row r="17" spans="2:20" ht="18.75" customHeight="1">
      <c r="B17" s="49" t="s">
        <v>53</v>
      </c>
      <c r="C17" s="50"/>
      <c r="D17" s="20">
        <f t="shared" si="3"/>
        <v>32446119</v>
      </c>
      <c r="E17" s="21">
        <f t="shared" si="4"/>
        <v>1.7319093574085252E-2</v>
      </c>
      <c r="F17" s="22">
        <f t="shared" si="0"/>
        <v>14</v>
      </c>
      <c r="G17" s="20">
        <f t="shared" si="5"/>
        <v>34780109</v>
      </c>
      <c r="H17" s="24">
        <f t="shared" si="6"/>
        <v>1.4612304264428404E-2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32446119</v>
      </c>
      <c r="T17" s="48">
        <v>34780109</v>
      </c>
    </row>
    <row r="18" spans="2:20" ht="18.75" customHeight="1">
      <c r="B18" s="49" t="s">
        <v>54</v>
      </c>
      <c r="C18" s="50"/>
      <c r="D18" s="20">
        <f t="shared" si="3"/>
        <v>162683550</v>
      </c>
      <c r="E18" s="21">
        <f t="shared" si="4"/>
        <v>8.6837246248599925E-2</v>
      </c>
      <c r="F18" s="22">
        <f t="shared" si="0"/>
        <v>4</v>
      </c>
      <c r="G18" s="20">
        <f t="shared" si="5"/>
        <v>460335330</v>
      </c>
      <c r="H18" s="24">
        <f t="shared" si="6"/>
        <v>0.19340249639890594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162683550</v>
      </c>
      <c r="T18" s="48">
        <v>460335330</v>
      </c>
    </row>
    <row r="19" spans="2:20" ht="18.75" customHeight="1">
      <c r="B19" s="49" t="s">
        <v>55</v>
      </c>
      <c r="C19" s="50"/>
      <c r="D19" s="20">
        <f t="shared" si="3"/>
        <v>168349261</v>
      </c>
      <c r="E19" s="21">
        <f t="shared" si="4"/>
        <v>8.9861490195086227E-2</v>
      </c>
      <c r="F19" s="22">
        <f t="shared" si="0"/>
        <v>3</v>
      </c>
      <c r="G19" s="20">
        <f t="shared" si="5"/>
        <v>125268168</v>
      </c>
      <c r="H19" s="24">
        <f t="shared" si="6"/>
        <v>5.2629409110349072E-2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168349261</v>
      </c>
      <c r="T19" s="48">
        <v>125268168</v>
      </c>
    </row>
    <row r="20" spans="2:20" ht="18.75" customHeight="1">
      <c r="B20" s="49" t="s">
        <v>155</v>
      </c>
      <c r="C20" s="50"/>
      <c r="D20" s="20">
        <f t="shared" si="3"/>
        <v>2004</v>
      </c>
      <c r="E20" s="21">
        <f t="shared" si="4"/>
        <v>1.0696953778190497E-6</v>
      </c>
      <c r="F20" s="22">
        <f t="shared" si="0"/>
        <v>21</v>
      </c>
      <c r="G20" s="20">
        <f t="shared" si="5"/>
        <v>10357</v>
      </c>
      <c r="H20" s="24">
        <f t="shared" si="6"/>
        <v>4.3513272274875555E-6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2004</v>
      </c>
      <c r="T20" s="48">
        <v>10357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103734</v>
      </c>
      <c r="E22" s="21">
        <f t="shared" si="4"/>
        <v>5.5371147865609428E-5</v>
      </c>
      <c r="F22" s="22">
        <f t="shared" si="0"/>
        <v>20</v>
      </c>
      <c r="G22" s="20">
        <f t="shared" si="5"/>
        <v>305480</v>
      </c>
      <c r="H22" s="24">
        <f t="shared" si="6"/>
        <v>1.2834251631291865E-4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103734</v>
      </c>
      <c r="T22" s="48">
        <v>305480</v>
      </c>
    </row>
    <row r="23" spans="2:20" ht="18.75" customHeight="1">
      <c r="B23" s="49" t="s">
        <v>57</v>
      </c>
      <c r="C23" s="50"/>
      <c r="D23" s="20">
        <f t="shared" si="3"/>
        <v>32764311</v>
      </c>
      <c r="E23" s="21">
        <f t="shared" si="4"/>
        <v>1.7488938140781361E-2</v>
      </c>
      <c r="F23" s="22">
        <f t="shared" si="0"/>
        <v>13</v>
      </c>
      <c r="G23" s="20">
        <f t="shared" si="5"/>
        <v>37048308</v>
      </c>
      <c r="H23" s="24">
        <f t="shared" si="6"/>
        <v>1.5565251649391236E-2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32764311</v>
      </c>
      <c r="T23" s="48">
        <v>37048308</v>
      </c>
    </row>
    <row r="24" spans="2:20" ht="18.75" customHeight="1">
      <c r="B24" s="49" t="s">
        <v>58</v>
      </c>
      <c r="C24" s="50"/>
      <c r="D24" s="20">
        <f t="shared" si="3"/>
        <v>95298789</v>
      </c>
      <c r="E24" s="21">
        <f t="shared" si="4"/>
        <v>5.0868599852820807E-2</v>
      </c>
      <c r="F24" s="22">
        <f t="shared" si="0"/>
        <v>8</v>
      </c>
      <c r="G24" s="20">
        <f t="shared" si="5"/>
        <v>213615239</v>
      </c>
      <c r="H24" s="24">
        <f t="shared" si="6"/>
        <v>8.9747012230082218E-2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95298789</v>
      </c>
      <c r="T24" s="48">
        <v>213615239</v>
      </c>
    </row>
    <row r="25" spans="2:20" ht="18.75" customHeight="1">
      <c r="B25" s="49" t="s">
        <v>59</v>
      </c>
      <c r="C25" s="50"/>
      <c r="D25" s="20">
        <f t="shared" si="3"/>
        <v>13844699</v>
      </c>
      <c r="E25" s="21">
        <f t="shared" si="4"/>
        <v>7.3900252133712666E-3</v>
      </c>
      <c r="F25" s="22">
        <f t="shared" si="0"/>
        <v>17</v>
      </c>
      <c r="G25" s="20">
        <f t="shared" si="5"/>
        <v>9638091</v>
      </c>
      <c r="H25" s="24">
        <f t="shared" si="6"/>
        <v>4.0492891560589706E-3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13844699</v>
      </c>
      <c r="T25" s="48">
        <v>9638091</v>
      </c>
    </row>
    <row r="26" spans="2:20" ht="18.75" customHeight="1">
      <c r="B26" s="49" t="s">
        <v>60</v>
      </c>
      <c r="C26" s="50"/>
      <c r="D26" s="20">
        <f t="shared" si="3"/>
        <v>83277565</v>
      </c>
      <c r="E26" s="21">
        <f t="shared" si="4"/>
        <v>4.4451909359543643E-2</v>
      </c>
      <c r="F26" s="22">
        <f t="shared" si="0"/>
        <v>10</v>
      </c>
      <c r="G26" s="20">
        <f t="shared" si="5"/>
        <v>77938427</v>
      </c>
      <c r="H26" s="24">
        <f t="shared" si="6"/>
        <v>3.2744578494993841E-2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83277565</v>
      </c>
      <c r="T26" s="48">
        <v>77938427</v>
      </c>
    </row>
    <row r="27" spans="2:20" ht="18.75" customHeight="1" thickBot="1">
      <c r="B27" s="51" t="s">
        <v>61</v>
      </c>
      <c r="C27" s="52"/>
      <c r="D27" s="20">
        <f t="shared" si="3"/>
        <v>337376</v>
      </c>
      <c r="E27" s="21">
        <f t="shared" si="4"/>
        <v>1.800846046841715E-4</v>
      </c>
      <c r="F27" s="22">
        <f t="shared" si="0"/>
        <v>19</v>
      </c>
      <c r="G27" s="20">
        <f t="shared" si="5"/>
        <v>132909</v>
      </c>
      <c r="H27" s="24">
        <f t="shared" si="6"/>
        <v>5.583958197143415E-5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337376</v>
      </c>
      <c r="T27" s="48">
        <v>132909</v>
      </c>
    </row>
    <row r="28" spans="2:20" ht="18.75" customHeight="1" thickTop="1">
      <c r="B28" s="53" t="s">
        <v>62</v>
      </c>
      <c r="C28" s="54"/>
      <c r="D28" s="55">
        <f>S28</f>
        <v>1873430550</v>
      </c>
      <c r="E28" s="56"/>
      <c r="F28" s="57"/>
      <c r="G28" s="55">
        <f>T28</f>
        <v>2380193320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1873430550</v>
      </c>
      <c r="T28" s="48">
        <f>SUM(T6:T27)</f>
        <v>2380193320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9" priority="5" stopIfTrue="1" operator="equal">
      <formula>0</formula>
    </cfRule>
  </conditionalFormatting>
  <conditionalFormatting sqref="G6:I27">
    <cfRule type="cellIs" dxfId="78" priority="7" stopIfTrue="1" operator="equal">
      <formula>0</formula>
    </cfRule>
  </conditionalFormatting>
  <conditionalFormatting sqref="I6:I27">
    <cfRule type="expression" dxfId="77" priority="8" stopIfTrue="1">
      <formula>$I6&lt;=5</formula>
    </cfRule>
  </conditionalFormatting>
  <conditionalFormatting sqref="F6:F27">
    <cfRule type="expression" dxfId="76" priority="6" stopIfTrue="1">
      <formula>$F6&lt;=5</formula>
    </cfRule>
  </conditionalFormatting>
  <conditionalFormatting sqref="E6:E27">
    <cfRule type="expression" dxfId="75" priority="4">
      <formula>$F6&lt;=5</formula>
    </cfRule>
  </conditionalFormatting>
  <conditionalFormatting sqref="D6:D27">
    <cfRule type="expression" dxfId="74" priority="3">
      <formula>$F6&lt;=5</formula>
    </cfRule>
  </conditionalFormatting>
  <conditionalFormatting sqref="G6:G27">
    <cfRule type="expression" dxfId="73" priority="2">
      <formula>$I6&lt;=5</formula>
    </cfRule>
  </conditionalFormatting>
  <conditionalFormatting sqref="H6:H27">
    <cfRule type="expression" dxfId="7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326EB-FCD1-4AC1-B855-2AD7A0C97C60}">
  <sheetPr codeName="Sheet7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125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35690719</v>
      </c>
      <c r="E6" s="21">
        <f>IFERROR(S6/$S$28,"-")</f>
        <v>1.7744892532154995E-2</v>
      </c>
      <c r="F6" s="22">
        <f t="shared" ref="F6:F27" si="0">_xlfn.IFS(D6&gt;0,RANK(D6,$D$6:$D$27),D6=0,"-")</f>
        <v>13</v>
      </c>
      <c r="G6" s="23">
        <f>T6</f>
        <v>39754618</v>
      </c>
      <c r="H6" s="24">
        <f>IFERROR(T6/$T$28,"-")</f>
        <v>1.8815485487874869E-2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35690719</v>
      </c>
      <c r="T6" s="48">
        <v>39754618</v>
      </c>
    </row>
    <row r="7" spans="2:20" ht="18.75" customHeight="1">
      <c r="B7" s="49" t="s">
        <v>44</v>
      </c>
      <c r="C7" s="50"/>
      <c r="D7" s="20">
        <f>S7</f>
        <v>326649656</v>
      </c>
      <c r="E7" s="21">
        <f>IFERROR(S7/$S$28,"-")</f>
        <v>0.16240533123990578</v>
      </c>
      <c r="F7" s="22">
        <f t="shared" si="0"/>
        <v>2</v>
      </c>
      <c r="G7" s="20">
        <f>T7</f>
        <v>208055563</v>
      </c>
      <c r="H7" s="24">
        <f>IFERROR(T7/$T$28,"-")</f>
        <v>9.8470734300556861E-2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326649656</v>
      </c>
      <c r="T7" s="48">
        <v>208055563</v>
      </c>
    </row>
    <row r="8" spans="2:20" ht="18.75" customHeight="1">
      <c r="B8" s="49" t="s">
        <v>45</v>
      </c>
      <c r="C8" s="50"/>
      <c r="D8" s="20">
        <f t="shared" ref="D8:D27" si="3">S8</f>
        <v>17716416</v>
      </c>
      <c r="E8" s="21">
        <f t="shared" ref="E8:E27" si="4">IFERROR(S8/$S$28,"-")</f>
        <v>8.8083374833370903E-3</v>
      </c>
      <c r="F8" s="22">
        <f t="shared" si="0"/>
        <v>16</v>
      </c>
      <c r="G8" s="20">
        <f t="shared" ref="G8:G27" si="5">T8</f>
        <v>20675086</v>
      </c>
      <c r="H8" s="24">
        <f t="shared" ref="H8:H27" si="6">IFERROR(T8/$T$28,"-")</f>
        <v>9.7853230684687969E-3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17716416</v>
      </c>
      <c r="T8" s="48">
        <v>20675086</v>
      </c>
    </row>
    <row r="9" spans="2:20" ht="18.75" customHeight="1">
      <c r="B9" s="49" t="s">
        <v>46</v>
      </c>
      <c r="C9" s="50"/>
      <c r="D9" s="20">
        <f t="shared" si="3"/>
        <v>152070197</v>
      </c>
      <c r="E9" s="21">
        <f t="shared" si="4"/>
        <v>7.5607031147471124E-2</v>
      </c>
      <c r="F9" s="22">
        <f t="shared" si="0"/>
        <v>5</v>
      </c>
      <c r="G9" s="20">
        <f t="shared" si="5"/>
        <v>149711688</v>
      </c>
      <c r="H9" s="24">
        <f t="shared" si="6"/>
        <v>7.0857128923468723E-2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152070197</v>
      </c>
      <c r="T9" s="48">
        <v>149711688</v>
      </c>
    </row>
    <row r="10" spans="2:20" ht="18.75" customHeight="1">
      <c r="B10" s="49" t="s">
        <v>47</v>
      </c>
      <c r="C10" s="50"/>
      <c r="D10" s="20">
        <f t="shared" si="3"/>
        <v>49800537</v>
      </c>
      <c r="E10" s="21">
        <f t="shared" si="4"/>
        <v>2.4760083345718213E-2</v>
      </c>
      <c r="F10" s="22">
        <f t="shared" si="0"/>
        <v>12</v>
      </c>
      <c r="G10" s="20">
        <f t="shared" si="5"/>
        <v>54745486</v>
      </c>
      <c r="H10" s="24">
        <f t="shared" si="6"/>
        <v>2.5910521825657003E-2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49800537</v>
      </c>
      <c r="T10" s="48">
        <v>54745486</v>
      </c>
    </row>
    <row r="11" spans="2:20" ht="18.75" customHeight="1">
      <c r="B11" s="49" t="s">
        <v>48</v>
      </c>
      <c r="C11" s="50"/>
      <c r="D11" s="20">
        <f t="shared" si="3"/>
        <v>97518589</v>
      </c>
      <c r="E11" s="21">
        <f t="shared" si="4"/>
        <v>4.8484786246317774E-2</v>
      </c>
      <c r="F11" s="22">
        <f t="shared" si="0"/>
        <v>8</v>
      </c>
      <c r="G11" s="20">
        <f t="shared" si="5"/>
        <v>99631009</v>
      </c>
      <c r="H11" s="24">
        <f t="shared" si="6"/>
        <v>4.7154416223590186E-2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97518589</v>
      </c>
      <c r="T11" s="48">
        <v>99631009</v>
      </c>
    </row>
    <row r="12" spans="2:20" ht="18.75" customHeight="1">
      <c r="B12" s="49" t="s">
        <v>49</v>
      </c>
      <c r="C12" s="50"/>
      <c r="D12" s="20">
        <f t="shared" si="3"/>
        <v>78219113</v>
      </c>
      <c r="E12" s="21">
        <f t="shared" si="4"/>
        <v>3.8889374970156466E-2</v>
      </c>
      <c r="F12" s="22">
        <f t="shared" si="0"/>
        <v>11</v>
      </c>
      <c r="G12" s="20">
        <f t="shared" si="5"/>
        <v>82041513</v>
      </c>
      <c r="H12" s="24">
        <f t="shared" si="6"/>
        <v>3.8829473779745473E-2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78219113</v>
      </c>
      <c r="T12" s="48">
        <v>82041513</v>
      </c>
    </row>
    <row r="13" spans="2:20" ht="18.75" customHeight="1">
      <c r="B13" s="49" t="s">
        <v>50</v>
      </c>
      <c r="C13" s="50"/>
      <c r="D13" s="20">
        <f t="shared" si="3"/>
        <v>6030835</v>
      </c>
      <c r="E13" s="21">
        <f t="shared" si="4"/>
        <v>2.9984411060522201E-3</v>
      </c>
      <c r="F13" s="22">
        <f t="shared" si="0"/>
        <v>17</v>
      </c>
      <c r="G13" s="20">
        <f t="shared" si="5"/>
        <v>8716883</v>
      </c>
      <c r="H13" s="24">
        <f t="shared" si="6"/>
        <v>4.1256184523268003E-3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6030835</v>
      </c>
      <c r="T13" s="48">
        <v>8716883</v>
      </c>
    </row>
    <row r="14" spans="2:20" ht="18.75" customHeight="1">
      <c r="B14" s="49" t="s">
        <v>51</v>
      </c>
      <c r="C14" s="50"/>
      <c r="D14" s="20">
        <f t="shared" si="3"/>
        <v>411660073</v>
      </c>
      <c r="E14" s="21">
        <f t="shared" si="4"/>
        <v>0.20467124114714755</v>
      </c>
      <c r="F14" s="22">
        <f t="shared" si="0"/>
        <v>1</v>
      </c>
      <c r="G14" s="20">
        <f t="shared" si="5"/>
        <v>390113861</v>
      </c>
      <c r="H14" s="24">
        <f t="shared" si="6"/>
        <v>0.18463720844366643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411660073</v>
      </c>
      <c r="T14" s="48">
        <v>390113861</v>
      </c>
    </row>
    <row r="15" spans="2:20" ht="18.75" customHeight="1">
      <c r="B15" s="49" t="s">
        <v>52</v>
      </c>
      <c r="C15" s="50"/>
      <c r="D15" s="20">
        <f t="shared" si="3"/>
        <v>172659168</v>
      </c>
      <c r="E15" s="21">
        <f t="shared" si="4"/>
        <v>8.5843560082140544E-2</v>
      </c>
      <c r="F15" s="22">
        <f t="shared" si="0"/>
        <v>3</v>
      </c>
      <c r="G15" s="20">
        <f t="shared" si="5"/>
        <v>109728600</v>
      </c>
      <c r="H15" s="24">
        <f t="shared" si="6"/>
        <v>5.1933510740936467E-2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172659168</v>
      </c>
      <c r="T15" s="48">
        <v>109728600</v>
      </c>
    </row>
    <row r="16" spans="2:20" ht="18.75" customHeight="1">
      <c r="B16" s="49" t="s">
        <v>154</v>
      </c>
      <c r="C16" s="50"/>
      <c r="D16" s="20">
        <f t="shared" si="3"/>
        <v>128698336</v>
      </c>
      <c r="E16" s="21">
        <f t="shared" si="4"/>
        <v>6.3986890860539256E-2</v>
      </c>
      <c r="F16" s="22">
        <f t="shared" si="0"/>
        <v>7</v>
      </c>
      <c r="G16" s="20">
        <f t="shared" si="5"/>
        <v>159142595</v>
      </c>
      <c r="H16" s="24">
        <f t="shared" si="6"/>
        <v>7.5320688195903374E-2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128698336</v>
      </c>
      <c r="T16" s="48">
        <v>159142595</v>
      </c>
    </row>
    <row r="17" spans="2:20" ht="18.75" customHeight="1">
      <c r="B17" s="49" t="s">
        <v>53</v>
      </c>
      <c r="C17" s="50"/>
      <c r="D17" s="20">
        <f t="shared" si="3"/>
        <v>29773457</v>
      </c>
      <c r="E17" s="21">
        <f t="shared" si="4"/>
        <v>1.4802918225764461E-2</v>
      </c>
      <c r="F17" s="22">
        <f t="shared" si="0"/>
        <v>15</v>
      </c>
      <c r="G17" s="20">
        <f t="shared" si="5"/>
        <v>33338212</v>
      </c>
      <c r="H17" s="24">
        <f t="shared" si="6"/>
        <v>1.5778661087315588E-2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29773457</v>
      </c>
      <c r="T17" s="48">
        <v>33338212</v>
      </c>
    </row>
    <row r="18" spans="2:20" ht="18.75" customHeight="1">
      <c r="B18" s="49" t="s">
        <v>54</v>
      </c>
      <c r="C18" s="50"/>
      <c r="D18" s="20">
        <f t="shared" si="3"/>
        <v>162070304</v>
      </c>
      <c r="E18" s="21">
        <f t="shared" si="4"/>
        <v>8.0578935020437392E-2</v>
      </c>
      <c r="F18" s="22">
        <f t="shared" si="0"/>
        <v>4</v>
      </c>
      <c r="G18" s="20">
        <f t="shared" si="5"/>
        <v>315853689</v>
      </c>
      <c r="H18" s="24">
        <f t="shared" si="6"/>
        <v>0.14949056991746826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162070304</v>
      </c>
      <c r="T18" s="48">
        <v>315853689</v>
      </c>
    </row>
    <row r="19" spans="2:20" ht="18.75" customHeight="1">
      <c r="B19" s="49" t="s">
        <v>55</v>
      </c>
      <c r="C19" s="50"/>
      <c r="D19" s="20">
        <f t="shared" si="3"/>
        <v>137591315</v>
      </c>
      <c r="E19" s="21">
        <f t="shared" si="4"/>
        <v>6.8408347224186927E-2</v>
      </c>
      <c r="F19" s="22">
        <f t="shared" si="0"/>
        <v>6</v>
      </c>
      <c r="G19" s="20">
        <f t="shared" si="5"/>
        <v>91841717</v>
      </c>
      <c r="H19" s="24">
        <f t="shared" si="6"/>
        <v>4.3467817836785917E-2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137591315</v>
      </c>
      <c r="T19" s="48">
        <v>91841717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354031</v>
      </c>
      <c r="E22" s="21">
        <f t="shared" si="4"/>
        <v>1.7601892660249757E-4</v>
      </c>
      <c r="F22" s="22">
        <f t="shared" si="0"/>
        <v>19</v>
      </c>
      <c r="G22" s="20">
        <f t="shared" si="5"/>
        <v>744876</v>
      </c>
      <c r="H22" s="24">
        <f t="shared" si="6"/>
        <v>3.5254278052090151E-4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354031</v>
      </c>
      <c r="T22" s="48">
        <v>744876</v>
      </c>
    </row>
    <row r="23" spans="2:20" ht="18.75" customHeight="1">
      <c r="B23" s="49" t="s">
        <v>57</v>
      </c>
      <c r="C23" s="50"/>
      <c r="D23" s="20">
        <f t="shared" si="3"/>
        <v>33806774</v>
      </c>
      <c r="E23" s="21">
        <f t="shared" si="4"/>
        <v>1.6808223210321195E-2</v>
      </c>
      <c r="F23" s="22">
        <f t="shared" si="0"/>
        <v>14</v>
      </c>
      <c r="G23" s="20">
        <f t="shared" si="5"/>
        <v>39931755</v>
      </c>
      <c r="H23" s="24">
        <f t="shared" si="6"/>
        <v>1.889932275812271E-2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33806774</v>
      </c>
      <c r="T23" s="48">
        <v>39931755</v>
      </c>
    </row>
    <row r="24" spans="2:20" ht="18.75" customHeight="1">
      <c r="B24" s="49" t="s">
        <v>58</v>
      </c>
      <c r="C24" s="50"/>
      <c r="D24" s="20">
        <f t="shared" si="3"/>
        <v>85228907</v>
      </c>
      <c r="E24" s="21">
        <f t="shared" si="4"/>
        <v>4.2374539872621582E-2</v>
      </c>
      <c r="F24" s="22">
        <f t="shared" si="0"/>
        <v>9</v>
      </c>
      <c r="G24" s="20">
        <f t="shared" si="5"/>
        <v>184589184</v>
      </c>
      <c r="H24" s="24">
        <f t="shared" si="6"/>
        <v>8.7364318599933821E-2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85228907</v>
      </c>
      <c r="T24" s="48">
        <v>184589184</v>
      </c>
    </row>
    <row r="25" spans="2:20" ht="18.75" customHeight="1">
      <c r="B25" s="49" t="s">
        <v>59</v>
      </c>
      <c r="C25" s="50"/>
      <c r="D25" s="20">
        <f t="shared" si="3"/>
        <v>5613960</v>
      </c>
      <c r="E25" s="21">
        <f t="shared" si="4"/>
        <v>2.7911770810730057E-3</v>
      </c>
      <c r="F25" s="22">
        <f t="shared" si="0"/>
        <v>18</v>
      </c>
      <c r="G25" s="20">
        <f t="shared" si="5"/>
        <v>14226859</v>
      </c>
      <c r="H25" s="24">
        <f t="shared" si="6"/>
        <v>6.7334380889420686E-3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5613960</v>
      </c>
      <c r="T25" s="48">
        <v>14226859</v>
      </c>
    </row>
    <row r="26" spans="2:20" ht="18.75" customHeight="1">
      <c r="B26" s="49" t="s">
        <v>60</v>
      </c>
      <c r="C26" s="50"/>
      <c r="D26" s="20">
        <f t="shared" si="3"/>
        <v>80056586</v>
      </c>
      <c r="E26" s="21">
        <f t="shared" si="4"/>
        <v>3.9802939107537294E-2</v>
      </c>
      <c r="F26" s="22">
        <f t="shared" si="0"/>
        <v>10</v>
      </c>
      <c r="G26" s="20">
        <f t="shared" si="5"/>
        <v>109971648</v>
      </c>
      <c r="H26" s="24">
        <f t="shared" si="6"/>
        <v>5.2048543065403956E-2</v>
      </c>
      <c r="I26" s="25">
        <f t="shared" si="1"/>
        <v>7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80056586</v>
      </c>
      <c r="T26" s="48">
        <v>109971648</v>
      </c>
    </row>
    <row r="27" spans="2:20" ht="18.75" customHeight="1" thickBot="1">
      <c r="B27" s="51" t="s">
        <v>61</v>
      </c>
      <c r="C27" s="52"/>
      <c r="D27" s="20">
        <f t="shared" si="3"/>
        <v>114507</v>
      </c>
      <c r="E27" s="21">
        <f t="shared" si="4"/>
        <v>5.6931170514650381E-5</v>
      </c>
      <c r="F27" s="22">
        <f t="shared" si="0"/>
        <v>20</v>
      </c>
      <c r="G27" s="20">
        <f t="shared" si="5"/>
        <v>52138</v>
      </c>
      <c r="H27" s="24">
        <f t="shared" si="6"/>
        <v>2.4676423311797886E-5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114507</v>
      </c>
      <c r="T27" s="48">
        <v>52138</v>
      </c>
    </row>
    <row r="28" spans="2:20" ht="18.75" customHeight="1" thickTop="1">
      <c r="B28" s="53" t="s">
        <v>62</v>
      </c>
      <c r="C28" s="54"/>
      <c r="D28" s="55">
        <f>S28</f>
        <v>2011323480</v>
      </c>
      <c r="E28" s="56"/>
      <c r="F28" s="57"/>
      <c r="G28" s="55">
        <f>T28</f>
        <v>2112866980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2011323480</v>
      </c>
      <c r="T28" s="48">
        <f>SUM(T6:T27)</f>
        <v>2112866980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1" priority="5" stopIfTrue="1" operator="equal">
      <formula>0</formula>
    </cfRule>
  </conditionalFormatting>
  <conditionalFormatting sqref="G6:I27">
    <cfRule type="cellIs" dxfId="70" priority="7" stopIfTrue="1" operator="equal">
      <formula>0</formula>
    </cfRule>
  </conditionalFormatting>
  <conditionalFormatting sqref="I6:I27">
    <cfRule type="expression" dxfId="69" priority="8" stopIfTrue="1">
      <formula>$I6&lt;=5</formula>
    </cfRule>
  </conditionalFormatting>
  <conditionalFormatting sqref="F6:F27">
    <cfRule type="expression" dxfId="68" priority="6" stopIfTrue="1">
      <formula>$F6&lt;=5</formula>
    </cfRule>
  </conditionalFormatting>
  <conditionalFormatting sqref="E6:E27">
    <cfRule type="expression" dxfId="67" priority="4">
      <formula>$F6&lt;=5</formula>
    </cfRule>
  </conditionalFormatting>
  <conditionalFormatting sqref="D6:D27">
    <cfRule type="expression" dxfId="66" priority="3">
      <formula>$F6&lt;=5</formula>
    </cfRule>
  </conditionalFormatting>
  <conditionalFormatting sqref="G6:G27">
    <cfRule type="expression" dxfId="65" priority="2">
      <formula>$I6&lt;=5</formula>
    </cfRule>
  </conditionalFormatting>
  <conditionalFormatting sqref="H6:H27">
    <cfRule type="expression" dxfId="6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30B79-CB97-4202-BD29-E4E1DA27DCA3}">
  <sheetPr codeName="Sheet7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16823327</v>
      </c>
      <c r="E6" s="21">
        <f>IFERROR(S6/$S$28,"-")</f>
        <v>1.9988850280860879E-2</v>
      </c>
      <c r="F6" s="22">
        <f t="shared" ref="F6:F27" si="0">_xlfn.IFS(D6&gt;0,RANK(D6,$D$6:$D$27),D6=0,"-")</f>
        <v>13</v>
      </c>
      <c r="G6" s="23">
        <f>T6</f>
        <v>13880105</v>
      </c>
      <c r="H6" s="24">
        <f>IFERROR(T6/$T$28,"-")</f>
        <v>1.3299881191182007E-2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16823327</v>
      </c>
      <c r="T6" s="48">
        <v>13880105</v>
      </c>
    </row>
    <row r="7" spans="2:20" ht="18.75" customHeight="1">
      <c r="B7" s="49" t="s">
        <v>44</v>
      </c>
      <c r="C7" s="50"/>
      <c r="D7" s="20">
        <f>S7</f>
        <v>105380655</v>
      </c>
      <c r="E7" s="21">
        <f>IFERROR(S7/$S$28,"-")</f>
        <v>0.125209367641374</v>
      </c>
      <c r="F7" s="22">
        <f t="shared" si="0"/>
        <v>2</v>
      </c>
      <c r="G7" s="20">
        <f>T7</f>
        <v>89604746</v>
      </c>
      <c r="H7" s="24">
        <f>IFERROR(T7/$T$28,"-")</f>
        <v>8.5859038960154926E-2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105380655</v>
      </c>
      <c r="T7" s="48">
        <v>89604746</v>
      </c>
    </row>
    <row r="8" spans="2:20" ht="18.75" customHeight="1">
      <c r="B8" s="49" t="s">
        <v>45</v>
      </c>
      <c r="C8" s="50"/>
      <c r="D8" s="20">
        <f t="shared" ref="D8:D27" si="3">S8</f>
        <v>11556407</v>
      </c>
      <c r="E8" s="21">
        <f t="shared" ref="E8:E27" si="4">IFERROR(S8/$S$28,"-")</f>
        <v>1.3730892189618179E-2</v>
      </c>
      <c r="F8" s="22">
        <f t="shared" si="0"/>
        <v>16</v>
      </c>
      <c r="G8" s="20">
        <f t="shared" ref="G8:G27" si="5">T8</f>
        <v>15006371</v>
      </c>
      <c r="H8" s="24">
        <f t="shared" ref="H8:H27" si="6">IFERROR(T8/$T$28,"-")</f>
        <v>1.4379066398330498E-2</v>
      </c>
      <c r="I8" s="25">
        <f t="shared" si="1"/>
        <v>15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11556407</v>
      </c>
      <c r="T8" s="48">
        <v>15006371</v>
      </c>
    </row>
    <row r="9" spans="2:20" ht="18.75" customHeight="1">
      <c r="B9" s="49" t="s">
        <v>46</v>
      </c>
      <c r="C9" s="50"/>
      <c r="D9" s="20">
        <f t="shared" si="3"/>
        <v>56009385</v>
      </c>
      <c r="E9" s="21">
        <f t="shared" si="4"/>
        <v>6.6548264269492896E-2</v>
      </c>
      <c r="F9" s="22">
        <f t="shared" si="0"/>
        <v>7</v>
      </c>
      <c r="G9" s="20">
        <f t="shared" si="5"/>
        <v>85202942</v>
      </c>
      <c r="H9" s="24">
        <f t="shared" si="6"/>
        <v>8.1641241600057896E-2</v>
      </c>
      <c r="I9" s="25">
        <f t="shared" si="1"/>
        <v>5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56009385</v>
      </c>
      <c r="T9" s="48">
        <v>85202942</v>
      </c>
    </row>
    <row r="10" spans="2:20" ht="18.75" customHeight="1">
      <c r="B10" s="49" t="s">
        <v>47</v>
      </c>
      <c r="C10" s="50"/>
      <c r="D10" s="20">
        <f t="shared" si="3"/>
        <v>12839135</v>
      </c>
      <c r="E10" s="21">
        <f t="shared" si="4"/>
        <v>1.5254981802990617E-2</v>
      </c>
      <c r="F10" s="22">
        <f t="shared" si="0"/>
        <v>15</v>
      </c>
      <c r="G10" s="20">
        <f t="shared" si="5"/>
        <v>32717299</v>
      </c>
      <c r="H10" s="24">
        <f t="shared" si="6"/>
        <v>3.134963241246215E-2</v>
      </c>
      <c r="I10" s="25">
        <f t="shared" si="1"/>
        <v>11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12839135</v>
      </c>
      <c r="T10" s="48">
        <v>32717299</v>
      </c>
    </row>
    <row r="11" spans="2:20" ht="18.75" customHeight="1">
      <c r="B11" s="49" t="s">
        <v>48</v>
      </c>
      <c r="C11" s="50"/>
      <c r="D11" s="20">
        <f t="shared" si="3"/>
        <v>44035005</v>
      </c>
      <c r="E11" s="21">
        <f t="shared" si="4"/>
        <v>5.2320752135529447E-2</v>
      </c>
      <c r="F11" s="22">
        <f t="shared" si="0"/>
        <v>9</v>
      </c>
      <c r="G11" s="20">
        <f t="shared" si="5"/>
        <v>56276349</v>
      </c>
      <c r="H11" s="24">
        <f t="shared" si="6"/>
        <v>5.3923854003517582E-2</v>
      </c>
      <c r="I11" s="25">
        <f t="shared" si="1"/>
        <v>8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44035005</v>
      </c>
      <c r="T11" s="48">
        <v>56276349</v>
      </c>
    </row>
    <row r="12" spans="2:20" ht="18.75" customHeight="1">
      <c r="B12" s="49" t="s">
        <v>49</v>
      </c>
      <c r="C12" s="50"/>
      <c r="D12" s="20">
        <f t="shared" si="3"/>
        <v>22928616</v>
      </c>
      <c r="E12" s="21">
        <f t="shared" si="4"/>
        <v>2.7242927179109769E-2</v>
      </c>
      <c r="F12" s="22">
        <f t="shared" si="0"/>
        <v>12</v>
      </c>
      <c r="G12" s="20">
        <f t="shared" si="5"/>
        <v>25109977</v>
      </c>
      <c r="H12" s="24">
        <f t="shared" si="6"/>
        <v>2.4060315884736665E-2</v>
      </c>
      <c r="I12" s="25">
        <f t="shared" si="1"/>
        <v>13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22928616</v>
      </c>
      <c r="T12" s="48">
        <v>25109977</v>
      </c>
    </row>
    <row r="13" spans="2:20" ht="18.75" customHeight="1">
      <c r="B13" s="49" t="s">
        <v>50</v>
      </c>
      <c r="C13" s="50"/>
      <c r="D13" s="20">
        <f t="shared" si="3"/>
        <v>835252</v>
      </c>
      <c r="E13" s="21">
        <f t="shared" si="4"/>
        <v>9.924153037499427E-4</v>
      </c>
      <c r="F13" s="22">
        <f t="shared" si="0"/>
        <v>18</v>
      </c>
      <c r="G13" s="20">
        <f t="shared" si="5"/>
        <v>2385714</v>
      </c>
      <c r="H13" s="24">
        <f t="shared" si="6"/>
        <v>2.2859850668377215E-3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835252</v>
      </c>
      <c r="T13" s="48">
        <v>2385714</v>
      </c>
    </row>
    <row r="14" spans="2:20" ht="18.75" customHeight="1">
      <c r="B14" s="49" t="s">
        <v>51</v>
      </c>
      <c r="C14" s="50"/>
      <c r="D14" s="20">
        <f t="shared" si="3"/>
        <v>186664432</v>
      </c>
      <c r="E14" s="21">
        <f t="shared" si="4"/>
        <v>0.22178772272630357</v>
      </c>
      <c r="F14" s="22">
        <f t="shared" si="0"/>
        <v>1</v>
      </c>
      <c r="G14" s="20">
        <f t="shared" si="5"/>
        <v>182600201</v>
      </c>
      <c r="H14" s="24">
        <f t="shared" si="6"/>
        <v>0.17496704663156035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186664432</v>
      </c>
      <c r="T14" s="48">
        <v>182600201</v>
      </c>
    </row>
    <row r="15" spans="2:20" ht="18.75" customHeight="1">
      <c r="B15" s="49" t="s">
        <v>52</v>
      </c>
      <c r="C15" s="50"/>
      <c r="D15" s="20">
        <f t="shared" si="3"/>
        <v>56554271</v>
      </c>
      <c r="E15" s="21">
        <f t="shared" si="4"/>
        <v>6.7195677511483448E-2</v>
      </c>
      <c r="F15" s="22">
        <f t="shared" si="0"/>
        <v>6</v>
      </c>
      <c r="G15" s="20">
        <f t="shared" si="5"/>
        <v>51198055</v>
      </c>
      <c r="H15" s="24">
        <f t="shared" si="6"/>
        <v>4.9057845651715309E-2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56554271</v>
      </c>
      <c r="T15" s="48">
        <v>51198055</v>
      </c>
    </row>
    <row r="16" spans="2:20" ht="18.75" customHeight="1">
      <c r="B16" s="49" t="s">
        <v>154</v>
      </c>
      <c r="C16" s="50"/>
      <c r="D16" s="20">
        <f t="shared" si="3"/>
        <v>59584079</v>
      </c>
      <c r="E16" s="21">
        <f t="shared" si="4"/>
        <v>7.0795582482227615E-2</v>
      </c>
      <c r="F16" s="22">
        <f t="shared" si="0"/>
        <v>5</v>
      </c>
      <c r="G16" s="20">
        <f t="shared" si="5"/>
        <v>69783688</v>
      </c>
      <c r="H16" s="24">
        <f t="shared" si="6"/>
        <v>6.6866551764739074E-2</v>
      </c>
      <c r="I16" s="25">
        <f t="shared" si="1"/>
        <v>7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59584079</v>
      </c>
      <c r="T16" s="48">
        <v>69783688</v>
      </c>
    </row>
    <row r="17" spans="2:20" ht="18.75" customHeight="1">
      <c r="B17" s="49" t="s">
        <v>53</v>
      </c>
      <c r="C17" s="50"/>
      <c r="D17" s="20">
        <f t="shared" si="3"/>
        <v>14702160</v>
      </c>
      <c r="E17" s="21">
        <f t="shared" si="4"/>
        <v>1.7468558689090544E-2</v>
      </c>
      <c r="F17" s="22">
        <f t="shared" si="0"/>
        <v>14</v>
      </c>
      <c r="G17" s="20">
        <f t="shared" si="5"/>
        <v>16681390</v>
      </c>
      <c r="H17" s="24">
        <f t="shared" si="6"/>
        <v>1.5984065329748703E-2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14702160</v>
      </c>
      <c r="T17" s="48">
        <v>16681390</v>
      </c>
    </row>
    <row r="18" spans="2:20" ht="18.75" customHeight="1">
      <c r="B18" s="49" t="s">
        <v>54</v>
      </c>
      <c r="C18" s="50"/>
      <c r="D18" s="20">
        <f t="shared" si="3"/>
        <v>68262506</v>
      </c>
      <c r="E18" s="21">
        <f t="shared" si="4"/>
        <v>8.1106966073379388E-2</v>
      </c>
      <c r="F18" s="22">
        <f t="shared" si="0"/>
        <v>4</v>
      </c>
      <c r="G18" s="20">
        <f t="shared" si="5"/>
        <v>166812907</v>
      </c>
      <c r="H18" s="24">
        <f t="shared" si="6"/>
        <v>0.15983970180742102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68262506</v>
      </c>
      <c r="T18" s="48">
        <v>166812907</v>
      </c>
    </row>
    <row r="19" spans="2:20" ht="18.75" customHeight="1">
      <c r="B19" s="49" t="s">
        <v>55</v>
      </c>
      <c r="C19" s="50"/>
      <c r="D19" s="20">
        <f t="shared" si="3"/>
        <v>84838597</v>
      </c>
      <c r="E19" s="21">
        <f t="shared" si="4"/>
        <v>0.10080205975139715</v>
      </c>
      <c r="F19" s="22">
        <f t="shared" si="0"/>
        <v>3</v>
      </c>
      <c r="G19" s="20">
        <f t="shared" si="5"/>
        <v>70498667</v>
      </c>
      <c r="H19" s="24">
        <f t="shared" si="6"/>
        <v>6.7551642818026503E-2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84838597</v>
      </c>
      <c r="T19" s="48">
        <v>70498667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5625</v>
      </c>
      <c r="H21" s="24">
        <f t="shared" si="6"/>
        <v>5.3898606458956036E-6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5625</v>
      </c>
    </row>
    <row r="22" spans="2:20" ht="18.75" customHeight="1">
      <c r="B22" s="49" t="s">
        <v>56</v>
      </c>
      <c r="C22" s="50"/>
      <c r="D22" s="20">
        <f t="shared" si="3"/>
        <v>81318</v>
      </c>
      <c r="E22" s="21">
        <f t="shared" si="4"/>
        <v>9.661901757833304E-5</v>
      </c>
      <c r="F22" s="22">
        <f t="shared" si="0"/>
        <v>19</v>
      </c>
      <c r="G22" s="20">
        <f t="shared" si="5"/>
        <v>2307120</v>
      </c>
      <c r="H22" s="24">
        <f t="shared" si="6"/>
        <v>2.2106764965970959E-3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81318</v>
      </c>
      <c r="T22" s="48">
        <v>2307120</v>
      </c>
    </row>
    <row r="23" spans="2:20" ht="18.75" customHeight="1">
      <c r="B23" s="49" t="s">
        <v>57</v>
      </c>
      <c r="C23" s="50"/>
      <c r="D23" s="20">
        <f t="shared" si="3"/>
        <v>23327287</v>
      </c>
      <c r="E23" s="21">
        <f t="shared" si="4"/>
        <v>2.7716613206274377E-2</v>
      </c>
      <c r="F23" s="22">
        <f t="shared" si="0"/>
        <v>11</v>
      </c>
      <c r="G23" s="20">
        <f t="shared" si="5"/>
        <v>25671249</v>
      </c>
      <c r="H23" s="24">
        <f t="shared" si="6"/>
        <v>2.4598125282859887E-2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23327287</v>
      </c>
      <c r="T23" s="48">
        <v>25671249</v>
      </c>
    </row>
    <row r="24" spans="2:20" ht="18.75" customHeight="1">
      <c r="B24" s="49" t="s">
        <v>58</v>
      </c>
      <c r="C24" s="50"/>
      <c r="D24" s="20">
        <f t="shared" si="3"/>
        <v>48550616</v>
      </c>
      <c r="E24" s="21">
        <f t="shared" si="4"/>
        <v>5.7686032867789387E-2</v>
      </c>
      <c r="F24" s="22">
        <f t="shared" si="0"/>
        <v>8</v>
      </c>
      <c r="G24" s="20">
        <f t="shared" si="5"/>
        <v>96797208</v>
      </c>
      <c r="H24" s="24">
        <f t="shared" si="6"/>
        <v>9.2750837694537083E-2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48550616</v>
      </c>
      <c r="T24" s="48">
        <v>96797208</v>
      </c>
    </row>
    <row r="25" spans="2:20" ht="18.75" customHeight="1">
      <c r="B25" s="49" t="s">
        <v>59</v>
      </c>
      <c r="C25" s="50"/>
      <c r="D25" s="20">
        <f t="shared" si="3"/>
        <v>2214001</v>
      </c>
      <c r="E25" s="21">
        <f t="shared" si="4"/>
        <v>2.6305934914465055E-3</v>
      </c>
      <c r="F25" s="22">
        <f t="shared" si="0"/>
        <v>17</v>
      </c>
      <c r="G25" s="20">
        <f t="shared" si="5"/>
        <v>2851351</v>
      </c>
      <c r="H25" s="24">
        <f t="shared" si="6"/>
        <v>2.7321572520062356E-3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2214001</v>
      </c>
      <c r="T25" s="48">
        <v>2851351</v>
      </c>
    </row>
    <row r="26" spans="2:20" ht="18.75" customHeight="1">
      <c r="B26" s="49" t="s">
        <v>60</v>
      </c>
      <c r="C26" s="50"/>
      <c r="D26" s="20">
        <f t="shared" si="3"/>
        <v>26397451</v>
      </c>
      <c r="E26" s="21">
        <f t="shared" si="4"/>
        <v>3.1364467672497912E-2</v>
      </c>
      <c r="F26" s="22">
        <f t="shared" si="0"/>
        <v>10</v>
      </c>
      <c r="G26" s="20">
        <f t="shared" si="5"/>
        <v>38156071</v>
      </c>
      <c r="H26" s="24">
        <f t="shared" si="6"/>
        <v>3.6561049863981954E-2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26397451</v>
      </c>
      <c r="T26" s="48">
        <v>38156071</v>
      </c>
    </row>
    <row r="27" spans="2:20" ht="18.75" customHeight="1" thickBot="1">
      <c r="B27" s="51" t="s">
        <v>61</v>
      </c>
      <c r="C27" s="52"/>
      <c r="D27" s="20">
        <f t="shared" si="3"/>
        <v>51050</v>
      </c>
      <c r="E27" s="21">
        <f t="shared" si="4"/>
        <v>6.0655707806068789E-5</v>
      </c>
      <c r="F27" s="22">
        <f t="shared" si="0"/>
        <v>20</v>
      </c>
      <c r="G27" s="20">
        <f t="shared" si="5"/>
        <v>79205</v>
      </c>
      <c r="H27" s="24">
        <f t="shared" si="6"/>
        <v>7.589402888145089E-5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51050</v>
      </c>
      <c r="T27" s="48">
        <v>79205</v>
      </c>
    </row>
    <row r="28" spans="2:20" ht="18.75" customHeight="1" thickTop="1">
      <c r="B28" s="53" t="s">
        <v>62</v>
      </c>
      <c r="C28" s="54"/>
      <c r="D28" s="55">
        <f>S28</f>
        <v>841635550</v>
      </c>
      <c r="E28" s="56"/>
      <c r="F28" s="57"/>
      <c r="G28" s="55">
        <f>T28</f>
        <v>1043626240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841635550</v>
      </c>
      <c r="T28" s="48">
        <f>SUM(T6:T27)</f>
        <v>1043626240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63" priority="5" stopIfTrue="1" operator="equal">
      <formula>0</formula>
    </cfRule>
  </conditionalFormatting>
  <conditionalFormatting sqref="G6:I27">
    <cfRule type="cellIs" dxfId="62" priority="7" stopIfTrue="1" operator="equal">
      <formula>0</formula>
    </cfRule>
  </conditionalFormatting>
  <conditionalFormatting sqref="I6:I27">
    <cfRule type="expression" dxfId="61" priority="8" stopIfTrue="1">
      <formula>$I6&lt;=5</formula>
    </cfRule>
  </conditionalFormatting>
  <conditionalFormatting sqref="F6:F27">
    <cfRule type="expression" dxfId="60" priority="6" stopIfTrue="1">
      <formula>$F6&lt;=5</formula>
    </cfRule>
  </conditionalFormatting>
  <conditionalFormatting sqref="E6:E27">
    <cfRule type="expression" dxfId="59" priority="4">
      <formula>$F6&lt;=5</formula>
    </cfRule>
  </conditionalFormatting>
  <conditionalFormatting sqref="D6:D27">
    <cfRule type="expression" dxfId="58" priority="3">
      <formula>$F6&lt;=5</formula>
    </cfRule>
  </conditionalFormatting>
  <conditionalFormatting sqref="G6:G27">
    <cfRule type="expression" dxfId="57" priority="2">
      <formula>$I6&lt;=5</formula>
    </cfRule>
  </conditionalFormatting>
  <conditionalFormatting sqref="H6:H27">
    <cfRule type="expression" dxfId="5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794EC-8B45-4543-AE68-55E2217A491F}">
  <sheetPr codeName="Sheet7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27150560</v>
      </c>
      <c r="E6" s="21">
        <f>IFERROR(S6/$S$28,"-")</f>
        <v>2.3482209604919931E-2</v>
      </c>
      <c r="F6" s="22">
        <f t="shared" ref="F6:F27" si="0">_xlfn.IFS(D6&gt;0,RANK(D6,$D$6:$D$27),D6=0,"-")</f>
        <v>12</v>
      </c>
      <c r="G6" s="23">
        <f>T6</f>
        <v>33343997</v>
      </c>
      <c r="H6" s="24">
        <f>IFERROR(T6/$T$28,"-")</f>
        <v>1.9204687423208817E-2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27150560</v>
      </c>
      <c r="T6" s="48">
        <v>33343997</v>
      </c>
    </row>
    <row r="7" spans="2:20" ht="18.75" customHeight="1">
      <c r="B7" s="49" t="s">
        <v>44</v>
      </c>
      <c r="C7" s="50"/>
      <c r="D7" s="20">
        <f>S7</f>
        <v>177188745</v>
      </c>
      <c r="E7" s="21">
        <f>IFERROR(S7/$S$28,"-")</f>
        <v>0.15324852414545806</v>
      </c>
      <c r="F7" s="22">
        <f t="shared" si="0"/>
        <v>2</v>
      </c>
      <c r="G7" s="20">
        <f>T7</f>
        <v>102347298</v>
      </c>
      <c r="H7" s="24">
        <f>IFERROR(T7/$T$28,"-")</f>
        <v>5.8947578081296158E-2</v>
      </c>
      <c r="I7" s="25">
        <f t="shared" si="1"/>
        <v>6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177188745</v>
      </c>
      <c r="T7" s="48">
        <v>102347298</v>
      </c>
    </row>
    <row r="8" spans="2:20" ht="18.75" customHeight="1">
      <c r="B8" s="49" t="s">
        <v>45</v>
      </c>
      <c r="C8" s="50"/>
      <c r="D8" s="20">
        <f t="shared" ref="D8:D27" si="3">S8</f>
        <v>25004968</v>
      </c>
      <c r="E8" s="21">
        <f t="shared" ref="E8:E27" si="4">IFERROR(S8/$S$28,"-")</f>
        <v>2.1626511561467443E-2</v>
      </c>
      <c r="F8" s="22">
        <f t="shared" si="0"/>
        <v>13</v>
      </c>
      <c r="G8" s="20">
        <f t="shared" ref="G8:G27" si="5">T8</f>
        <v>43571627</v>
      </c>
      <c r="H8" s="24">
        <f t="shared" ref="H8:H27" si="6">IFERROR(T8/$T$28,"-")</f>
        <v>2.5095356056313398E-2</v>
      </c>
      <c r="I8" s="25">
        <f t="shared" si="1"/>
        <v>13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25004968</v>
      </c>
      <c r="T8" s="48">
        <v>43571627</v>
      </c>
    </row>
    <row r="9" spans="2:20" ht="18.75" customHeight="1">
      <c r="B9" s="49" t="s">
        <v>46</v>
      </c>
      <c r="C9" s="50"/>
      <c r="D9" s="20">
        <f t="shared" si="3"/>
        <v>58344231</v>
      </c>
      <c r="E9" s="21">
        <f t="shared" si="4"/>
        <v>5.0461259789111791E-2</v>
      </c>
      <c r="F9" s="22">
        <f t="shared" si="0"/>
        <v>8</v>
      </c>
      <c r="G9" s="20">
        <f t="shared" si="5"/>
        <v>88564436</v>
      </c>
      <c r="H9" s="24">
        <f t="shared" si="6"/>
        <v>5.1009250936316426E-2</v>
      </c>
      <c r="I9" s="25">
        <f t="shared" si="1"/>
        <v>9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58344231</v>
      </c>
      <c r="T9" s="48">
        <v>88564436</v>
      </c>
    </row>
    <row r="10" spans="2:20" ht="18.75" customHeight="1">
      <c r="B10" s="49" t="s">
        <v>47</v>
      </c>
      <c r="C10" s="50"/>
      <c r="D10" s="20">
        <f t="shared" si="3"/>
        <v>18765525</v>
      </c>
      <c r="E10" s="21">
        <f t="shared" si="4"/>
        <v>1.6230088491595202E-2</v>
      </c>
      <c r="F10" s="22">
        <f t="shared" si="0"/>
        <v>15</v>
      </c>
      <c r="G10" s="20">
        <f t="shared" si="5"/>
        <v>87787213</v>
      </c>
      <c r="H10" s="24">
        <f t="shared" si="6"/>
        <v>5.0561604399726089E-2</v>
      </c>
      <c r="I10" s="25">
        <f t="shared" si="1"/>
        <v>10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18765525</v>
      </c>
      <c r="T10" s="48">
        <v>87787213</v>
      </c>
    </row>
    <row r="11" spans="2:20" ht="18.75" customHeight="1">
      <c r="B11" s="49" t="s">
        <v>48</v>
      </c>
      <c r="C11" s="50"/>
      <c r="D11" s="20">
        <f t="shared" si="3"/>
        <v>65190560</v>
      </c>
      <c r="E11" s="21">
        <f t="shared" si="4"/>
        <v>5.6382571636905791E-2</v>
      </c>
      <c r="F11" s="22">
        <f t="shared" si="0"/>
        <v>7</v>
      </c>
      <c r="G11" s="20">
        <f t="shared" si="5"/>
        <v>101865300</v>
      </c>
      <c r="H11" s="24">
        <f t="shared" si="6"/>
        <v>5.8669968263594587E-2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65190560</v>
      </c>
      <c r="T11" s="48">
        <v>101865300</v>
      </c>
    </row>
    <row r="12" spans="2:20" ht="18.75" customHeight="1">
      <c r="B12" s="49" t="s">
        <v>49</v>
      </c>
      <c r="C12" s="50"/>
      <c r="D12" s="20">
        <f t="shared" si="3"/>
        <v>34073418</v>
      </c>
      <c r="E12" s="21">
        <f t="shared" si="4"/>
        <v>2.9469710511755617E-2</v>
      </c>
      <c r="F12" s="22">
        <f t="shared" si="0"/>
        <v>11</v>
      </c>
      <c r="G12" s="20">
        <f t="shared" si="5"/>
        <v>55775146</v>
      </c>
      <c r="H12" s="24">
        <f t="shared" si="6"/>
        <v>3.2124050542406045E-2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34073418</v>
      </c>
      <c r="T12" s="48">
        <v>55775146</v>
      </c>
    </row>
    <row r="13" spans="2:20" ht="18.75" customHeight="1">
      <c r="B13" s="49" t="s">
        <v>50</v>
      </c>
      <c r="C13" s="50"/>
      <c r="D13" s="20">
        <f t="shared" si="3"/>
        <v>2976958</v>
      </c>
      <c r="E13" s="21">
        <f t="shared" si="4"/>
        <v>2.5747370124610033E-3</v>
      </c>
      <c r="F13" s="22">
        <f t="shared" si="0"/>
        <v>18</v>
      </c>
      <c r="G13" s="20">
        <f t="shared" si="5"/>
        <v>5607769</v>
      </c>
      <c r="H13" s="24">
        <f t="shared" si="6"/>
        <v>3.2298302685955823E-3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2976958</v>
      </c>
      <c r="T13" s="48">
        <v>5607769</v>
      </c>
    </row>
    <row r="14" spans="2:20" ht="18.75" customHeight="1">
      <c r="B14" s="49" t="s">
        <v>51</v>
      </c>
      <c r="C14" s="50"/>
      <c r="D14" s="20">
        <f t="shared" si="3"/>
        <v>237326131</v>
      </c>
      <c r="E14" s="21">
        <f t="shared" si="4"/>
        <v>0.20526066323739492</v>
      </c>
      <c r="F14" s="22">
        <f t="shared" si="0"/>
        <v>1</v>
      </c>
      <c r="G14" s="20">
        <f t="shared" si="5"/>
        <v>310171640</v>
      </c>
      <c r="H14" s="24">
        <f t="shared" si="6"/>
        <v>0.17864533138435842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237326131</v>
      </c>
      <c r="T14" s="48">
        <v>310171640</v>
      </c>
    </row>
    <row r="15" spans="2:20" ht="18.75" customHeight="1">
      <c r="B15" s="49" t="s">
        <v>52</v>
      </c>
      <c r="C15" s="50"/>
      <c r="D15" s="20">
        <f t="shared" si="3"/>
        <v>107905791</v>
      </c>
      <c r="E15" s="21">
        <f t="shared" si="4"/>
        <v>9.3326487624810772E-2</v>
      </c>
      <c r="F15" s="22">
        <f t="shared" si="0"/>
        <v>4</v>
      </c>
      <c r="G15" s="20">
        <f t="shared" si="5"/>
        <v>91013587</v>
      </c>
      <c r="H15" s="24">
        <f t="shared" si="6"/>
        <v>5.2419855052170908E-2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107905791</v>
      </c>
      <c r="T15" s="48">
        <v>91013587</v>
      </c>
    </row>
    <row r="16" spans="2:20" ht="18.75" customHeight="1">
      <c r="B16" s="49" t="s">
        <v>154</v>
      </c>
      <c r="C16" s="50"/>
      <c r="D16" s="20">
        <f t="shared" si="3"/>
        <v>67311768</v>
      </c>
      <c r="E16" s="21">
        <f t="shared" si="4"/>
        <v>5.8217180236935881E-2</v>
      </c>
      <c r="F16" s="22">
        <f t="shared" si="0"/>
        <v>6</v>
      </c>
      <c r="G16" s="20">
        <f t="shared" si="5"/>
        <v>112373267</v>
      </c>
      <c r="H16" s="24">
        <f t="shared" si="6"/>
        <v>6.4722098777173789E-2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67311768</v>
      </c>
      <c r="T16" s="48">
        <v>112373267</v>
      </c>
    </row>
    <row r="17" spans="2:20" ht="18.75" customHeight="1">
      <c r="B17" s="49" t="s">
        <v>53</v>
      </c>
      <c r="C17" s="50"/>
      <c r="D17" s="20">
        <f t="shared" si="3"/>
        <v>15017618</v>
      </c>
      <c r="E17" s="21">
        <f t="shared" si="4"/>
        <v>1.2988566484176328E-2</v>
      </c>
      <c r="F17" s="22">
        <f t="shared" si="0"/>
        <v>16</v>
      </c>
      <c r="G17" s="20">
        <f t="shared" si="5"/>
        <v>30866614</v>
      </c>
      <c r="H17" s="24">
        <f t="shared" si="6"/>
        <v>1.7777822907159006E-2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15017618</v>
      </c>
      <c r="T17" s="48">
        <v>30866614</v>
      </c>
    </row>
    <row r="18" spans="2:20" ht="18.75" customHeight="1">
      <c r="B18" s="49" t="s">
        <v>54</v>
      </c>
      <c r="C18" s="50"/>
      <c r="D18" s="20">
        <f t="shared" si="3"/>
        <v>109728499</v>
      </c>
      <c r="E18" s="21">
        <f t="shared" si="4"/>
        <v>9.4902926980189248E-2</v>
      </c>
      <c r="F18" s="22">
        <f t="shared" si="0"/>
        <v>3</v>
      </c>
      <c r="G18" s="20">
        <f t="shared" si="5"/>
        <v>322348937</v>
      </c>
      <c r="H18" s="24">
        <f t="shared" si="6"/>
        <v>0.18565892314255641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109728499</v>
      </c>
      <c r="T18" s="48">
        <v>322348937</v>
      </c>
    </row>
    <row r="19" spans="2:20" ht="18.75" customHeight="1">
      <c r="B19" s="49" t="s">
        <v>55</v>
      </c>
      <c r="C19" s="50"/>
      <c r="D19" s="20">
        <f t="shared" si="3"/>
        <v>94916558</v>
      </c>
      <c r="E19" s="21">
        <f t="shared" si="4"/>
        <v>8.2092248186908093E-2</v>
      </c>
      <c r="F19" s="22">
        <f t="shared" si="0"/>
        <v>5</v>
      </c>
      <c r="G19" s="20">
        <f t="shared" si="5"/>
        <v>107967450</v>
      </c>
      <c r="H19" s="24">
        <f t="shared" si="6"/>
        <v>6.218454041760281E-2</v>
      </c>
      <c r="I19" s="25">
        <f t="shared" si="1"/>
        <v>5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94916558</v>
      </c>
      <c r="T19" s="48">
        <v>107967450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1202</v>
      </c>
      <c r="H20" s="24">
        <f t="shared" si="6"/>
        <v>6.9229955493029215E-7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1202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68141</v>
      </c>
      <c r="E22" s="21">
        <f t="shared" si="4"/>
        <v>5.8934373533689502E-5</v>
      </c>
      <c r="F22" s="22">
        <f t="shared" si="0"/>
        <v>19</v>
      </c>
      <c r="G22" s="20">
        <f t="shared" si="5"/>
        <v>87202</v>
      </c>
      <c r="H22" s="24">
        <f t="shared" si="6"/>
        <v>5.0224547245450363E-5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68141</v>
      </c>
      <c r="T22" s="48">
        <v>87202</v>
      </c>
    </row>
    <row r="23" spans="2:20" ht="18.75" customHeight="1">
      <c r="B23" s="49" t="s">
        <v>57</v>
      </c>
      <c r="C23" s="50"/>
      <c r="D23" s="20">
        <f t="shared" si="3"/>
        <v>19476995</v>
      </c>
      <c r="E23" s="21">
        <f t="shared" si="4"/>
        <v>1.6845430778001536E-2</v>
      </c>
      <c r="F23" s="22">
        <f t="shared" si="0"/>
        <v>14</v>
      </c>
      <c r="G23" s="20">
        <f t="shared" si="5"/>
        <v>29141545</v>
      </c>
      <c r="H23" s="24">
        <f t="shared" si="6"/>
        <v>1.6784258430516709E-2</v>
      </c>
      <c r="I23" s="25">
        <f t="shared" si="1"/>
        <v>16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19476995</v>
      </c>
      <c r="T23" s="48">
        <v>29141545</v>
      </c>
    </row>
    <row r="24" spans="2:20" ht="18.75" customHeight="1">
      <c r="B24" s="49" t="s">
        <v>58</v>
      </c>
      <c r="C24" s="50"/>
      <c r="D24" s="20">
        <f t="shared" si="3"/>
        <v>44546296</v>
      </c>
      <c r="E24" s="21">
        <f t="shared" si="4"/>
        <v>3.8527583217245101E-2</v>
      </c>
      <c r="F24" s="22">
        <f t="shared" si="0"/>
        <v>10</v>
      </c>
      <c r="G24" s="20">
        <f t="shared" si="5"/>
        <v>134196757</v>
      </c>
      <c r="H24" s="24">
        <f t="shared" si="6"/>
        <v>7.7291476825448069E-2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44546296</v>
      </c>
      <c r="T24" s="48">
        <v>134196757</v>
      </c>
    </row>
    <row r="25" spans="2:20" ht="18.75" customHeight="1">
      <c r="B25" s="49" t="s">
        <v>59</v>
      </c>
      <c r="C25" s="50"/>
      <c r="D25" s="20">
        <f t="shared" si="3"/>
        <v>5795444</v>
      </c>
      <c r="E25" s="21">
        <f t="shared" si="4"/>
        <v>5.0124134000026363E-3</v>
      </c>
      <c r="F25" s="22">
        <f t="shared" si="0"/>
        <v>17</v>
      </c>
      <c r="G25" s="20">
        <f t="shared" si="5"/>
        <v>10877494</v>
      </c>
      <c r="H25" s="24">
        <f t="shared" si="6"/>
        <v>6.2649619425598369E-3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5795444</v>
      </c>
      <c r="T25" s="48">
        <v>10877494</v>
      </c>
    </row>
    <row r="26" spans="2:20" ht="18.75" customHeight="1">
      <c r="B26" s="49" t="s">
        <v>60</v>
      </c>
      <c r="C26" s="50"/>
      <c r="D26" s="20">
        <f t="shared" si="3"/>
        <v>45430074</v>
      </c>
      <c r="E26" s="21">
        <f t="shared" si="4"/>
        <v>3.9291952727126926E-2</v>
      </c>
      <c r="F26" s="22">
        <f t="shared" si="0"/>
        <v>9</v>
      </c>
      <c r="G26" s="20">
        <f t="shared" si="5"/>
        <v>68326020</v>
      </c>
      <c r="H26" s="24">
        <f t="shared" si="6"/>
        <v>3.9352806352877072E-2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45430074</v>
      </c>
      <c r="T26" s="48">
        <v>68326020</v>
      </c>
    </row>
    <row r="27" spans="2:20" ht="18.75" customHeight="1" thickBot="1">
      <c r="B27" s="51" t="s">
        <v>61</v>
      </c>
      <c r="C27" s="52"/>
      <c r="D27" s="20">
        <f t="shared" si="3"/>
        <v>0</v>
      </c>
      <c r="E27" s="21">
        <f t="shared" si="4"/>
        <v>0</v>
      </c>
      <c r="F27" s="22" t="str">
        <f t="shared" si="0"/>
        <v>-</v>
      </c>
      <c r="G27" s="20">
        <f t="shared" si="5"/>
        <v>8129</v>
      </c>
      <c r="H27" s="24">
        <f t="shared" si="6"/>
        <v>4.6819493194911358E-6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0</v>
      </c>
      <c r="T27" s="48">
        <v>8129</v>
      </c>
    </row>
    <row r="28" spans="2:20" ht="18.75" customHeight="1" thickTop="1">
      <c r="B28" s="53" t="s">
        <v>62</v>
      </c>
      <c r="C28" s="54"/>
      <c r="D28" s="55">
        <f>S28</f>
        <v>1156218280</v>
      </c>
      <c r="E28" s="56"/>
      <c r="F28" s="57"/>
      <c r="G28" s="55">
        <f>T28</f>
        <v>1736242630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1156218280</v>
      </c>
      <c r="T28" s="48">
        <f>SUM(T6:T27)</f>
        <v>1736242630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" priority="5" stopIfTrue="1" operator="equal">
      <formula>0</formula>
    </cfRule>
  </conditionalFormatting>
  <conditionalFormatting sqref="G6:I27">
    <cfRule type="cellIs" dxfId="54" priority="7" stopIfTrue="1" operator="equal">
      <formula>0</formula>
    </cfRule>
  </conditionalFormatting>
  <conditionalFormatting sqref="I6:I27">
    <cfRule type="expression" dxfId="53" priority="8" stopIfTrue="1">
      <formula>$I6&lt;=5</formula>
    </cfRule>
  </conditionalFormatting>
  <conditionalFormatting sqref="F6:F27">
    <cfRule type="expression" dxfId="52" priority="6" stopIfTrue="1">
      <formula>$F6&lt;=5</formula>
    </cfRule>
  </conditionalFormatting>
  <conditionalFormatting sqref="E6:E27">
    <cfRule type="expression" dxfId="51" priority="4">
      <formula>$F6&lt;=5</formula>
    </cfRule>
  </conditionalFormatting>
  <conditionalFormatting sqref="D6:D27">
    <cfRule type="expression" dxfId="50" priority="3">
      <formula>$F6&lt;=5</formula>
    </cfRule>
  </conditionalFormatting>
  <conditionalFormatting sqref="G6:G27">
    <cfRule type="expression" dxfId="49" priority="2">
      <formula>$I6&lt;=5</formula>
    </cfRule>
  </conditionalFormatting>
  <conditionalFormatting sqref="H6:H27">
    <cfRule type="expression" dxfId="4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E7E5B-B30A-4724-ABBE-84667B71B067}">
  <sheetPr codeName="Sheet1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66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89540089</v>
      </c>
      <c r="E6" s="21">
        <f>IFERROR(S6/$S$28,"-")</f>
        <v>1.9743547144777551E-2</v>
      </c>
      <c r="F6" s="22">
        <f t="shared" ref="F6:F27" si="0">_xlfn.IFS(D6&gt;0,RANK(D6,$D$6:$D$27),D6=0,"-")</f>
        <v>12</v>
      </c>
      <c r="G6" s="23">
        <f>T6</f>
        <v>106429152</v>
      </c>
      <c r="H6" s="24">
        <f>IFERROR(T6/$T$28,"-")</f>
        <v>1.6937370564766057E-2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89540089</v>
      </c>
      <c r="T6" s="48">
        <v>106429152</v>
      </c>
    </row>
    <row r="7" spans="2:20" ht="18.75" customHeight="1">
      <c r="B7" s="49" t="s">
        <v>44</v>
      </c>
      <c r="C7" s="50"/>
      <c r="D7" s="20">
        <f>S7</f>
        <v>701983049</v>
      </c>
      <c r="E7" s="21">
        <f>IFERROR(S7/$S$28,"-")</f>
        <v>0.15478692926881266</v>
      </c>
      <c r="F7" s="22">
        <f t="shared" si="0"/>
        <v>2</v>
      </c>
      <c r="G7" s="20">
        <f>T7</f>
        <v>543999740</v>
      </c>
      <c r="H7" s="24">
        <f>IFERROR(T7/$T$28,"-")</f>
        <v>8.6573321410250356E-2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701983049</v>
      </c>
      <c r="T7" s="48">
        <v>543999740</v>
      </c>
    </row>
    <row r="8" spans="2:20" ht="18.75" customHeight="1">
      <c r="B8" s="49" t="s">
        <v>45</v>
      </c>
      <c r="C8" s="50"/>
      <c r="D8" s="20">
        <f t="shared" ref="D8:D27" si="3">S8</f>
        <v>52093800</v>
      </c>
      <c r="E8" s="21">
        <f t="shared" ref="E8:E27" si="4">IFERROR(S8/$S$28,"-")</f>
        <v>1.1486658185593414E-2</v>
      </c>
      <c r="F8" s="22">
        <f t="shared" si="0"/>
        <v>16</v>
      </c>
      <c r="G8" s="20">
        <f t="shared" ref="G8:G27" si="5">T8</f>
        <v>152884539</v>
      </c>
      <c r="H8" s="24">
        <f t="shared" ref="H8:H27" si="6">IFERROR(T8/$T$28,"-")</f>
        <v>2.4330383565082134E-2</v>
      </c>
      <c r="I8" s="25">
        <f t="shared" si="1"/>
        <v>12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52093800</v>
      </c>
      <c r="T8" s="48">
        <v>152884539</v>
      </c>
    </row>
    <row r="9" spans="2:20" ht="18.75" customHeight="1">
      <c r="B9" s="49" t="s">
        <v>46</v>
      </c>
      <c r="C9" s="50"/>
      <c r="D9" s="20">
        <f t="shared" si="3"/>
        <v>306348827</v>
      </c>
      <c r="E9" s="21">
        <f t="shared" si="4"/>
        <v>6.7549771015101429E-2</v>
      </c>
      <c r="F9" s="22">
        <f t="shared" si="0"/>
        <v>7</v>
      </c>
      <c r="G9" s="20">
        <f t="shared" si="5"/>
        <v>428861818</v>
      </c>
      <c r="H9" s="24">
        <f t="shared" si="6"/>
        <v>6.8250017932542192E-2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306348827</v>
      </c>
      <c r="T9" s="48">
        <v>428861818</v>
      </c>
    </row>
    <row r="10" spans="2:20" ht="18.75" customHeight="1">
      <c r="B10" s="49" t="s">
        <v>47</v>
      </c>
      <c r="C10" s="50"/>
      <c r="D10" s="20">
        <f t="shared" si="3"/>
        <v>59917670</v>
      </c>
      <c r="E10" s="21">
        <f t="shared" si="4"/>
        <v>1.3211817808783098E-2</v>
      </c>
      <c r="F10" s="22">
        <f t="shared" si="0"/>
        <v>15</v>
      </c>
      <c r="G10" s="20">
        <f t="shared" si="5"/>
        <v>149328178</v>
      </c>
      <c r="H10" s="24">
        <f t="shared" si="6"/>
        <v>2.3764416412406879E-2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59917670</v>
      </c>
      <c r="T10" s="48">
        <v>149328178</v>
      </c>
    </row>
    <row r="11" spans="2:20" ht="18.75" customHeight="1">
      <c r="B11" s="49" t="s">
        <v>48</v>
      </c>
      <c r="C11" s="50"/>
      <c r="D11" s="20">
        <f t="shared" si="3"/>
        <v>180206006</v>
      </c>
      <c r="E11" s="21">
        <f t="shared" si="4"/>
        <v>3.973533882943836E-2</v>
      </c>
      <c r="F11" s="22">
        <f t="shared" si="0"/>
        <v>9</v>
      </c>
      <c r="G11" s="20">
        <f t="shared" si="5"/>
        <v>313432864</v>
      </c>
      <c r="H11" s="24">
        <f t="shared" si="6"/>
        <v>4.9880398978880552E-2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180206006</v>
      </c>
      <c r="T11" s="48">
        <v>313432864</v>
      </c>
    </row>
    <row r="12" spans="2:20" ht="18.75" customHeight="1">
      <c r="B12" s="49" t="s">
        <v>49</v>
      </c>
      <c r="C12" s="50"/>
      <c r="D12" s="20">
        <f t="shared" si="3"/>
        <v>155612988</v>
      </c>
      <c r="E12" s="21">
        <f t="shared" si="4"/>
        <v>3.4312590027889112E-2</v>
      </c>
      <c r="F12" s="22">
        <f t="shared" si="0"/>
        <v>10</v>
      </c>
      <c r="G12" s="20">
        <f t="shared" si="5"/>
        <v>227961860</v>
      </c>
      <c r="H12" s="24">
        <f t="shared" si="6"/>
        <v>3.627835442542398E-2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155612988</v>
      </c>
      <c r="T12" s="48">
        <v>227961860</v>
      </c>
    </row>
    <row r="13" spans="2:20" ht="18.75" customHeight="1">
      <c r="B13" s="49" t="s">
        <v>50</v>
      </c>
      <c r="C13" s="50"/>
      <c r="D13" s="20">
        <f t="shared" si="3"/>
        <v>13136884</v>
      </c>
      <c r="E13" s="21">
        <f t="shared" si="4"/>
        <v>2.8966766895828517E-3</v>
      </c>
      <c r="F13" s="22">
        <f t="shared" si="0"/>
        <v>18</v>
      </c>
      <c r="G13" s="20">
        <f t="shared" si="5"/>
        <v>23102172</v>
      </c>
      <c r="H13" s="24">
        <f t="shared" si="6"/>
        <v>3.6765307311192579E-3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13136884</v>
      </c>
      <c r="T13" s="48">
        <v>23102172</v>
      </c>
    </row>
    <row r="14" spans="2:20" ht="18.75" customHeight="1">
      <c r="B14" s="49" t="s">
        <v>51</v>
      </c>
      <c r="C14" s="50"/>
      <c r="D14" s="20">
        <f t="shared" si="3"/>
        <v>904447919</v>
      </c>
      <c r="E14" s="21">
        <f t="shared" si="4"/>
        <v>0.19943033705017257</v>
      </c>
      <c r="F14" s="22">
        <f t="shared" si="0"/>
        <v>1</v>
      </c>
      <c r="G14" s="20">
        <f t="shared" si="5"/>
        <v>1183852710</v>
      </c>
      <c r="H14" s="24">
        <f t="shared" si="6"/>
        <v>0.18840093777476052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904447919</v>
      </c>
      <c r="T14" s="48">
        <v>1183852710</v>
      </c>
    </row>
    <row r="15" spans="2:20" ht="18.75" customHeight="1">
      <c r="B15" s="49" t="s">
        <v>52</v>
      </c>
      <c r="C15" s="50"/>
      <c r="D15" s="20">
        <f t="shared" si="3"/>
        <v>326442316</v>
      </c>
      <c r="E15" s="21">
        <f t="shared" si="4"/>
        <v>7.1980375806822927E-2</v>
      </c>
      <c r="F15" s="22">
        <f t="shared" si="0"/>
        <v>6</v>
      </c>
      <c r="G15" s="20">
        <f t="shared" si="5"/>
        <v>364294494</v>
      </c>
      <c r="H15" s="24">
        <f t="shared" si="6"/>
        <v>5.7974631232446026E-2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326442316</v>
      </c>
      <c r="T15" s="48">
        <v>364294494</v>
      </c>
    </row>
    <row r="16" spans="2:20" ht="18.75" customHeight="1">
      <c r="B16" s="49" t="s">
        <v>154</v>
      </c>
      <c r="C16" s="50"/>
      <c r="D16" s="20">
        <f t="shared" si="3"/>
        <v>337504246</v>
      </c>
      <c r="E16" s="21">
        <f t="shared" si="4"/>
        <v>7.4419526123808075E-2</v>
      </c>
      <c r="F16" s="22">
        <f t="shared" si="0"/>
        <v>5</v>
      </c>
      <c r="G16" s="20">
        <f t="shared" si="5"/>
        <v>466948389</v>
      </c>
      <c r="H16" s="24">
        <f t="shared" si="6"/>
        <v>7.431119905111648E-2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337504246</v>
      </c>
      <c r="T16" s="48">
        <v>466948389</v>
      </c>
    </row>
    <row r="17" spans="2:20" ht="18.75" customHeight="1">
      <c r="B17" s="49" t="s">
        <v>53</v>
      </c>
      <c r="C17" s="50"/>
      <c r="D17" s="20">
        <f t="shared" si="3"/>
        <v>88641208</v>
      </c>
      <c r="E17" s="21">
        <f t="shared" si="4"/>
        <v>1.9545344310725816E-2</v>
      </c>
      <c r="F17" s="22">
        <f t="shared" si="0"/>
        <v>13</v>
      </c>
      <c r="G17" s="20">
        <f t="shared" si="5"/>
        <v>90223638</v>
      </c>
      <c r="H17" s="24">
        <f t="shared" si="6"/>
        <v>1.4358389236318526E-2</v>
      </c>
      <c r="I17" s="25">
        <f t="shared" si="1"/>
        <v>16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88641208</v>
      </c>
      <c r="T17" s="48">
        <v>90223638</v>
      </c>
    </row>
    <row r="18" spans="2:20" ht="18.75" customHeight="1">
      <c r="B18" s="49" t="s">
        <v>54</v>
      </c>
      <c r="C18" s="50"/>
      <c r="D18" s="20">
        <f t="shared" si="3"/>
        <v>390655735</v>
      </c>
      <c r="E18" s="21">
        <f t="shared" si="4"/>
        <v>8.6139404232111333E-2</v>
      </c>
      <c r="F18" s="22">
        <f t="shared" si="0"/>
        <v>4</v>
      </c>
      <c r="G18" s="20">
        <f t="shared" si="5"/>
        <v>1029603742</v>
      </c>
      <c r="H18" s="24">
        <f t="shared" si="6"/>
        <v>0.16385341596185776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>B18</f>
        <v>ⅩⅢ．筋骨格系及び結合組織の疾患</v>
      </c>
      <c r="S18" s="48">
        <v>390655735</v>
      </c>
      <c r="T18" s="48">
        <v>1029603742</v>
      </c>
    </row>
    <row r="19" spans="2:20" ht="18.75" customHeight="1">
      <c r="B19" s="49" t="s">
        <v>55</v>
      </c>
      <c r="C19" s="50"/>
      <c r="D19" s="20">
        <f t="shared" si="3"/>
        <v>476187615</v>
      </c>
      <c r="E19" s="21">
        <f t="shared" si="4"/>
        <v>0.10499914319396848</v>
      </c>
      <c r="F19" s="22">
        <f t="shared" si="0"/>
        <v>3</v>
      </c>
      <c r="G19" s="20">
        <f t="shared" si="5"/>
        <v>372614600</v>
      </c>
      <c r="H19" s="24">
        <f t="shared" si="6"/>
        <v>5.9298711297089718E-2</v>
      </c>
      <c r="I19" s="25">
        <f t="shared" si="1"/>
        <v>7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476187615</v>
      </c>
      <c r="T19" s="48">
        <v>372614600</v>
      </c>
    </row>
    <row r="20" spans="2:20" ht="18.75" customHeight="1">
      <c r="B20" s="49" t="s">
        <v>155</v>
      </c>
      <c r="C20" s="50"/>
      <c r="D20" s="20">
        <f t="shared" si="3"/>
        <v>4986</v>
      </c>
      <c r="E20" s="21">
        <f t="shared" si="4"/>
        <v>1.0994106345355639E-6</v>
      </c>
      <c r="F20" s="22">
        <f t="shared" si="0"/>
        <v>21</v>
      </c>
      <c r="G20" s="20">
        <f t="shared" si="5"/>
        <v>20829</v>
      </c>
      <c r="H20" s="24">
        <f t="shared" si="6"/>
        <v>3.3147731130424891E-6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4986</v>
      </c>
      <c r="T20" s="48">
        <v>20829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909</v>
      </c>
      <c r="H21" s="24">
        <f t="shared" si="6"/>
        <v>1.446602698043892E-7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909</v>
      </c>
    </row>
    <row r="22" spans="2:20" ht="18.75" customHeight="1">
      <c r="B22" s="49" t="s">
        <v>56</v>
      </c>
      <c r="C22" s="50"/>
      <c r="D22" s="20">
        <f t="shared" si="3"/>
        <v>1370400</v>
      </c>
      <c r="E22" s="21">
        <f t="shared" si="4"/>
        <v>3.0217254985309607E-4</v>
      </c>
      <c r="F22" s="22">
        <f t="shared" si="0"/>
        <v>19</v>
      </c>
      <c r="G22" s="20">
        <f t="shared" si="5"/>
        <v>1060870</v>
      </c>
      <c r="H22" s="24">
        <f t="shared" si="6"/>
        <v>1.6882919738985959E-4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1370400</v>
      </c>
      <c r="T22" s="48">
        <v>1060870</v>
      </c>
    </row>
    <row r="23" spans="2:20" ht="18.75" customHeight="1">
      <c r="B23" s="49" t="s">
        <v>57</v>
      </c>
      <c r="C23" s="50"/>
      <c r="D23" s="20">
        <f t="shared" si="3"/>
        <v>76351244</v>
      </c>
      <c r="E23" s="21">
        <f t="shared" si="4"/>
        <v>1.6835413079346103E-2</v>
      </c>
      <c r="F23" s="22">
        <f t="shared" si="0"/>
        <v>14</v>
      </c>
      <c r="G23" s="20">
        <f t="shared" si="5"/>
        <v>114599105</v>
      </c>
      <c r="H23" s="24">
        <f t="shared" si="6"/>
        <v>1.8237554949000579E-2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76351244</v>
      </c>
      <c r="T23" s="48">
        <v>114599105</v>
      </c>
    </row>
    <row r="24" spans="2:20" ht="18.75" customHeight="1">
      <c r="B24" s="49" t="s">
        <v>58</v>
      </c>
      <c r="C24" s="50"/>
      <c r="D24" s="20">
        <f t="shared" si="3"/>
        <v>212479395</v>
      </c>
      <c r="E24" s="21">
        <f t="shared" si="4"/>
        <v>4.6851605792756268E-2</v>
      </c>
      <c r="F24" s="22">
        <f t="shared" si="0"/>
        <v>8</v>
      </c>
      <c r="G24" s="20">
        <f t="shared" si="5"/>
        <v>459070228</v>
      </c>
      <c r="H24" s="24">
        <f t="shared" si="6"/>
        <v>7.3057451090915798E-2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212479395</v>
      </c>
      <c r="T24" s="48">
        <v>459070228</v>
      </c>
    </row>
    <row r="25" spans="2:20" ht="18.75" customHeight="1">
      <c r="B25" s="49" t="s">
        <v>59</v>
      </c>
      <c r="C25" s="50"/>
      <c r="D25" s="20">
        <f t="shared" si="3"/>
        <v>22657390</v>
      </c>
      <c r="E25" s="21">
        <f t="shared" si="4"/>
        <v>4.9959437458523348E-3</v>
      </c>
      <c r="F25" s="22">
        <f t="shared" si="0"/>
        <v>17</v>
      </c>
      <c r="G25" s="20">
        <f t="shared" si="5"/>
        <v>48674662</v>
      </c>
      <c r="H25" s="24">
        <f t="shared" si="6"/>
        <v>7.7461933306462597E-3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22657390</v>
      </c>
      <c r="T25" s="48">
        <v>48674662</v>
      </c>
    </row>
    <row r="26" spans="2:20" ht="18.75" customHeight="1">
      <c r="B26" s="49" t="s">
        <v>60</v>
      </c>
      <c r="C26" s="50"/>
      <c r="D26" s="20">
        <f t="shared" si="3"/>
        <v>139522505</v>
      </c>
      <c r="E26" s="21">
        <f t="shared" si="4"/>
        <v>3.0764646160056437E-2</v>
      </c>
      <c r="F26" s="22">
        <f t="shared" si="0"/>
        <v>11</v>
      </c>
      <c r="G26" s="20">
        <f t="shared" si="5"/>
        <v>206670623</v>
      </c>
      <c r="H26" s="24">
        <f t="shared" si="6"/>
        <v>3.289001989419274E-2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139522505</v>
      </c>
      <c r="T26" s="48">
        <v>206670623</v>
      </c>
    </row>
    <row r="27" spans="2:20" ht="18.75" customHeight="1" thickBot="1">
      <c r="B27" s="51" t="s">
        <v>61</v>
      </c>
      <c r="C27" s="52"/>
      <c r="D27" s="20">
        <f t="shared" si="3"/>
        <v>52878</v>
      </c>
      <c r="E27" s="21">
        <f t="shared" si="4"/>
        <v>1.1659573913552258E-5</v>
      </c>
      <c r="F27" s="22">
        <f t="shared" si="0"/>
        <v>20</v>
      </c>
      <c r="G27" s="20">
        <f t="shared" si="5"/>
        <v>52868</v>
      </c>
      <c r="H27" s="24">
        <f t="shared" si="6"/>
        <v>8.4135304114614384E-6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52878</v>
      </c>
      <c r="T27" s="48">
        <v>52868</v>
      </c>
    </row>
    <row r="28" spans="2:20" ht="18.75" customHeight="1" thickTop="1">
      <c r="B28" s="53" t="s">
        <v>62</v>
      </c>
      <c r="C28" s="54"/>
      <c r="D28" s="55">
        <f>S28</f>
        <v>4535157150</v>
      </c>
      <c r="E28" s="56"/>
      <c r="F28" s="57"/>
      <c r="G28" s="55">
        <f>T28</f>
        <v>6283687990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4535157150</v>
      </c>
      <c r="T28" s="48">
        <f>SUM(T6:T27)</f>
        <v>6283687990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51" priority="5" stopIfTrue="1" operator="equal">
      <formula>0</formula>
    </cfRule>
  </conditionalFormatting>
  <conditionalFormatting sqref="G6:I27">
    <cfRule type="cellIs" dxfId="550" priority="7" stopIfTrue="1" operator="equal">
      <formula>0</formula>
    </cfRule>
  </conditionalFormatting>
  <conditionalFormatting sqref="I6:I27">
    <cfRule type="expression" dxfId="549" priority="8" stopIfTrue="1">
      <formula>$I6&lt;=5</formula>
    </cfRule>
  </conditionalFormatting>
  <conditionalFormatting sqref="F6:F27">
    <cfRule type="expression" dxfId="548" priority="6" stopIfTrue="1">
      <formula>$F6&lt;=5</formula>
    </cfRule>
  </conditionalFormatting>
  <conditionalFormatting sqref="E6:E27">
    <cfRule type="expression" dxfId="547" priority="4">
      <formula>$F6&lt;=5</formula>
    </cfRule>
  </conditionalFormatting>
  <conditionalFormatting sqref="D6:D27">
    <cfRule type="expression" dxfId="546" priority="3">
      <formula>$F6&lt;=5</formula>
    </cfRule>
  </conditionalFormatting>
  <conditionalFormatting sqref="G6:G27">
    <cfRule type="expression" dxfId="545" priority="2">
      <formula>$I6&lt;=5</formula>
    </cfRule>
  </conditionalFormatting>
  <conditionalFormatting sqref="H6:H27">
    <cfRule type="expression" dxfId="54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14153-312C-4FCD-8E0E-CB9A89723A20}">
  <sheetPr codeName="Sheet8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39503498</v>
      </c>
      <c r="E6" s="21">
        <f>IFERROR(S6/$S$28,"-")</f>
        <v>1.4694694881766855E-2</v>
      </c>
      <c r="F6" s="22">
        <f t="shared" ref="F6:F27" si="0">_xlfn.IFS(D6&gt;0,RANK(D6,$D$6:$D$27),D6=0,"-")</f>
        <v>15</v>
      </c>
      <c r="G6" s="23">
        <f>T6</f>
        <v>32264973</v>
      </c>
      <c r="H6" s="24">
        <f>IFERROR(T6/$T$28,"-")</f>
        <v>9.8720839070495694E-3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39503498</v>
      </c>
      <c r="T6" s="48">
        <v>32264973</v>
      </c>
    </row>
    <row r="7" spans="2:20" ht="18.75" customHeight="1">
      <c r="B7" s="49" t="s">
        <v>44</v>
      </c>
      <c r="C7" s="50"/>
      <c r="D7" s="20">
        <f>S7</f>
        <v>393127047</v>
      </c>
      <c r="E7" s="21">
        <f>IFERROR(S7/$S$28,"-")</f>
        <v>0.14623722702822464</v>
      </c>
      <c r="F7" s="22">
        <f t="shared" si="0"/>
        <v>2</v>
      </c>
      <c r="G7" s="20">
        <f>T7</f>
        <v>284625831</v>
      </c>
      <c r="H7" s="24">
        <f>IFERROR(T7/$T$28,"-")</f>
        <v>8.708670190877614E-2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393127047</v>
      </c>
      <c r="T7" s="48">
        <v>284625831</v>
      </c>
    </row>
    <row r="8" spans="2:20" ht="18.75" customHeight="1">
      <c r="B8" s="49" t="s">
        <v>45</v>
      </c>
      <c r="C8" s="50"/>
      <c r="D8" s="20">
        <f t="shared" ref="D8:D27" si="3">S8</f>
        <v>44372700</v>
      </c>
      <c r="E8" s="21">
        <f t="shared" ref="E8:E27" si="4">IFERROR(S8/$S$28,"-")</f>
        <v>1.6505963284066037E-2</v>
      </c>
      <c r="F8" s="22">
        <f t="shared" si="0"/>
        <v>13</v>
      </c>
      <c r="G8" s="20">
        <f t="shared" ref="G8:G27" si="5">T8</f>
        <v>18841474</v>
      </c>
      <c r="H8" s="24">
        <f t="shared" ref="H8:H27" si="6">IFERROR(T8/$T$28,"-")</f>
        <v>5.7649083500083166E-3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44372700</v>
      </c>
      <c r="T8" s="48">
        <v>18841474</v>
      </c>
    </row>
    <row r="9" spans="2:20" ht="18.75" customHeight="1">
      <c r="B9" s="49" t="s">
        <v>46</v>
      </c>
      <c r="C9" s="50"/>
      <c r="D9" s="20">
        <f t="shared" si="3"/>
        <v>185043291</v>
      </c>
      <c r="E9" s="21">
        <f t="shared" si="4"/>
        <v>6.8833263858380206E-2</v>
      </c>
      <c r="F9" s="22">
        <f t="shared" si="0"/>
        <v>6</v>
      </c>
      <c r="G9" s="20">
        <f t="shared" si="5"/>
        <v>235312562</v>
      </c>
      <c r="H9" s="24">
        <f t="shared" si="6"/>
        <v>7.1998366663651142E-2</v>
      </c>
      <c r="I9" s="25">
        <f t="shared" si="1"/>
        <v>5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185043291</v>
      </c>
      <c r="T9" s="48">
        <v>235312562</v>
      </c>
    </row>
    <row r="10" spans="2:20" ht="18.75" customHeight="1">
      <c r="B10" s="49" t="s">
        <v>47</v>
      </c>
      <c r="C10" s="50"/>
      <c r="D10" s="20">
        <f t="shared" si="3"/>
        <v>129906141</v>
      </c>
      <c r="E10" s="21">
        <f t="shared" si="4"/>
        <v>4.8323090407406032E-2</v>
      </c>
      <c r="F10" s="22">
        <f t="shared" si="0"/>
        <v>9</v>
      </c>
      <c r="G10" s="20">
        <f t="shared" si="5"/>
        <v>180622197</v>
      </c>
      <c r="H10" s="24">
        <f t="shared" si="6"/>
        <v>5.5264806335329555E-2</v>
      </c>
      <c r="I10" s="25">
        <f t="shared" si="1"/>
        <v>8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129906141</v>
      </c>
      <c r="T10" s="48">
        <v>180622197</v>
      </c>
    </row>
    <row r="11" spans="2:20" ht="18.75" customHeight="1">
      <c r="B11" s="49" t="s">
        <v>48</v>
      </c>
      <c r="C11" s="50"/>
      <c r="D11" s="20">
        <f t="shared" si="3"/>
        <v>157140005</v>
      </c>
      <c r="E11" s="21">
        <f t="shared" si="4"/>
        <v>5.8453669778669171E-2</v>
      </c>
      <c r="F11" s="22">
        <f t="shared" si="0"/>
        <v>8</v>
      </c>
      <c r="G11" s="20">
        <f t="shared" si="5"/>
        <v>233418662</v>
      </c>
      <c r="H11" s="24">
        <f t="shared" si="6"/>
        <v>7.1418891834660547E-2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157140005</v>
      </c>
      <c r="T11" s="48">
        <v>233418662</v>
      </c>
    </row>
    <row r="12" spans="2:20" ht="18.75" customHeight="1">
      <c r="B12" s="49" t="s">
        <v>49</v>
      </c>
      <c r="C12" s="50"/>
      <c r="D12" s="20">
        <f t="shared" si="3"/>
        <v>121298013</v>
      </c>
      <c r="E12" s="21">
        <f t="shared" si="4"/>
        <v>4.5120998925198712E-2</v>
      </c>
      <c r="F12" s="22">
        <f t="shared" si="0"/>
        <v>10</v>
      </c>
      <c r="G12" s="20">
        <f t="shared" si="5"/>
        <v>153292709</v>
      </c>
      <c r="H12" s="24">
        <f t="shared" si="6"/>
        <v>4.6902828202798515E-2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121298013</v>
      </c>
      <c r="T12" s="48">
        <v>153292709</v>
      </c>
    </row>
    <row r="13" spans="2:20" ht="18.75" customHeight="1">
      <c r="B13" s="49" t="s">
        <v>50</v>
      </c>
      <c r="C13" s="50"/>
      <c r="D13" s="20">
        <f t="shared" si="3"/>
        <v>6987281</v>
      </c>
      <c r="E13" s="21">
        <f t="shared" si="4"/>
        <v>2.5991612780257279E-3</v>
      </c>
      <c r="F13" s="22">
        <f t="shared" si="0"/>
        <v>18</v>
      </c>
      <c r="G13" s="20">
        <f t="shared" si="5"/>
        <v>12222822</v>
      </c>
      <c r="H13" s="24">
        <f t="shared" si="6"/>
        <v>3.7398055273417225E-3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6987281</v>
      </c>
      <c r="T13" s="48">
        <v>12222822</v>
      </c>
    </row>
    <row r="14" spans="2:20" ht="18.75" customHeight="1">
      <c r="B14" s="49" t="s">
        <v>51</v>
      </c>
      <c r="C14" s="50"/>
      <c r="D14" s="20">
        <f t="shared" si="3"/>
        <v>487224335</v>
      </c>
      <c r="E14" s="21">
        <f t="shared" si="4"/>
        <v>0.1812399737814803</v>
      </c>
      <c r="F14" s="22">
        <f t="shared" si="0"/>
        <v>1</v>
      </c>
      <c r="G14" s="20">
        <f t="shared" si="5"/>
        <v>580419780</v>
      </c>
      <c r="H14" s="24">
        <f t="shared" si="6"/>
        <v>0.17759050253881359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487224335</v>
      </c>
      <c r="T14" s="48">
        <v>580419780</v>
      </c>
    </row>
    <row r="15" spans="2:20" ht="18.75" customHeight="1">
      <c r="B15" s="49" t="s">
        <v>52</v>
      </c>
      <c r="C15" s="50"/>
      <c r="D15" s="20">
        <f t="shared" si="3"/>
        <v>190224541</v>
      </c>
      <c r="E15" s="21">
        <f t="shared" si="4"/>
        <v>7.0760609326777829E-2</v>
      </c>
      <c r="F15" s="22">
        <f t="shared" si="0"/>
        <v>5</v>
      </c>
      <c r="G15" s="20">
        <f t="shared" si="5"/>
        <v>155351697</v>
      </c>
      <c r="H15" s="24">
        <f t="shared" si="6"/>
        <v>4.7532814854255138E-2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190224541</v>
      </c>
      <c r="T15" s="48">
        <v>155351697</v>
      </c>
    </row>
    <row r="16" spans="2:20" ht="18.75" customHeight="1">
      <c r="B16" s="49" t="s">
        <v>154</v>
      </c>
      <c r="C16" s="50"/>
      <c r="D16" s="20">
        <f t="shared" si="3"/>
        <v>182453171</v>
      </c>
      <c r="E16" s="21">
        <f t="shared" si="4"/>
        <v>6.7869778976429707E-2</v>
      </c>
      <c r="F16" s="22">
        <f t="shared" si="0"/>
        <v>7</v>
      </c>
      <c r="G16" s="20">
        <f t="shared" si="5"/>
        <v>206999788</v>
      </c>
      <c r="H16" s="24">
        <f t="shared" si="6"/>
        <v>6.3335533424356882E-2</v>
      </c>
      <c r="I16" s="25">
        <f t="shared" si="1"/>
        <v>7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182453171</v>
      </c>
      <c r="T16" s="48">
        <v>206999788</v>
      </c>
    </row>
    <row r="17" spans="2:20" ht="18.75" customHeight="1">
      <c r="B17" s="49" t="s">
        <v>53</v>
      </c>
      <c r="C17" s="50"/>
      <c r="D17" s="20">
        <f t="shared" si="3"/>
        <v>38449106</v>
      </c>
      <c r="E17" s="21">
        <f t="shared" si="4"/>
        <v>1.4302477242564981E-2</v>
      </c>
      <c r="F17" s="22">
        <f t="shared" si="0"/>
        <v>16</v>
      </c>
      <c r="G17" s="20">
        <f t="shared" si="5"/>
        <v>40872573</v>
      </c>
      <c r="H17" s="24">
        <f t="shared" si="6"/>
        <v>1.2505743307239362E-2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38449106</v>
      </c>
      <c r="T17" s="48">
        <v>40872573</v>
      </c>
    </row>
    <row r="18" spans="2:20" ht="18.75" customHeight="1">
      <c r="B18" s="49" t="s">
        <v>54</v>
      </c>
      <c r="C18" s="50"/>
      <c r="D18" s="20">
        <f t="shared" si="3"/>
        <v>262053969</v>
      </c>
      <c r="E18" s="21">
        <f t="shared" si="4"/>
        <v>9.7480053969169769E-2</v>
      </c>
      <c r="F18" s="22">
        <f t="shared" si="0"/>
        <v>3</v>
      </c>
      <c r="G18" s="20">
        <f t="shared" si="5"/>
        <v>498643375</v>
      </c>
      <c r="H18" s="24">
        <f t="shared" si="6"/>
        <v>0.15256945163705493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262053969</v>
      </c>
      <c r="T18" s="48">
        <v>498643375</v>
      </c>
    </row>
    <row r="19" spans="2:20" ht="18.75" customHeight="1">
      <c r="B19" s="49" t="s">
        <v>55</v>
      </c>
      <c r="C19" s="50"/>
      <c r="D19" s="20">
        <f t="shared" si="3"/>
        <v>234964764</v>
      </c>
      <c r="E19" s="21">
        <f t="shared" si="4"/>
        <v>8.7403285525407326E-2</v>
      </c>
      <c r="F19" s="22">
        <f t="shared" si="0"/>
        <v>4</v>
      </c>
      <c r="G19" s="20">
        <f t="shared" si="5"/>
        <v>180053358</v>
      </c>
      <c r="H19" s="24">
        <f t="shared" si="6"/>
        <v>5.5090759193321959E-2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234964764</v>
      </c>
      <c r="T19" s="48">
        <v>180053358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12941</v>
      </c>
      <c r="H20" s="24">
        <f t="shared" si="6"/>
        <v>3.9595457848710574E-6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12941</v>
      </c>
    </row>
    <row r="21" spans="2:20" ht="18.75" customHeight="1">
      <c r="B21" s="49" t="s">
        <v>156</v>
      </c>
      <c r="C21" s="50"/>
      <c r="D21" s="20">
        <f t="shared" si="3"/>
        <v>2118</v>
      </c>
      <c r="E21" s="21">
        <f t="shared" si="4"/>
        <v>7.8786348893918708E-7</v>
      </c>
      <c r="F21" s="22">
        <f t="shared" si="0"/>
        <v>21</v>
      </c>
      <c r="G21" s="20">
        <f t="shared" si="5"/>
        <v>1853</v>
      </c>
      <c r="H21" s="24">
        <f t="shared" si="6"/>
        <v>5.6696069386956727E-7</v>
      </c>
      <c r="I21" s="25">
        <f t="shared" si="1"/>
        <v>22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2118</v>
      </c>
      <c r="T21" s="48">
        <v>1853</v>
      </c>
    </row>
    <row r="22" spans="2:20" ht="18.75" customHeight="1">
      <c r="B22" s="49" t="s">
        <v>56</v>
      </c>
      <c r="C22" s="50"/>
      <c r="D22" s="20">
        <f t="shared" si="3"/>
        <v>879701</v>
      </c>
      <c r="E22" s="21">
        <f t="shared" si="4"/>
        <v>3.272352686889952E-4</v>
      </c>
      <c r="F22" s="22">
        <f t="shared" si="0"/>
        <v>19</v>
      </c>
      <c r="G22" s="20">
        <f t="shared" si="5"/>
        <v>3210399</v>
      </c>
      <c r="H22" s="24">
        <f t="shared" si="6"/>
        <v>9.8228280876317569E-4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879701</v>
      </c>
      <c r="T22" s="48">
        <v>3210399</v>
      </c>
    </row>
    <row r="23" spans="2:20" ht="18.75" customHeight="1">
      <c r="B23" s="49" t="s">
        <v>57</v>
      </c>
      <c r="C23" s="50"/>
      <c r="D23" s="20">
        <f t="shared" si="3"/>
        <v>43295806</v>
      </c>
      <c r="E23" s="21">
        <f t="shared" si="4"/>
        <v>1.6105375246267324E-2</v>
      </c>
      <c r="F23" s="22">
        <f t="shared" si="0"/>
        <v>14</v>
      </c>
      <c r="G23" s="20">
        <f t="shared" si="5"/>
        <v>56125572</v>
      </c>
      <c r="H23" s="24">
        <f t="shared" si="6"/>
        <v>1.7172689284914385E-2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43295806</v>
      </c>
      <c r="T23" s="48">
        <v>56125572</v>
      </c>
    </row>
    <row r="24" spans="2:20" ht="18.75" customHeight="1">
      <c r="B24" s="49" t="s">
        <v>58</v>
      </c>
      <c r="C24" s="50"/>
      <c r="D24" s="20">
        <f t="shared" si="3"/>
        <v>80749447</v>
      </c>
      <c r="E24" s="21">
        <f t="shared" si="4"/>
        <v>3.0037554789107638E-2</v>
      </c>
      <c r="F24" s="22">
        <f t="shared" si="0"/>
        <v>12</v>
      </c>
      <c r="G24" s="20">
        <f t="shared" si="5"/>
        <v>268269264</v>
      </c>
      <c r="H24" s="24">
        <f t="shared" si="6"/>
        <v>8.2082098252195423E-2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80749447</v>
      </c>
      <c r="T24" s="48">
        <v>268269264</v>
      </c>
    </row>
    <row r="25" spans="2:20" ht="18.75" customHeight="1">
      <c r="B25" s="49" t="s">
        <v>59</v>
      </c>
      <c r="C25" s="50"/>
      <c r="D25" s="20">
        <f t="shared" si="3"/>
        <v>7912238</v>
      </c>
      <c r="E25" s="21">
        <f t="shared" si="4"/>
        <v>2.9432310840402341E-3</v>
      </c>
      <c r="F25" s="22">
        <f t="shared" si="0"/>
        <v>17</v>
      </c>
      <c r="G25" s="20">
        <f t="shared" si="5"/>
        <v>14679386</v>
      </c>
      <c r="H25" s="24">
        <f t="shared" si="6"/>
        <v>4.4914381393088027E-3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7912238</v>
      </c>
      <c r="T25" s="48">
        <v>14679386</v>
      </c>
    </row>
    <row r="26" spans="2:20" ht="18.75" customHeight="1">
      <c r="B26" s="49" t="s">
        <v>60</v>
      </c>
      <c r="C26" s="50"/>
      <c r="D26" s="20">
        <f t="shared" si="3"/>
        <v>82664316</v>
      </c>
      <c r="E26" s="21">
        <f t="shared" si="4"/>
        <v>3.0749856664084734E-2</v>
      </c>
      <c r="F26" s="22">
        <f t="shared" si="0"/>
        <v>11</v>
      </c>
      <c r="G26" s="20">
        <f t="shared" si="5"/>
        <v>113001091</v>
      </c>
      <c r="H26" s="24">
        <f t="shared" si="6"/>
        <v>3.4574839158865681E-2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82664316</v>
      </c>
      <c r="T26" s="48">
        <v>113001091</v>
      </c>
    </row>
    <row r="27" spans="2:20" ht="18.75" customHeight="1" thickBot="1">
      <c r="B27" s="51" t="s">
        <v>61</v>
      </c>
      <c r="C27" s="52"/>
      <c r="D27" s="20">
        <f t="shared" si="3"/>
        <v>31482</v>
      </c>
      <c r="E27" s="21">
        <f t="shared" si="4"/>
        <v>1.1710820754855282E-5</v>
      </c>
      <c r="F27" s="22">
        <f t="shared" si="0"/>
        <v>20</v>
      </c>
      <c r="G27" s="20">
        <f t="shared" si="5"/>
        <v>61863</v>
      </c>
      <c r="H27" s="24">
        <f t="shared" si="6"/>
        <v>1.8928164816434452E-5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31482</v>
      </c>
      <c r="T27" s="48">
        <v>61863</v>
      </c>
    </row>
    <row r="28" spans="2:20" ht="18.75" customHeight="1" thickTop="1">
      <c r="B28" s="53" t="s">
        <v>62</v>
      </c>
      <c r="C28" s="54"/>
      <c r="D28" s="55">
        <f>S28</f>
        <v>2688282970</v>
      </c>
      <c r="E28" s="56"/>
      <c r="F28" s="57"/>
      <c r="G28" s="55">
        <f>T28</f>
        <v>3268304170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2688282970</v>
      </c>
      <c r="T28" s="48">
        <f>SUM(T6:T27)</f>
        <v>3268304170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47" priority="5" stopIfTrue="1" operator="equal">
      <formula>0</formula>
    </cfRule>
  </conditionalFormatting>
  <conditionalFormatting sqref="G6:I27">
    <cfRule type="cellIs" dxfId="46" priority="7" stopIfTrue="1" operator="equal">
      <formula>0</formula>
    </cfRule>
  </conditionalFormatting>
  <conditionalFormatting sqref="I6:I27">
    <cfRule type="expression" dxfId="45" priority="8" stopIfTrue="1">
      <formula>$I6&lt;=5</formula>
    </cfRule>
  </conditionalFormatting>
  <conditionalFormatting sqref="F6:F27">
    <cfRule type="expression" dxfId="44" priority="6" stopIfTrue="1">
      <formula>$F6&lt;=5</formula>
    </cfRule>
  </conditionalFormatting>
  <conditionalFormatting sqref="E6:E27">
    <cfRule type="expression" dxfId="43" priority="4">
      <formula>$F6&lt;=5</formula>
    </cfRule>
  </conditionalFormatting>
  <conditionalFormatting sqref="D6:D27">
    <cfRule type="expression" dxfId="42" priority="3">
      <formula>$F6&lt;=5</formula>
    </cfRule>
  </conditionalFormatting>
  <conditionalFormatting sqref="G6:G27">
    <cfRule type="expression" dxfId="41" priority="2">
      <formula>$I6&lt;=5</formula>
    </cfRule>
  </conditionalFormatting>
  <conditionalFormatting sqref="H6:H27">
    <cfRule type="expression" dxfId="4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6840C-F754-4C57-B35C-23B2766CDAFF}">
  <sheetPr codeName="Sheet8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129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6500004</v>
      </c>
      <c r="E6" s="21">
        <f>IFERROR(S6/$S$28,"-")</f>
        <v>1.5096673580087304E-2</v>
      </c>
      <c r="F6" s="22">
        <f t="shared" ref="F6:F27" si="0">_xlfn.IFS(D6&gt;0,RANK(D6,$D$6:$D$27),D6=0,"-")</f>
        <v>12</v>
      </c>
      <c r="G6" s="23">
        <f>T6</f>
        <v>6697634</v>
      </c>
      <c r="H6" s="24">
        <f>IFERROR(T6/$T$28,"-")</f>
        <v>1.0454532761352666E-2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6500004</v>
      </c>
      <c r="T6" s="48">
        <v>6697634</v>
      </c>
    </row>
    <row r="7" spans="2:20" ht="18.75" customHeight="1">
      <c r="B7" s="49" t="s">
        <v>44</v>
      </c>
      <c r="C7" s="50"/>
      <c r="D7" s="20">
        <f>S7</f>
        <v>107767670</v>
      </c>
      <c r="E7" s="21">
        <f>IFERROR(S7/$S$28,"-")</f>
        <v>0.25029728235191351</v>
      </c>
      <c r="F7" s="22">
        <f t="shared" si="0"/>
        <v>1</v>
      </c>
      <c r="G7" s="20">
        <f>T7</f>
        <v>46817211</v>
      </c>
      <c r="H7" s="24">
        <f>IFERROR(T7/$T$28,"-")</f>
        <v>7.3078353668573168E-2</v>
      </c>
      <c r="I7" s="25">
        <f t="shared" si="1"/>
        <v>5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107767670</v>
      </c>
      <c r="T7" s="48">
        <v>46817211</v>
      </c>
    </row>
    <row r="8" spans="2:20" ht="18.75" customHeight="1">
      <c r="B8" s="49" t="s">
        <v>45</v>
      </c>
      <c r="C8" s="50"/>
      <c r="D8" s="20">
        <f t="shared" ref="D8:D27" si="3">S8</f>
        <v>2528285</v>
      </c>
      <c r="E8" s="21">
        <f t="shared" ref="E8:E27" si="4">IFERROR(S8/$S$28,"-")</f>
        <v>5.8721030575413537E-3</v>
      </c>
      <c r="F8" s="22">
        <f t="shared" si="0"/>
        <v>16</v>
      </c>
      <c r="G8" s="20">
        <f t="shared" ref="G8:G27" si="5">T8</f>
        <v>11015863</v>
      </c>
      <c r="H8" s="24">
        <f t="shared" ref="H8:H27" si="6">IFERROR(T8/$T$28,"-")</f>
        <v>1.7194982680163274E-2</v>
      </c>
      <c r="I8" s="25">
        <f t="shared" si="1"/>
        <v>13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2528285</v>
      </c>
      <c r="T8" s="48">
        <v>11015863</v>
      </c>
    </row>
    <row r="9" spans="2:20" ht="18.75" customHeight="1">
      <c r="B9" s="49" t="s">
        <v>46</v>
      </c>
      <c r="C9" s="50"/>
      <c r="D9" s="20">
        <f t="shared" si="3"/>
        <v>31938665</v>
      </c>
      <c r="E9" s="21">
        <f t="shared" si="4"/>
        <v>7.4179585133910542E-2</v>
      </c>
      <c r="F9" s="22">
        <f t="shared" si="0"/>
        <v>4</v>
      </c>
      <c r="G9" s="20">
        <f t="shared" si="5"/>
        <v>37266504</v>
      </c>
      <c r="H9" s="24">
        <f t="shared" si="6"/>
        <v>5.8170375832582097E-2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31938665</v>
      </c>
      <c r="T9" s="48">
        <v>37266504</v>
      </c>
    </row>
    <row r="10" spans="2:20" ht="18.75" customHeight="1">
      <c r="B10" s="49" t="s">
        <v>47</v>
      </c>
      <c r="C10" s="50"/>
      <c r="D10" s="20">
        <f t="shared" si="3"/>
        <v>5496761</v>
      </c>
      <c r="E10" s="21">
        <f t="shared" si="4"/>
        <v>1.2766577768991261E-2</v>
      </c>
      <c r="F10" s="22">
        <f t="shared" si="0"/>
        <v>14</v>
      </c>
      <c r="G10" s="20">
        <f t="shared" si="5"/>
        <v>32628429</v>
      </c>
      <c r="H10" s="24">
        <f t="shared" si="6"/>
        <v>5.0930668939504514E-2</v>
      </c>
      <c r="I10" s="25">
        <f t="shared" si="1"/>
        <v>8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5496761</v>
      </c>
      <c r="T10" s="48">
        <v>32628429</v>
      </c>
    </row>
    <row r="11" spans="2:20" ht="18.75" customHeight="1">
      <c r="B11" s="49" t="s">
        <v>48</v>
      </c>
      <c r="C11" s="50"/>
      <c r="D11" s="20">
        <f t="shared" si="3"/>
        <v>22979009</v>
      </c>
      <c r="E11" s="21">
        <f t="shared" si="4"/>
        <v>5.3370213013236363E-2</v>
      </c>
      <c r="F11" s="22">
        <f t="shared" si="0"/>
        <v>8</v>
      </c>
      <c r="G11" s="20">
        <f t="shared" si="5"/>
        <v>40630375</v>
      </c>
      <c r="H11" s="24">
        <f t="shared" si="6"/>
        <v>6.3421140442064219E-2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22979009</v>
      </c>
      <c r="T11" s="48">
        <v>40630375</v>
      </c>
    </row>
    <row r="12" spans="2:20" ht="18.75" customHeight="1">
      <c r="B12" s="49" t="s">
        <v>49</v>
      </c>
      <c r="C12" s="50"/>
      <c r="D12" s="20">
        <f t="shared" si="3"/>
        <v>9826278</v>
      </c>
      <c r="E12" s="21">
        <f t="shared" si="4"/>
        <v>2.2822156951471585E-2</v>
      </c>
      <c r="F12" s="22">
        <f t="shared" si="0"/>
        <v>10</v>
      </c>
      <c r="G12" s="20">
        <f t="shared" si="5"/>
        <v>14535207</v>
      </c>
      <c r="H12" s="24">
        <f t="shared" si="6"/>
        <v>2.2688429641652946E-2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9826278</v>
      </c>
      <c r="T12" s="48">
        <v>14535207</v>
      </c>
    </row>
    <row r="13" spans="2:20" ht="18.75" customHeight="1">
      <c r="B13" s="49" t="s">
        <v>50</v>
      </c>
      <c r="C13" s="50"/>
      <c r="D13" s="20">
        <f t="shared" si="3"/>
        <v>696013</v>
      </c>
      <c r="E13" s="21">
        <f t="shared" si="4"/>
        <v>1.6165345542090905E-3</v>
      </c>
      <c r="F13" s="22">
        <f t="shared" si="0"/>
        <v>18</v>
      </c>
      <c r="G13" s="20">
        <f t="shared" si="5"/>
        <v>1973242</v>
      </c>
      <c r="H13" s="24">
        <f t="shared" si="6"/>
        <v>3.0800911389121974E-3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696013</v>
      </c>
      <c r="T13" s="48">
        <v>1973242</v>
      </c>
    </row>
    <row r="14" spans="2:20" ht="18.75" customHeight="1">
      <c r="B14" s="49" t="s">
        <v>51</v>
      </c>
      <c r="C14" s="50"/>
      <c r="D14" s="20">
        <f t="shared" si="3"/>
        <v>82417577</v>
      </c>
      <c r="E14" s="21">
        <f t="shared" si="4"/>
        <v>0.19142007562313978</v>
      </c>
      <c r="F14" s="22">
        <f t="shared" si="0"/>
        <v>2</v>
      </c>
      <c r="G14" s="20">
        <f t="shared" si="5"/>
        <v>101068672</v>
      </c>
      <c r="H14" s="24">
        <f t="shared" si="6"/>
        <v>0.15776104555286341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82417577</v>
      </c>
      <c r="T14" s="48">
        <v>101068672</v>
      </c>
    </row>
    <row r="15" spans="2:20" ht="18.75" customHeight="1">
      <c r="B15" s="49" t="s">
        <v>52</v>
      </c>
      <c r="C15" s="50"/>
      <c r="D15" s="20">
        <f t="shared" si="3"/>
        <v>29452591</v>
      </c>
      <c r="E15" s="21">
        <f t="shared" si="4"/>
        <v>6.840551981426736E-2</v>
      </c>
      <c r="F15" s="22">
        <f t="shared" si="0"/>
        <v>5</v>
      </c>
      <c r="G15" s="20">
        <f t="shared" si="5"/>
        <v>25952258</v>
      </c>
      <c r="H15" s="24">
        <f t="shared" si="6"/>
        <v>4.0509638402468219E-2</v>
      </c>
      <c r="I15" s="25">
        <f t="shared" si="1"/>
        <v>11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29452591</v>
      </c>
      <c r="T15" s="48">
        <v>25952258</v>
      </c>
    </row>
    <row r="16" spans="2:20" ht="18.75" customHeight="1">
      <c r="B16" s="49" t="s">
        <v>154</v>
      </c>
      <c r="C16" s="50"/>
      <c r="D16" s="20">
        <f t="shared" si="3"/>
        <v>28852434</v>
      </c>
      <c r="E16" s="21">
        <f t="shared" si="4"/>
        <v>6.7011616929622306E-2</v>
      </c>
      <c r="F16" s="22">
        <f t="shared" si="0"/>
        <v>6</v>
      </c>
      <c r="G16" s="20">
        <f t="shared" si="5"/>
        <v>53492278</v>
      </c>
      <c r="H16" s="24">
        <f t="shared" si="6"/>
        <v>8.3497660939726548E-2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28852434</v>
      </c>
      <c r="T16" s="48">
        <v>53492278</v>
      </c>
    </row>
    <row r="17" spans="2:20" ht="18.75" customHeight="1">
      <c r="B17" s="49" t="s">
        <v>53</v>
      </c>
      <c r="C17" s="50"/>
      <c r="D17" s="20">
        <f t="shared" si="3"/>
        <v>5251231</v>
      </c>
      <c r="E17" s="21">
        <f t="shared" si="4"/>
        <v>1.2196318694670871E-2</v>
      </c>
      <c r="F17" s="22">
        <f t="shared" si="0"/>
        <v>15</v>
      </c>
      <c r="G17" s="20">
        <f t="shared" si="5"/>
        <v>8815608</v>
      </c>
      <c r="H17" s="24">
        <f t="shared" si="6"/>
        <v>1.3760540311286441E-2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5251231</v>
      </c>
      <c r="T17" s="48">
        <v>8815608</v>
      </c>
    </row>
    <row r="18" spans="2:20" ht="18.75" customHeight="1">
      <c r="B18" s="49" t="s">
        <v>54</v>
      </c>
      <c r="C18" s="50"/>
      <c r="D18" s="20">
        <f t="shared" si="3"/>
        <v>33448003</v>
      </c>
      <c r="E18" s="21">
        <f t="shared" si="4"/>
        <v>7.7685118839431619E-2</v>
      </c>
      <c r="F18" s="22">
        <f t="shared" si="0"/>
        <v>3</v>
      </c>
      <c r="G18" s="20">
        <f t="shared" si="5"/>
        <v>123356025</v>
      </c>
      <c r="H18" s="24">
        <f t="shared" si="6"/>
        <v>0.19255002657247894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33448003</v>
      </c>
      <c r="T18" s="48">
        <v>123356025</v>
      </c>
    </row>
    <row r="19" spans="2:20" ht="18.75" customHeight="1">
      <c r="B19" s="49" t="s">
        <v>55</v>
      </c>
      <c r="C19" s="50"/>
      <c r="D19" s="20">
        <f t="shared" si="3"/>
        <v>27647353</v>
      </c>
      <c r="E19" s="21">
        <f t="shared" si="4"/>
        <v>6.4212739498998389E-2</v>
      </c>
      <c r="F19" s="22">
        <f t="shared" si="0"/>
        <v>7</v>
      </c>
      <c r="G19" s="20">
        <f t="shared" si="5"/>
        <v>29951108</v>
      </c>
      <c r="H19" s="24">
        <f t="shared" si="6"/>
        <v>4.6751560300967762E-2</v>
      </c>
      <c r="I19" s="25">
        <f t="shared" si="1"/>
        <v>10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27647353</v>
      </c>
      <c r="T19" s="48">
        <v>29951108</v>
      </c>
    </row>
    <row r="20" spans="2:20" ht="18.75" customHeight="1">
      <c r="B20" s="49" t="s">
        <v>155</v>
      </c>
      <c r="C20" s="50"/>
      <c r="D20" s="20">
        <f t="shared" si="3"/>
        <v>1821</v>
      </c>
      <c r="E20" s="21">
        <f t="shared" si="4"/>
        <v>4.2293885648899573E-6</v>
      </c>
      <c r="F20" s="22">
        <f t="shared" si="0"/>
        <v>21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1821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50131</v>
      </c>
      <c r="E22" s="21">
        <f t="shared" si="4"/>
        <v>1.1643244269439784E-4</v>
      </c>
      <c r="F22" s="22">
        <f t="shared" si="0"/>
        <v>19</v>
      </c>
      <c r="G22" s="20">
        <f t="shared" si="5"/>
        <v>115752</v>
      </c>
      <c r="H22" s="24">
        <f t="shared" si="6"/>
        <v>1.8068068159473834E-4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50131</v>
      </c>
      <c r="T22" s="48">
        <v>115752</v>
      </c>
    </row>
    <row r="23" spans="2:20" ht="18.75" customHeight="1">
      <c r="B23" s="49" t="s">
        <v>57</v>
      </c>
      <c r="C23" s="50"/>
      <c r="D23" s="20">
        <f t="shared" si="3"/>
        <v>5888330</v>
      </c>
      <c r="E23" s="21">
        <f t="shared" si="4"/>
        <v>1.3676021728884394E-2</v>
      </c>
      <c r="F23" s="22">
        <f t="shared" si="0"/>
        <v>13</v>
      </c>
      <c r="G23" s="20">
        <f t="shared" si="5"/>
        <v>9913131</v>
      </c>
      <c r="H23" s="24">
        <f t="shared" si="6"/>
        <v>1.5473696055514637E-2</v>
      </c>
      <c r="I23" s="25">
        <f t="shared" si="1"/>
        <v>14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5888330</v>
      </c>
      <c r="T23" s="48">
        <v>9913131</v>
      </c>
    </row>
    <row r="24" spans="2:20" ht="18.75" customHeight="1">
      <c r="B24" s="49" t="s">
        <v>58</v>
      </c>
      <c r="C24" s="50"/>
      <c r="D24" s="20">
        <f t="shared" si="3"/>
        <v>20750714</v>
      </c>
      <c r="E24" s="21">
        <f t="shared" si="4"/>
        <v>4.8194855851126824E-2</v>
      </c>
      <c r="F24" s="22">
        <f t="shared" si="0"/>
        <v>9</v>
      </c>
      <c r="G24" s="20">
        <f t="shared" si="5"/>
        <v>60716438</v>
      </c>
      <c r="H24" s="24">
        <f t="shared" si="6"/>
        <v>9.4774063531037664E-2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20750714</v>
      </c>
      <c r="T24" s="48">
        <v>60716438</v>
      </c>
    </row>
    <row r="25" spans="2:20" ht="18.75" customHeight="1">
      <c r="B25" s="49" t="s">
        <v>59</v>
      </c>
      <c r="C25" s="50"/>
      <c r="D25" s="20">
        <f t="shared" si="3"/>
        <v>912953</v>
      </c>
      <c r="E25" s="21">
        <f t="shared" si="4"/>
        <v>2.1203915312915877E-3</v>
      </c>
      <c r="F25" s="22">
        <f t="shared" si="0"/>
        <v>17</v>
      </c>
      <c r="G25" s="20">
        <f t="shared" si="5"/>
        <v>3869694</v>
      </c>
      <c r="H25" s="24">
        <f t="shared" si="6"/>
        <v>6.0403185213479633E-3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912953</v>
      </c>
      <c r="T25" s="48">
        <v>3869694</v>
      </c>
    </row>
    <row r="26" spans="2:20" ht="18.75" customHeight="1">
      <c r="B26" s="49" t="s">
        <v>60</v>
      </c>
      <c r="C26" s="50"/>
      <c r="D26" s="20">
        <f t="shared" si="3"/>
        <v>8141780</v>
      </c>
      <c r="E26" s="21">
        <f t="shared" si="4"/>
        <v>1.8909802981795582E-2</v>
      </c>
      <c r="F26" s="22">
        <f t="shared" si="0"/>
        <v>11</v>
      </c>
      <c r="G26" s="20">
        <f t="shared" si="5"/>
        <v>31826135</v>
      </c>
      <c r="H26" s="24">
        <f t="shared" si="6"/>
        <v>4.967834477439835E-2</v>
      </c>
      <c r="I26" s="25">
        <f t="shared" si="1"/>
        <v>9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8141780</v>
      </c>
      <c r="T26" s="48">
        <v>31826135</v>
      </c>
    </row>
    <row r="27" spans="2:20" ht="18.75" customHeight="1" thickBot="1">
      <c r="B27" s="51" t="s">
        <v>61</v>
      </c>
      <c r="C27" s="52"/>
      <c r="D27" s="20">
        <f t="shared" si="3"/>
        <v>11087</v>
      </c>
      <c r="E27" s="21">
        <f t="shared" si="4"/>
        <v>2.5750264150980206E-5</v>
      </c>
      <c r="F27" s="22">
        <f t="shared" si="0"/>
        <v>20</v>
      </c>
      <c r="G27" s="20">
        <f t="shared" si="5"/>
        <v>2466</v>
      </c>
      <c r="H27" s="24">
        <f t="shared" si="6"/>
        <v>3.8492515102341625E-6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11087</v>
      </c>
      <c r="T27" s="48">
        <v>2466</v>
      </c>
    </row>
    <row r="28" spans="2:20" ht="18.75" customHeight="1" thickTop="1">
      <c r="B28" s="53" t="s">
        <v>62</v>
      </c>
      <c r="C28" s="54"/>
      <c r="D28" s="55">
        <f>S28</f>
        <v>430558690</v>
      </c>
      <c r="E28" s="56"/>
      <c r="F28" s="57"/>
      <c r="G28" s="55">
        <f>T28</f>
        <v>640644030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430558690</v>
      </c>
      <c r="T28" s="48">
        <f>SUM(T6:T27)</f>
        <v>640644030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9" priority="5" stopIfTrue="1" operator="equal">
      <formula>0</formula>
    </cfRule>
  </conditionalFormatting>
  <conditionalFormatting sqref="G6:I27">
    <cfRule type="cellIs" dxfId="38" priority="7" stopIfTrue="1" operator="equal">
      <formula>0</formula>
    </cfRule>
  </conditionalFormatting>
  <conditionalFormatting sqref="I6:I27">
    <cfRule type="expression" dxfId="37" priority="8" stopIfTrue="1">
      <formula>$I6&lt;=5</formula>
    </cfRule>
  </conditionalFormatting>
  <conditionalFormatting sqref="F6:F27">
    <cfRule type="expression" dxfId="36" priority="6" stopIfTrue="1">
      <formula>$F6&lt;=5</formula>
    </cfRule>
  </conditionalFormatting>
  <conditionalFormatting sqref="E6:E27">
    <cfRule type="expression" dxfId="35" priority="4">
      <formula>$F6&lt;=5</formula>
    </cfRule>
  </conditionalFormatting>
  <conditionalFormatting sqref="D6:D27">
    <cfRule type="expression" dxfId="34" priority="3">
      <formula>$F6&lt;=5</formula>
    </cfRule>
  </conditionalFormatting>
  <conditionalFormatting sqref="G6:G27">
    <cfRule type="expression" dxfId="33" priority="2">
      <formula>$I6&lt;=5</formula>
    </cfRule>
  </conditionalFormatting>
  <conditionalFormatting sqref="H6:H27">
    <cfRule type="expression" dxfId="32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E52D-16A5-4AFC-8336-CE529C23C281}">
  <sheetPr codeName="Sheet8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130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27993614</v>
      </c>
      <c r="E6" s="21">
        <f>IFERROR(S6/$S$28,"-")</f>
        <v>2.027651935889244E-2</v>
      </c>
      <c r="F6" s="22">
        <f t="shared" ref="F6:F27" si="0">_xlfn.IFS(D6&gt;0,RANK(D6,$D$6:$D$27),D6=0,"-")</f>
        <v>14</v>
      </c>
      <c r="G6" s="23">
        <f>T6</f>
        <v>24126517</v>
      </c>
      <c r="H6" s="24">
        <f>IFERROR(T6/$T$28,"-")</f>
        <v>1.2012504886043648E-2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27993614</v>
      </c>
      <c r="T6" s="48">
        <v>24126517</v>
      </c>
    </row>
    <row r="7" spans="2:20" ht="18.75" customHeight="1">
      <c r="B7" s="49" t="s">
        <v>44</v>
      </c>
      <c r="C7" s="50"/>
      <c r="D7" s="20">
        <f>S7</f>
        <v>234008212</v>
      </c>
      <c r="E7" s="21">
        <f>IFERROR(S7/$S$28,"-")</f>
        <v>0.16949837347752977</v>
      </c>
      <c r="F7" s="22">
        <f t="shared" si="0"/>
        <v>2</v>
      </c>
      <c r="G7" s="20">
        <f>T7</f>
        <v>153591642</v>
      </c>
      <c r="H7" s="24">
        <f>IFERROR(T7/$T$28,"-")</f>
        <v>7.6472718792375494E-2</v>
      </c>
      <c r="I7" s="25">
        <f t="shared" si="1"/>
        <v>4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234008212</v>
      </c>
      <c r="T7" s="48">
        <v>153591642</v>
      </c>
    </row>
    <row r="8" spans="2:20" ht="18.75" customHeight="1">
      <c r="B8" s="49" t="s">
        <v>45</v>
      </c>
      <c r="C8" s="50"/>
      <c r="D8" s="20">
        <f t="shared" ref="D8:D27" si="3">S8</f>
        <v>6202933</v>
      </c>
      <c r="E8" s="21">
        <f t="shared" ref="E8:E27" si="4">IFERROR(S8/$S$28,"-")</f>
        <v>4.4929493939729519E-3</v>
      </c>
      <c r="F8" s="22">
        <f t="shared" si="0"/>
        <v>17</v>
      </c>
      <c r="G8" s="20">
        <f t="shared" ref="G8:G27" si="5">T8</f>
        <v>18034293</v>
      </c>
      <c r="H8" s="24">
        <f t="shared" ref="H8:H27" si="6">IFERROR(T8/$T$28,"-")</f>
        <v>8.9792087593432053E-3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6202933</v>
      </c>
      <c r="T8" s="48">
        <v>18034293</v>
      </c>
    </row>
    <row r="9" spans="2:20" ht="18.75" customHeight="1">
      <c r="B9" s="49" t="s">
        <v>46</v>
      </c>
      <c r="C9" s="50"/>
      <c r="D9" s="20">
        <f t="shared" si="3"/>
        <v>78237948</v>
      </c>
      <c r="E9" s="21">
        <f t="shared" si="4"/>
        <v>5.6669827169225806E-2</v>
      </c>
      <c r="F9" s="22">
        <f t="shared" si="0"/>
        <v>7</v>
      </c>
      <c r="G9" s="20">
        <f t="shared" si="5"/>
        <v>104776689</v>
      </c>
      <c r="H9" s="24">
        <f t="shared" si="6"/>
        <v>5.2167931598082549E-2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78237948</v>
      </c>
      <c r="T9" s="48">
        <v>104776689</v>
      </c>
    </row>
    <row r="10" spans="2:20" ht="18.75" customHeight="1">
      <c r="B10" s="49" t="s">
        <v>47</v>
      </c>
      <c r="C10" s="50"/>
      <c r="D10" s="20">
        <f t="shared" si="3"/>
        <v>49143265</v>
      </c>
      <c r="E10" s="21">
        <f t="shared" si="4"/>
        <v>3.559577424092799E-2</v>
      </c>
      <c r="F10" s="22">
        <f t="shared" si="0"/>
        <v>11</v>
      </c>
      <c r="G10" s="20">
        <f t="shared" si="5"/>
        <v>110756575</v>
      </c>
      <c r="H10" s="24">
        <f t="shared" si="6"/>
        <v>5.5145295043994944E-2</v>
      </c>
      <c r="I10" s="25">
        <f t="shared" si="1"/>
        <v>7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49143265</v>
      </c>
      <c r="T10" s="48">
        <v>110756575</v>
      </c>
    </row>
    <row r="11" spans="2:20" ht="18.75" customHeight="1">
      <c r="B11" s="49" t="s">
        <v>48</v>
      </c>
      <c r="C11" s="50"/>
      <c r="D11" s="20">
        <f t="shared" si="3"/>
        <v>72457157</v>
      </c>
      <c r="E11" s="21">
        <f t="shared" si="4"/>
        <v>5.2482646456467136E-2</v>
      </c>
      <c r="F11" s="22">
        <f t="shared" si="0"/>
        <v>8</v>
      </c>
      <c r="G11" s="20">
        <f t="shared" si="5"/>
        <v>117916090</v>
      </c>
      <c r="H11" s="24">
        <f t="shared" si="6"/>
        <v>5.8709991469890269E-2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72457157</v>
      </c>
      <c r="T11" s="48">
        <v>117916090</v>
      </c>
    </row>
    <row r="12" spans="2:20" ht="18.75" customHeight="1">
      <c r="B12" s="49" t="s">
        <v>49</v>
      </c>
      <c r="C12" s="50"/>
      <c r="D12" s="20">
        <f t="shared" si="3"/>
        <v>49853305</v>
      </c>
      <c r="E12" s="21">
        <f t="shared" si="4"/>
        <v>3.6110075102745547E-2</v>
      </c>
      <c r="F12" s="22">
        <f t="shared" si="0"/>
        <v>10</v>
      </c>
      <c r="G12" s="20">
        <f t="shared" si="5"/>
        <v>63106746</v>
      </c>
      <c r="H12" s="24">
        <f t="shared" si="6"/>
        <v>3.14206188430479E-2</v>
      </c>
      <c r="I12" s="25">
        <f t="shared" si="1"/>
        <v>12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49853305</v>
      </c>
      <c r="T12" s="48">
        <v>63106746</v>
      </c>
    </row>
    <row r="13" spans="2:20" ht="18.75" customHeight="1">
      <c r="B13" s="49" t="s">
        <v>50</v>
      </c>
      <c r="C13" s="50"/>
      <c r="D13" s="20">
        <f t="shared" si="3"/>
        <v>5855817</v>
      </c>
      <c r="E13" s="21">
        <f t="shared" si="4"/>
        <v>4.2415240405412266E-3</v>
      </c>
      <c r="F13" s="22">
        <f t="shared" si="0"/>
        <v>18</v>
      </c>
      <c r="G13" s="20">
        <f t="shared" si="5"/>
        <v>7201271</v>
      </c>
      <c r="H13" s="24">
        <f t="shared" si="6"/>
        <v>3.5854865861170275E-3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5855817</v>
      </c>
      <c r="T13" s="48">
        <v>7201271</v>
      </c>
    </row>
    <row r="14" spans="2:20" ht="18.75" customHeight="1">
      <c r="B14" s="49" t="s">
        <v>51</v>
      </c>
      <c r="C14" s="50"/>
      <c r="D14" s="20">
        <f t="shared" si="3"/>
        <v>251250749</v>
      </c>
      <c r="E14" s="21">
        <f t="shared" si="4"/>
        <v>0.18198760174498102</v>
      </c>
      <c r="F14" s="22">
        <f t="shared" si="0"/>
        <v>1</v>
      </c>
      <c r="G14" s="20">
        <f t="shared" si="5"/>
        <v>332548403</v>
      </c>
      <c r="H14" s="24">
        <f t="shared" si="6"/>
        <v>0.1655746378925525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251250749</v>
      </c>
      <c r="T14" s="48">
        <v>332548403</v>
      </c>
    </row>
    <row r="15" spans="2:20" ht="18.75" customHeight="1">
      <c r="B15" s="49" t="s">
        <v>52</v>
      </c>
      <c r="C15" s="50"/>
      <c r="D15" s="20">
        <f t="shared" si="3"/>
        <v>92999558</v>
      </c>
      <c r="E15" s="21">
        <f t="shared" si="4"/>
        <v>6.7362054008297756E-2</v>
      </c>
      <c r="F15" s="22">
        <f t="shared" si="0"/>
        <v>6</v>
      </c>
      <c r="G15" s="20">
        <f t="shared" si="5"/>
        <v>86005579</v>
      </c>
      <c r="H15" s="24">
        <f t="shared" si="6"/>
        <v>4.2821864339743401E-2</v>
      </c>
      <c r="I15" s="25">
        <f t="shared" si="1"/>
        <v>10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92999558</v>
      </c>
      <c r="T15" s="48">
        <v>86005579</v>
      </c>
    </row>
    <row r="16" spans="2:20" ht="18.75" customHeight="1">
      <c r="B16" s="49" t="s">
        <v>154</v>
      </c>
      <c r="C16" s="50"/>
      <c r="D16" s="20">
        <f t="shared" si="3"/>
        <v>95104534</v>
      </c>
      <c r="E16" s="21">
        <f t="shared" si="4"/>
        <v>6.8886744125622512E-2</v>
      </c>
      <c r="F16" s="22">
        <f t="shared" si="0"/>
        <v>5</v>
      </c>
      <c r="G16" s="20">
        <f t="shared" si="5"/>
        <v>138111022</v>
      </c>
      <c r="H16" s="24">
        <f t="shared" si="6"/>
        <v>6.8764974512959404E-2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95104534</v>
      </c>
      <c r="T16" s="48">
        <v>138111022</v>
      </c>
    </row>
    <row r="17" spans="2:20" ht="18.75" customHeight="1">
      <c r="B17" s="49" t="s">
        <v>53</v>
      </c>
      <c r="C17" s="50"/>
      <c r="D17" s="20">
        <f t="shared" si="3"/>
        <v>21954450</v>
      </c>
      <c r="E17" s="21">
        <f t="shared" si="4"/>
        <v>1.5902192208509986E-2</v>
      </c>
      <c r="F17" s="22">
        <f t="shared" si="0"/>
        <v>15</v>
      </c>
      <c r="G17" s="20">
        <f t="shared" si="5"/>
        <v>35795556</v>
      </c>
      <c r="H17" s="24">
        <f t="shared" si="6"/>
        <v>1.78224768767348E-2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21954450</v>
      </c>
      <c r="T17" s="48">
        <v>35795556</v>
      </c>
    </row>
    <row r="18" spans="2:20" ht="18.75" customHeight="1">
      <c r="B18" s="49" t="s">
        <v>54</v>
      </c>
      <c r="C18" s="50"/>
      <c r="D18" s="20">
        <f t="shared" si="3"/>
        <v>149670821</v>
      </c>
      <c r="E18" s="21">
        <f t="shared" si="4"/>
        <v>0.10841055747456634</v>
      </c>
      <c r="F18" s="22">
        <f t="shared" si="0"/>
        <v>3</v>
      </c>
      <c r="G18" s="20">
        <f t="shared" si="5"/>
        <v>370603611</v>
      </c>
      <c r="H18" s="24">
        <f t="shared" si="6"/>
        <v>0.18452218726486377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149670821</v>
      </c>
      <c r="T18" s="48">
        <v>370603611</v>
      </c>
    </row>
    <row r="19" spans="2:20" ht="18.75" customHeight="1">
      <c r="B19" s="49" t="s">
        <v>55</v>
      </c>
      <c r="C19" s="50"/>
      <c r="D19" s="20">
        <f t="shared" si="3"/>
        <v>97773300</v>
      </c>
      <c r="E19" s="21">
        <f t="shared" si="4"/>
        <v>7.0819802338947663E-2</v>
      </c>
      <c r="F19" s="22">
        <f t="shared" si="0"/>
        <v>4</v>
      </c>
      <c r="G19" s="20">
        <f t="shared" si="5"/>
        <v>95423842</v>
      </c>
      <c r="H19" s="24">
        <f t="shared" si="6"/>
        <v>4.7511183162909802E-2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97773300</v>
      </c>
      <c r="T19" s="48">
        <v>95423842</v>
      </c>
    </row>
    <row r="20" spans="2:20" ht="18.75" customHeight="1">
      <c r="B20" s="49" t="s">
        <v>155</v>
      </c>
      <c r="C20" s="50"/>
      <c r="D20" s="20">
        <f t="shared" si="3"/>
        <v>577</v>
      </c>
      <c r="E20" s="21">
        <f t="shared" si="4"/>
        <v>4.1793645043762257E-7</v>
      </c>
      <c r="F20" s="22">
        <f t="shared" si="0"/>
        <v>21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577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134048</v>
      </c>
      <c r="E22" s="21">
        <f t="shared" si="4"/>
        <v>9.7094532596641989E-5</v>
      </c>
      <c r="F22" s="22">
        <f t="shared" si="0"/>
        <v>19</v>
      </c>
      <c r="G22" s="20">
        <f t="shared" si="5"/>
        <v>214630</v>
      </c>
      <c r="H22" s="24">
        <f t="shared" si="6"/>
        <v>1.0686349478839188E-4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134048</v>
      </c>
      <c r="T22" s="48">
        <v>214630</v>
      </c>
    </row>
    <row r="23" spans="2:20" ht="18.75" customHeight="1">
      <c r="B23" s="49" t="s">
        <v>57</v>
      </c>
      <c r="C23" s="50"/>
      <c r="D23" s="20">
        <f t="shared" si="3"/>
        <v>29625201</v>
      </c>
      <c r="E23" s="21">
        <f t="shared" si="4"/>
        <v>2.1458321229533981E-2</v>
      </c>
      <c r="F23" s="22">
        <f t="shared" si="0"/>
        <v>13</v>
      </c>
      <c r="G23" s="20">
        <f t="shared" si="5"/>
        <v>45595264</v>
      </c>
      <c r="H23" s="24">
        <f t="shared" si="6"/>
        <v>2.2701715775238093E-2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29625201</v>
      </c>
      <c r="T23" s="48">
        <v>45595264</v>
      </c>
    </row>
    <row r="24" spans="2:20" ht="18.75" customHeight="1">
      <c r="B24" s="49" t="s">
        <v>58</v>
      </c>
      <c r="C24" s="50"/>
      <c r="D24" s="20">
        <f t="shared" si="3"/>
        <v>67454780</v>
      </c>
      <c r="E24" s="21">
        <f t="shared" si="4"/>
        <v>4.8859291712739575E-2</v>
      </c>
      <c r="F24" s="22">
        <f t="shared" si="0"/>
        <v>9</v>
      </c>
      <c r="G24" s="20">
        <f t="shared" si="5"/>
        <v>224730959</v>
      </c>
      <c r="H24" s="24">
        <f t="shared" si="6"/>
        <v>0.11189272546189634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67454780</v>
      </c>
      <c r="T24" s="48">
        <v>224730959</v>
      </c>
    </row>
    <row r="25" spans="2:20" ht="18.75" customHeight="1">
      <c r="B25" s="49" t="s">
        <v>59</v>
      </c>
      <c r="C25" s="50"/>
      <c r="D25" s="20">
        <f t="shared" si="3"/>
        <v>8463702</v>
      </c>
      <c r="E25" s="21">
        <f t="shared" si="4"/>
        <v>6.1304845258956788E-3</v>
      </c>
      <c r="F25" s="22">
        <f t="shared" si="0"/>
        <v>16</v>
      </c>
      <c r="G25" s="20">
        <f t="shared" si="5"/>
        <v>11545324</v>
      </c>
      <c r="H25" s="24">
        <f t="shared" si="6"/>
        <v>5.7483747430661872E-3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8463702</v>
      </c>
      <c r="T25" s="48">
        <v>11545324</v>
      </c>
    </row>
    <row r="26" spans="2:20" ht="18.75" customHeight="1">
      <c r="B26" s="49" t="s">
        <v>60</v>
      </c>
      <c r="C26" s="50"/>
      <c r="D26" s="20">
        <f t="shared" si="3"/>
        <v>42396952</v>
      </c>
      <c r="E26" s="21">
        <f t="shared" si="4"/>
        <v>3.0709240256939798E-2</v>
      </c>
      <c r="F26" s="22">
        <f t="shared" si="0"/>
        <v>12</v>
      </c>
      <c r="G26" s="20">
        <f t="shared" si="5"/>
        <v>68363751</v>
      </c>
      <c r="H26" s="24">
        <f t="shared" si="6"/>
        <v>3.4038062473575083E-2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42396952</v>
      </c>
      <c r="T26" s="48">
        <v>68363751</v>
      </c>
    </row>
    <row r="27" spans="2:20" ht="18.75" customHeight="1" thickBot="1">
      <c r="B27" s="51" t="s">
        <v>61</v>
      </c>
      <c r="C27" s="52"/>
      <c r="D27" s="20">
        <f t="shared" si="3"/>
        <v>11747</v>
      </c>
      <c r="E27" s="21">
        <f t="shared" si="4"/>
        <v>8.5086646157552023E-6</v>
      </c>
      <c r="F27" s="22">
        <f t="shared" si="0"/>
        <v>20</v>
      </c>
      <c r="G27" s="20">
        <f t="shared" si="5"/>
        <v>2366</v>
      </c>
      <c r="H27" s="24">
        <f t="shared" si="6"/>
        <v>1.1780227771948711E-6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11747</v>
      </c>
      <c r="T27" s="48">
        <v>2366</v>
      </c>
    </row>
    <row r="28" spans="2:20" ht="18.75" customHeight="1" thickTop="1">
      <c r="B28" s="53" t="s">
        <v>62</v>
      </c>
      <c r="C28" s="54"/>
      <c r="D28" s="55">
        <f>S28</f>
        <v>1380592670</v>
      </c>
      <c r="E28" s="56"/>
      <c r="F28" s="57"/>
      <c r="G28" s="55">
        <f>T28</f>
        <v>2008450130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1380592670</v>
      </c>
      <c r="T28" s="48">
        <f>SUM(T6:T27)</f>
        <v>2008450130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31" priority="5" stopIfTrue="1" operator="equal">
      <formula>0</formula>
    </cfRule>
  </conditionalFormatting>
  <conditionalFormatting sqref="G6:I27">
    <cfRule type="cellIs" dxfId="30" priority="7" stopIfTrue="1" operator="equal">
      <formula>0</formula>
    </cfRule>
  </conditionalFormatting>
  <conditionalFormatting sqref="I6:I27">
    <cfRule type="expression" dxfId="29" priority="8" stopIfTrue="1">
      <formula>$I6&lt;=5</formula>
    </cfRule>
  </conditionalFormatting>
  <conditionalFormatting sqref="F6:F27">
    <cfRule type="expression" dxfId="28" priority="6" stopIfTrue="1">
      <formula>$F6&lt;=5</formula>
    </cfRule>
  </conditionalFormatting>
  <conditionalFormatting sqref="E6:E27">
    <cfRule type="expression" dxfId="27" priority="4">
      <formula>$F6&lt;=5</formula>
    </cfRule>
  </conditionalFormatting>
  <conditionalFormatting sqref="D6:D27">
    <cfRule type="expression" dxfId="26" priority="3">
      <formula>$F6&lt;=5</formula>
    </cfRule>
  </conditionalFormatting>
  <conditionalFormatting sqref="G6:G27">
    <cfRule type="expression" dxfId="25" priority="2">
      <formula>$I6&lt;=5</formula>
    </cfRule>
  </conditionalFormatting>
  <conditionalFormatting sqref="H6:H27">
    <cfRule type="expression" dxfId="24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FF91-032A-45A7-A84D-7DD29BE93FE2}">
  <sheetPr codeName="Sheet8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131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17429095</v>
      </c>
      <c r="E6" s="21">
        <f>IFERROR(S6/$S$28,"-")</f>
        <v>2.2610382666413922E-2</v>
      </c>
      <c r="F6" s="22">
        <f t="shared" ref="F6:F27" si="0">_xlfn.IFS(D6&gt;0,RANK(D6,$D$6:$D$27),D6=0,"-")</f>
        <v>13</v>
      </c>
      <c r="G6" s="23">
        <f>T6</f>
        <v>30531338</v>
      </c>
      <c r="H6" s="24">
        <f>IFERROR(T6/$T$28,"-")</f>
        <v>3.114005730070209E-2</v>
      </c>
      <c r="I6" s="25">
        <f t="shared" ref="I6:I27" si="1">_xlfn.IFS(G6&gt;0,RANK(G6,$G$6:$G$27),G6=0,"-")</f>
        <v>11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17429095</v>
      </c>
      <c r="T6" s="48">
        <v>30531338</v>
      </c>
    </row>
    <row r="7" spans="2:20" ht="18.75" customHeight="1">
      <c r="B7" s="49" t="s">
        <v>44</v>
      </c>
      <c r="C7" s="50"/>
      <c r="D7" s="20">
        <f>S7</f>
        <v>132564505</v>
      </c>
      <c r="E7" s="21">
        <f>IFERROR(S7/$S$28,"-")</f>
        <v>0.17197302476311832</v>
      </c>
      <c r="F7" s="22">
        <f t="shared" si="0"/>
        <v>2</v>
      </c>
      <c r="G7" s="20">
        <f>T7</f>
        <v>58552874</v>
      </c>
      <c r="H7" s="24">
        <f>IFERROR(T7/$T$28,"-")</f>
        <v>5.9720273362431402E-2</v>
      </c>
      <c r="I7" s="25">
        <f t="shared" si="1"/>
        <v>6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132564505</v>
      </c>
      <c r="T7" s="48">
        <v>58552874</v>
      </c>
    </row>
    <row r="8" spans="2:20" ht="18.75" customHeight="1">
      <c r="B8" s="49" t="s">
        <v>45</v>
      </c>
      <c r="C8" s="50"/>
      <c r="D8" s="20">
        <f t="shared" ref="D8:D27" si="3">S8</f>
        <v>13753078</v>
      </c>
      <c r="E8" s="21">
        <f t="shared" ref="E8:E27" si="4">IFERROR(S8/$S$28,"-")</f>
        <v>1.7841566439395658E-2</v>
      </c>
      <c r="F8" s="22">
        <f t="shared" si="0"/>
        <v>14</v>
      </c>
      <c r="G8" s="20">
        <f t="shared" ref="G8:G27" si="5">T8</f>
        <v>14128766</v>
      </c>
      <c r="H8" s="24">
        <f t="shared" ref="H8:H27" si="6">IFERROR(T8/$T$28,"-")</f>
        <v>1.4410458618885668E-2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13753078</v>
      </c>
      <c r="T8" s="48">
        <v>14128766</v>
      </c>
    </row>
    <row r="9" spans="2:20" ht="18.75" customHeight="1">
      <c r="B9" s="49" t="s">
        <v>46</v>
      </c>
      <c r="C9" s="50"/>
      <c r="D9" s="20">
        <f t="shared" si="3"/>
        <v>47501966</v>
      </c>
      <c r="E9" s="21">
        <f t="shared" si="4"/>
        <v>6.1623258618246302E-2</v>
      </c>
      <c r="F9" s="22">
        <f t="shared" si="0"/>
        <v>6</v>
      </c>
      <c r="G9" s="20">
        <f t="shared" si="5"/>
        <v>52479745</v>
      </c>
      <c r="H9" s="24">
        <f t="shared" si="6"/>
        <v>5.3526061203941801E-2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47501966</v>
      </c>
      <c r="T9" s="48">
        <v>52479745</v>
      </c>
    </row>
    <row r="10" spans="2:20" ht="18.75" customHeight="1">
      <c r="B10" s="49" t="s">
        <v>47</v>
      </c>
      <c r="C10" s="50"/>
      <c r="D10" s="20">
        <f t="shared" si="3"/>
        <v>12965844</v>
      </c>
      <c r="E10" s="21">
        <f t="shared" si="4"/>
        <v>1.6820305037813319E-2</v>
      </c>
      <c r="F10" s="22">
        <f t="shared" si="0"/>
        <v>15</v>
      </c>
      <c r="G10" s="20">
        <f t="shared" si="5"/>
        <v>25882455</v>
      </c>
      <c r="H10" s="24">
        <f t="shared" si="6"/>
        <v>2.6398487081792595E-2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12965844</v>
      </c>
      <c r="T10" s="48">
        <v>25882455</v>
      </c>
    </row>
    <row r="11" spans="2:20" ht="18.75" customHeight="1">
      <c r="B11" s="49" t="s">
        <v>48</v>
      </c>
      <c r="C11" s="50"/>
      <c r="D11" s="20">
        <f t="shared" si="3"/>
        <v>33311775</v>
      </c>
      <c r="E11" s="21">
        <f t="shared" si="4"/>
        <v>4.3214635071269082E-2</v>
      </c>
      <c r="F11" s="22">
        <f t="shared" si="0"/>
        <v>8</v>
      </c>
      <c r="G11" s="20">
        <f t="shared" si="5"/>
        <v>55211205</v>
      </c>
      <c r="H11" s="24">
        <f t="shared" si="6"/>
        <v>5.6311979754729707E-2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33311775</v>
      </c>
      <c r="T11" s="48">
        <v>55211205</v>
      </c>
    </row>
    <row r="12" spans="2:20" ht="18.75" customHeight="1">
      <c r="B12" s="49" t="s">
        <v>49</v>
      </c>
      <c r="C12" s="50"/>
      <c r="D12" s="20">
        <f t="shared" si="3"/>
        <v>28956450</v>
      </c>
      <c r="E12" s="21">
        <f t="shared" si="4"/>
        <v>3.7564567475298141E-2</v>
      </c>
      <c r="F12" s="22">
        <f t="shared" si="0"/>
        <v>10</v>
      </c>
      <c r="G12" s="20">
        <f t="shared" si="5"/>
        <v>35455983</v>
      </c>
      <c r="H12" s="24">
        <f t="shared" si="6"/>
        <v>3.616288753125458E-2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28956450</v>
      </c>
      <c r="T12" s="48">
        <v>35455983</v>
      </c>
    </row>
    <row r="13" spans="2:20" ht="18.75" customHeight="1">
      <c r="B13" s="49" t="s">
        <v>50</v>
      </c>
      <c r="C13" s="50"/>
      <c r="D13" s="20">
        <f t="shared" si="3"/>
        <v>1719370</v>
      </c>
      <c r="E13" s="21">
        <f t="shared" si="4"/>
        <v>2.2305009895896549E-3</v>
      </c>
      <c r="F13" s="22">
        <f t="shared" si="0"/>
        <v>18</v>
      </c>
      <c r="G13" s="20">
        <f t="shared" si="5"/>
        <v>3070010</v>
      </c>
      <c r="H13" s="24">
        <f t="shared" si="6"/>
        <v>3.1312183997219E-3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1719370</v>
      </c>
      <c r="T13" s="48">
        <v>3070010</v>
      </c>
    </row>
    <row r="14" spans="2:20" ht="18.75" customHeight="1">
      <c r="B14" s="49" t="s">
        <v>51</v>
      </c>
      <c r="C14" s="50"/>
      <c r="D14" s="20">
        <f t="shared" si="3"/>
        <v>155442752</v>
      </c>
      <c r="E14" s="21">
        <f t="shared" si="4"/>
        <v>0.20165247280139778</v>
      </c>
      <c r="F14" s="22">
        <f t="shared" si="0"/>
        <v>1</v>
      </c>
      <c r="G14" s="20">
        <f t="shared" si="5"/>
        <v>185679424</v>
      </c>
      <c r="H14" s="24">
        <f t="shared" si="6"/>
        <v>0.1893814120731086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155442752</v>
      </c>
      <c r="T14" s="48">
        <v>185679424</v>
      </c>
    </row>
    <row r="15" spans="2:20" ht="18.75" customHeight="1">
      <c r="B15" s="49" t="s">
        <v>52</v>
      </c>
      <c r="C15" s="50"/>
      <c r="D15" s="20">
        <f t="shared" si="3"/>
        <v>59452276</v>
      </c>
      <c r="E15" s="21">
        <f t="shared" si="4"/>
        <v>7.7126133671843344E-2</v>
      </c>
      <c r="F15" s="22">
        <f t="shared" si="0"/>
        <v>4</v>
      </c>
      <c r="G15" s="20">
        <f t="shared" si="5"/>
        <v>72843241</v>
      </c>
      <c r="H15" s="24">
        <f t="shared" si="6"/>
        <v>7.4295554905220731E-2</v>
      </c>
      <c r="I15" s="25">
        <f t="shared" si="1"/>
        <v>5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59452276</v>
      </c>
      <c r="T15" s="48">
        <v>72843241</v>
      </c>
    </row>
    <row r="16" spans="2:20" ht="18.75" customHeight="1">
      <c r="B16" s="49" t="s">
        <v>154</v>
      </c>
      <c r="C16" s="50"/>
      <c r="D16" s="20">
        <f t="shared" si="3"/>
        <v>46493529</v>
      </c>
      <c r="E16" s="21">
        <f t="shared" si="4"/>
        <v>6.0315035416469591E-2</v>
      </c>
      <c r="F16" s="22">
        <f t="shared" si="0"/>
        <v>7</v>
      </c>
      <c r="G16" s="20">
        <f t="shared" si="5"/>
        <v>75578168</v>
      </c>
      <c r="H16" s="24">
        <f t="shared" si="6"/>
        <v>7.7085009579406227E-2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46493529</v>
      </c>
      <c r="T16" s="48">
        <v>75578168</v>
      </c>
    </row>
    <row r="17" spans="2:20" ht="18.75" customHeight="1">
      <c r="B17" s="49" t="s">
        <v>53</v>
      </c>
      <c r="C17" s="50"/>
      <c r="D17" s="20">
        <f t="shared" si="3"/>
        <v>10499481</v>
      </c>
      <c r="E17" s="21">
        <f t="shared" si="4"/>
        <v>1.362074641332452E-2</v>
      </c>
      <c r="F17" s="22">
        <f t="shared" si="0"/>
        <v>16</v>
      </c>
      <c r="G17" s="20">
        <f t="shared" si="5"/>
        <v>20643359</v>
      </c>
      <c r="H17" s="24">
        <f t="shared" si="6"/>
        <v>2.1054936476710067E-2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10499481</v>
      </c>
      <c r="T17" s="48">
        <v>20643359</v>
      </c>
    </row>
    <row r="18" spans="2:20" ht="18.75" customHeight="1">
      <c r="B18" s="49" t="s">
        <v>54</v>
      </c>
      <c r="C18" s="50"/>
      <c r="D18" s="20">
        <f t="shared" si="3"/>
        <v>74234137</v>
      </c>
      <c r="E18" s="21">
        <f t="shared" si="4"/>
        <v>9.6302317732561357E-2</v>
      </c>
      <c r="F18" s="22">
        <f t="shared" si="0"/>
        <v>3</v>
      </c>
      <c r="G18" s="20">
        <f t="shared" si="5"/>
        <v>160796942</v>
      </c>
      <c r="H18" s="24">
        <f t="shared" si="6"/>
        <v>0.16400283497754573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74234137</v>
      </c>
      <c r="T18" s="48">
        <v>160796942</v>
      </c>
    </row>
    <row r="19" spans="2:20" ht="18.75" customHeight="1">
      <c r="B19" s="49" t="s">
        <v>55</v>
      </c>
      <c r="C19" s="50"/>
      <c r="D19" s="20">
        <f t="shared" si="3"/>
        <v>53987025</v>
      </c>
      <c r="E19" s="21">
        <f t="shared" si="4"/>
        <v>7.0036183420381551E-2</v>
      </c>
      <c r="F19" s="22">
        <f t="shared" si="0"/>
        <v>5</v>
      </c>
      <c r="G19" s="20">
        <f t="shared" si="5"/>
        <v>42959107</v>
      </c>
      <c r="H19" s="24">
        <f t="shared" si="6"/>
        <v>4.3815605250152885E-2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53987025</v>
      </c>
      <c r="T19" s="48">
        <v>42959107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218356</v>
      </c>
      <c r="E22" s="21">
        <f t="shared" si="4"/>
        <v>2.8326844953839993E-4</v>
      </c>
      <c r="F22" s="22">
        <f t="shared" si="0"/>
        <v>19</v>
      </c>
      <c r="G22" s="20">
        <f t="shared" si="5"/>
        <v>123135</v>
      </c>
      <c r="H22" s="24">
        <f t="shared" si="6"/>
        <v>1.2559000708458804E-4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218356</v>
      </c>
      <c r="T22" s="48">
        <v>123135</v>
      </c>
    </row>
    <row r="23" spans="2:20" ht="18.75" customHeight="1">
      <c r="B23" s="49" t="s">
        <v>57</v>
      </c>
      <c r="C23" s="50"/>
      <c r="D23" s="20">
        <f t="shared" si="3"/>
        <v>18159893</v>
      </c>
      <c r="E23" s="21">
        <f t="shared" si="4"/>
        <v>2.3558430883022414E-2</v>
      </c>
      <c r="F23" s="22">
        <f t="shared" si="0"/>
        <v>12</v>
      </c>
      <c r="G23" s="20">
        <f t="shared" si="5"/>
        <v>17056027</v>
      </c>
      <c r="H23" s="24">
        <f t="shared" si="6"/>
        <v>1.7396081956916595E-2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18159893</v>
      </c>
      <c r="T23" s="48">
        <v>17056027</v>
      </c>
    </row>
    <row r="24" spans="2:20" ht="18.75" customHeight="1">
      <c r="B24" s="49" t="s">
        <v>58</v>
      </c>
      <c r="C24" s="50"/>
      <c r="D24" s="20">
        <f t="shared" si="3"/>
        <v>31058186</v>
      </c>
      <c r="E24" s="21">
        <f t="shared" si="4"/>
        <v>4.0291103490150207E-2</v>
      </c>
      <c r="F24" s="22">
        <f t="shared" si="0"/>
        <v>9</v>
      </c>
      <c r="G24" s="20">
        <f t="shared" si="5"/>
        <v>97687216</v>
      </c>
      <c r="H24" s="24">
        <f t="shared" si="6"/>
        <v>9.9634857266526031E-2</v>
      </c>
      <c r="I24" s="25">
        <f t="shared" si="1"/>
        <v>3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31058186</v>
      </c>
      <c r="T24" s="48">
        <v>97687216</v>
      </c>
    </row>
    <row r="25" spans="2:20" ht="18.75" customHeight="1">
      <c r="B25" s="49" t="s">
        <v>59</v>
      </c>
      <c r="C25" s="50"/>
      <c r="D25" s="20">
        <f t="shared" si="3"/>
        <v>6108801</v>
      </c>
      <c r="E25" s="21">
        <f t="shared" si="4"/>
        <v>7.9248135513044164E-3</v>
      </c>
      <c r="F25" s="22">
        <f t="shared" si="0"/>
        <v>17</v>
      </c>
      <c r="G25" s="20">
        <f t="shared" si="5"/>
        <v>5745433</v>
      </c>
      <c r="H25" s="24">
        <f t="shared" si="6"/>
        <v>5.8599827114469965E-3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6108801</v>
      </c>
      <c r="T25" s="48">
        <v>5745433</v>
      </c>
    </row>
    <row r="26" spans="2:20" ht="18.75" customHeight="1">
      <c r="B26" s="49" t="s">
        <v>60</v>
      </c>
      <c r="C26" s="50"/>
      <c r="D26" s="20">
        <f t="shared" si="3"/>
        <v>26965449</v>
      </c>
      <c r="E26" s="21">
        <f t="shared" si="4"/>
        <v>3.4981685547165166E-2</v>
      </c>
      <c r="F26" s="22">
        <f t="shared" si="0"/>
        <v>11</v>
      </c>
      <c r="G26" s="20">
        <f t="shared" si="5"/>
        <v>26012770</v>
      </c>
      <c r="H26" s="24">
        <f t="shared" si="6"/>
        <v>2.6531400240303399E-2</v>
      </c>
      <c r="I26" s="25">
        <f t="shared" si="1"/>
        <v>12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26965449</v>
      </c>
      <c r="T26" s="48">
        <v>26012770</v>
      </c>
    </row>
    <row r="27" spans="2:20" ht="18.75" customHeight="1" thickBot="1">
      <c r="B27" s="51" t="s">
        <v>61</v>
      </c>
      <c r="C27" s="52"/>
      <c r="D27" s="20">
        <f t="shared" si="3"/>
        <v>22792</v>
      </c>
      <c r="E27" s="21">
        <f t="shared" si="4"/>
        <v>2.9567561696858391E-5</v>
      </c>
      <c r="F27" s="22">
        <f t="shared" si="0"/>
        <v>20</v>
      </c>
      <c r="G27" s="20">
        <f t="shared" si="5"/>
        <v>15012</v>
      </c>
      <c r="H27" s="24">
        <f t="shared" si="6"/>
        <v>1.5311302118437777E-5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22792</v>
      </c>
      <c r="T27" s="48">
        <v>15012</v>
      </c>
    </row>
    <row r="28" spans="2:20" ht="18.75" customHeight="1" thickTop="1">
      <c r="B28" s="53" t="s">
        <v>62</v>
      </c>
      <c r="C28" s="54"/>
      <c r="D28" s="55">
        <f>S28</f>
        <v>770844760</v>
      </c>
      <c r="E28" s="56"/>
      <c r="F28" s="57"/>
      <c r="G28" s="55">
        <f>T28</f>
        <v>980452210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770844760</v>
      </c>
      <c r="T28" s="48">
        <f>SUM(T6:T27)</f>
        <v>980452210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23" priority="5" stopIfTrue="1" operator="equal">
      <formula>0</formula>
    </cfRule>
  </conditionalFormatting>
  <conditionalFormatting sqref="G6:I27">
    <cfRule type="cellIs" dxfId="22" priority="7" stopIfTrue="1" operator="equal">
      <formula>0</formula>
    </cfRule>
  </conditionalFormatting>
  <conditionalFormatting sqref="I6:I27">
    <cfRule type="expression" dxfId="21" priority="8" stopIfTrue="1">
      <formula>$I6&lt;=5</formula>
    </cfRule>
  </conditionalFormatting>
  <conditionalFormatting sqref="F6:F27">
    <cfRule type="expression" dxfId="20" priority="6" stopIfTrue="1">
      <formula>$F6&lt;=5</formula>
    </cfRule>
  </conditionalFormatting>
  <conditionalFormatting sqref="E6:E27">
    <cfRule type="expression" dxfId="19" priority="4">
      <formula>$F6&lt;=5</formula>
    </cfRule>
  </conditionalFormatting>
  <conditionalFormatting sqref="D6:D27">
    <cfRule type="expression" dxfId="18" priority="3">
      <formula>$F6&lt;=5</formula>
    </cfRule>
  </conditionalFormatting>
  <conditionalFormatting sqref="G6:G27">
    <cfRule type="expression" dxfId="17" priority="2">
      <formula>$I6&lt;=5</formula>
    </cfRule>
  </conditionalFormatting>
  <conditionalFormatting sqref="H6:H27">
    <cfRule type="expression" dxfId="1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EF3EA-49B2-4395-ACFB-4E4A7EEB7BE7}">
  <sheetPr codeName="Sheet8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17680539</v>
      </c>
      <c r="E6" s="21">
        <f>IFERROR(S6/$S$28,"-")</f>
        <v>1.6477170844180902E-2</v>
      </c>
      <c r="F6" s="22">
        <f t="shared" ref="F6:F27" si="0">_xlfn.IFS(D6&gt;0,RANK(D6,$D$6:$D$27),D6=0,"-")</f>
        <v>13</v>
      </c>
      <c r="G6" s="23">
        <f>T6</f>
        <v>21387456</v>
      </c>
      <c r="H6" s="24">
        <f>IFERROR(T6/$T$28,"-")</f>
        <v>1.6506724697188096E-2</v>
      </c>
      <c r="I6" s="25">
        <f t="shared" ref="I6:I27" si="1">_xlfn.IFS(G6&gt;0,RANK(G6,$G$6:$G$27),G6=0,"-")</f>
        <v>15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17680539</v>
      </c>
      <c r="T6" s="48">
        <v>21387456</v>
      </c>
    </row>
    <row r="7" spans="2:20" ht="18.75" customHeight="1">
      <c r="B7" s="49" t="s">
        <v>44</v>
      </c>
      <c r="C7" s="50"/>
      <c r="D7" s="20">
        <f>S7</f>
        <v>236838479</v>
      </c>
      <c r="E7" s="21">
        <f>IFERROR(S7/$S$28,"-")</f>
        <v>0.22071884126151078</v>
      </c>
      <c r="F7" s="22">
        <f t="shared" si="0"/>
        <v>1</v>
      </c>
      <c r="G7" s="20">
        <f>T7</f>
        <v>141484882</v>
      </c>
      <c r="H7" s="24">
        <f>IFERROR(T7/$T$28,"-")</f>
        <v>0.10919727881558906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236838479</v>
      </c>
      <c r="T7" s="48">
        <v>141484882</v>
      </c>
    </row>
    <row r="8" spans="2:20" ht="18.75" customHeight="1">
      <c r="B8" s="49" t="s">
        <v>45</v>
      </c>
      <c r="C8" s="50"/>
      <c r="D8" s="20">
        <f t="shared" ref="D8:D27" si="3">S8</f>
        <v>17720005</v>
      </c>
      <c r="E8" s="21">
        <f t="shared" ref="E8:E27" si="4">IFERROR(S8/$S$28,"-")</f>
        <v>1.6513950719756892E-2</v>
      </c>
      <c r="F8" s="22">
        <f t="shared" si="0"/>
        <v>12</v>
      </c>
      <c r="G8" s="20">
        <f t="shared" ref="G8:G27" si="5">T8</f>
        <v>11683339</v>
      </c>
      <c r="H8" s="24">
        <f t="shared" ref="H8:H27" si="6">IFERROR(T8/$T$28,"-")</f>
        <v>9.0171388507787401E-3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17720005</v>
      </c>
      <c r="T8" s="48">
        <v>11683339</v>
      </c>
    </row>
    <row r="9" spans="2:20" ht="18.75" customHeight="1">
      <c r="B9" s="49" t="s">
        <v>46</v>
      </c>
      <c r="C9" s="50"/>
      <c r="D9" s="20">
        <f t="shared" si="3"/>
        <v>72202012</v>
      </c>
      <c r="E9" s="21">
        <f t="shared" si="4"/>
        <v>6.7287817810169667E-2</v>
      </c>
      <c r="F9" s="22">
        <f t="shared" si="0"/>
        <v>6</v>
      </c>
      <c r="G9" s="20">
        <f t="shared" si="5"/>
        <v>80783828</v>
      </c>
      <c r="H9" s="24">
        <f t="shared" si="6"/>
        <v>6.2348528444944325E-2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72202012</v>
      </c>
      <c r="T9" s="48">
        <v>80783828</v>
      </c>
    </row>
    <row r="10" spans="2:20" ht="18.75" customHeight="1">
      <c r="B10" s="49" t="s">
        <v>47</v>
      </c>
      <c r="C10" s="50"/>
      <c r="D10" s="20">
        <f t="shared" si="3"/>
        <v>6018473</v>
      </c>
      <c r="E10" s="21">
        <f t="shared" si="4"/>
        <v>5.6088452870181136E-3</v>
      </c>
      <c r="F10" s="22">
        <f t="shared" si="0"/>
        <v>16</v>
      </c>
      <c r="G10" s="20">
        <f t="shared" si="5"/>
        <v>33108582</v>
      </c>
      <c r="H10" s="24">
        <f t="shared" si="6"/>
        <v>2.5553027353429843E-2</v>
      </c>
      <c r="I10" s="25">
        <f t="shared" si="1"/>
        <v>12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6018473</v>
      </c>
      <c r="T10" s="48">
        <v>33108582</v>
      </c>
    </row>
    <row r="11" spans="2:20" ht="18.75" customHeight="1">
      <c r="B11" s="49" t="s">
        <v>48</v>
      </c>
      <c r="C11" s="50"/>
      <c r="D11" s="20">
        <f t="shared" si="3"/>
        <v>30344726</v>
      </c>
      <c r="E11" s="21">
        <f t="shared" si="4"/>
        <v>2.8279411307644983E-2</v>
      </c>
      <c r="F11" s="22">
        <f t="shared" si="0"/>
        <v>11</v>
      </c>
      <c r="G11" s="20">
        <f t="shared" si="5"/>
        <v>84208279</v>
      </c>
      <c r="H11" s="24">
        <f t="shared" si="6"/>
        <v>6.4991501498682477E-2</v>
      </c>
      <c r="I11" s="25">
        <f t="shared" si="1"/>
        <v>6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30344726</v>
      </c>
      <c r="T11" s="48">
        <v>84208279</v>
      </c>
    </row>
    <row r="12" spans="2:20" ht="18.75" customHeight="1">
      <c r="B12" s="49" t="s">
        <v>49</v>
      </c>
      <c r="C12" s="50"/>
      <c r="D12" s="20">
        <f t="shared" si="3"/>
        <v>41827940</v>
      </c>
      <c r="E12" s="21">
        <f t="shared" si="4"/>
        <v>3.898105784219294E-2</v>
      </c>
      <c r="F12" s="22">
        <f t="shared" si="0"/>
        <v>8</v>
      </c>
      <c r="G12" s="20">
        <f t="shared" si="5"/>
        <v>46896061</v>
      </c>
      <c r="H12" s="24">
        <f t="shared" si="6"/>
        <v>3.6194130256050061E-2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41827940</v>
      </c>
      <c r="T12" s="48">
        <v>46896061</v>
      </c>
    </row>
    <row r="13" spans="2:20" ht="18.75" customHeight="1">
      <c r="B13" s="49" t="s">
        <v>50</v>
      </c>
      <c r="C13" s="50"/>
      <c r="D13" s="20">
        <f t="shared" si="3"/>
        <v>1887100</v>
      </c>
      <c r="E13" s="21">
        <f t="shared" si="4"/>
        <v>1.7586607003357633E-3</v>
      </c>
      <c r="F13" s="22">
        <f t="shared" si="0"/>
        <v>18</v>
      </c>
      <c r="G13" s="20">
        <f t="shared" si="5"/>
        <v>3857273</v>
      </c>
      <c r="H13" s="24">
        <f t="shared" si="6"/>
        <v>2.9770227694634094E-3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1887100</v>
      </c>
      <c r="T13" s="48">
        <v>3857273</v>
      </c>
    </row>
    <row r="14" spans="2:20" ht="18.75" customHeight="1">
      <c r="B14" s="49" t="s">
        <v>51</v>
      </c>
      <c r="C14" s="50"/>
      <c r="D14" s="20">
        <f t="shared" si="3"/>
        <v>183470317</v>
      </c>
      <c r="E14" s="21">
        <f t="shared" si="4"/>
        <v>0.17098300894814505</v>
      </c>
      <c r="F14" s="22">
        <f t="shared" si="0"/>
        <v>2</v>
      </c>
      <c r="G14" s="20">
        <f t="shared" si="5"/>
        <v>220172923</v>
      </c>
      <c r="H14" s="24">
        <f t="shared" si="6"/>
        <v>0.16992829000962961</v>
      </c>
      <c r="I14" s="25">
        <f t="shared" si="1"/>
        <v>2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183470317</v>
      </c>
      <c r="T14" s="48">
        <v>220172923</v>
      </c>
    </row>
    <row r="15" spans="2:20" ht="18.75" customHeight="1">
      <c r="B15" s="49" t="s">
        <v>52</v>
      </c>
      <c r="C15" s="50"/>
      <c r="D15" s="20">
        <f t="shared" si="3"/>
        <v>88534885</v>
      </c>
      <c r="E15" s="21">
        <f t="shared" si="4"/>
        <v>8.250904714018667E-2</v>
      </c>
      <c r="F15" s="22">
        <f t="shared" si="0"/>
        <v>4</v>
      </c>
      <c r="G15" s="20">
        <f t="shared" si="5"/>
        <v>64509826</v>
      </c>
      <c r="H15" s="24">
        <f t="shared" si="6"/>
        <v>4.9788340326474861E-2</v>
      </c>
      <c r="I15" s="25">
        <f t="shared" si="1"/>
        <v>9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88534885</v>
      </c>
      <c r="T15" s="48">
        <v>64509826</v>
      </c>
    </row>
    <row r="16" spans="2:20" ht="18.75" customHeight="1">
      <c r="B16" s="49" t="s">
        <v>154</v>
      </c>
      <c r="C16" s="50"/>
      <c r="D16" s="20">
        <f t="shared" si="3"/>
        <v>72162179</v>
      </c>
      <c r="E16" s="21">
        <f t="shared" si="4"/>
        <v>6.7250695913250336E-2</v>
      </c>
      <c r="F16" s="22">
        <f t="shared" si="0"/>
        <v>7</v>
      </c>
      <c r="G16" s="20">
        <f t="shared" si="5"/>
        <v>94653536</v>
      </c>
      <c r="H16" s="24">
        <f t="shared" si="6"/>
        <v>7.3053095252066561E-2</v>
      </c>
      <c r="I16" s="25">
        <f t="shared" si="1"/>
        <v>4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72162179</v>
      </c>
      <c r="T16" s="48">
        <v>94653536</v>
      </c>
    </row>
    <row r="17" spans="2:20" ht="18.75" customHeight="1">
      <c r="B17" s="49" t="s">
        <v>53</v>
      </c>
      <c r="C17" s="50"/>
      <c r="D17" s="20">
        <f t="shared" si="3"/>
        <v>13530604</v>
      </c>
      <c r="E17" s="21">
        <f t="shared" si="4"/>
        <v>1.2609687619419151E-2</v>
      </c>
      <c r="F17" s="22">
        <f t="shared" si="0"/>
        <v>14</v>
      </c>
      <c r="G17" s="20">
        <f t="shared" si="5"/>
        <v>22616815</v>
      </c>
      <c r="H17" s="24">
        <f t="shared" si="6"/>
        <v>1.7455537429614545E-2</v>
      </c>
      <c r="I17" s="25">
        <f t="shared" si="1"/>
        <v>14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13530604</v>
      </c>
      <c r="T17" s="48">
        <v>22616815</v>
      </c>
    </row>
    <row r="18" spans="2:20" ht="18.75" customHeight="1">
      <c r="B18" s="49" t="s">
        <v>54</v>
      </c>
      <c r="C18" s="50"/>
      <c r="D18" s="20">
        <f t="shared" si="3"/>
        <v>82920897</v>
      </c>
      <c r="E18" s="21">
        <f t="shared" si="4"/>
        <v>7.7277156902384458E-2</v>
      </c>
      <c r="F18" s="22">
        <f t="shared" si="0"/>
        <v>5</v>
      </c>
      <c r="G18" s="20">
        <f t="shared" si="5"/>
        <v>223921575</v>
      </c>
      <c r="H18" s="24">
        <f t="shared" si="6"/>
        <v>0.17282147966947337</v>
      </c>
      <c r="I18" s="25">
        <f t="shared" si="1"/>
        <v>1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82920897</v>
      </c>
      <c r="T18" s="48">
        <v>223921575</v>
      </c>
    </row>
    <row r="19" spans="2:20" ht="18.75" customHeight="1">
      <c r="B19" s="49" t="s">
        <v>55</v>
      </c>
      <c r="C19" s="50"/>
      <c r="D19" s="20">
        <f t="shared" si="3"/>
        <v>117941497</v>
      </c>
      <c r="E19" s="21">
        <f t="shared" si="4"/>
        <v>0.10991419411407362</v>
      </c>
      <c r="F19" s="22">
        <f t="shared" si="0"/>
        <v>3</v>
      </c>
      <c r="G19" s="20">
        <f t="shared" si="5"/>
        <v>80083683</v>
      </c>
      <c r="H19" s="24">
        <f t="shared" si="6"/>
        <v>6.1808160260756695E-2</v>
      </c>
      <c r="I19" s="25">
        <f t="shared" si="1"/>
        <v>8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117941497</v>
      </c>
      <c r="T19" s="48">
        <v>80083683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2632</v>
      </c>
      <c r="H20" s="24">
        <f t="shared" si="6"/>
        <v>2.031363590087529E-6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2632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96294</v>
      </c>
      <c r="E22" s="21">
        <f t="shared" si="4"/>
        <v>8.9740063313089924E-5</v>
      </c>
      <c r="F22" s="22">
        <f t="shared" si="0"/>
        <v>19</v>
      </c>
      <c r="G22" s="20">
        <f t="shared" si="5"/>
        <v>463660</v>
      </c>
      <c r="H22" s="24">
        <f t="shared" si="6"/>
        <v>3.5785031997719746E-4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96294</v>
      </c>
      <c r="T22" s="48">
        <v>463660</v>
      </c>
    </row>
    <row r="23" spans="2:20" ht="18.75" customHeight="1">
      <c r="B23" s="49" t="s">
        <v>57</v>
      </c>
      <c r="C23" s="50"/>
      <c r="D23" s="20">
        <f t="shared" si="3"/>
        <v>11820614</v>
      </c>
      <c r="E23" s="21">
        <f t="shared" si="4"/>
        <v>1.1016082505240173E-2</v>
      </c>
      <c r="F23" s="22">
        <f t="shared" si="0"/>
        <v>15</v>
      </c>
      <c r="G23" s="20">
        <f t="shared" si="5"/>
        <v>25890234</v>
      </c>
      <c r="H23" s="24">
        <f t="shared" si="6"/>
        <v>1.9981944789683209E-2</v>
      </c>
      <c r="I23" s="25">
        <f t="shared" si="1"/>
        <v>13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11820614</v>
      </c>
      <c r="T23" s="48">
        <v>25890234</v>
      </c>
    </row>
    <row r="24" spans="2:20" ht="18.75" customHeight="1">
      <c r="B24" s="49" t="s">
        <v>58</v>
      </c>
      <c r="C24" s="50"/>
      <c r="D24" s="20">
        <f t="shared" si="3"/>
        <v>35488170</v>
      </c>
      <c r="E24" s="21">
        <f t="shared" si="4"/>
        <v>3.3072783586367775E-2</v>
      </c>
      <c r="F24" s="22">
        <f t="shared" si="0"/>
        <v>10</v>
      </c>
      <c r="G24" s="20">
        <f t="shared" si="5"/>
        <v>94523880</v>
      </c>
      <c r="H24" s="24">
        <f t="shared" si="6"/>
        <v>7.2953027441414436E-2</v>
      </c>
      <c r="I24" s="25">
        <f t="shared" si="1"/>
        <v>5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35488170</v>
      </c>
      <c r="T24" s="48">
        <v>94523880</v>
      </c>
    </row>
    <row r="25" spans="2:20" ht="18.75" customHeight="1">
      <c r="B25" s="49" t="s">
        <v>59</v>
      </c>
      <c r="C25" s="50"/>
      <c r="D25" s="20">
        <f t="shared" si="3"/>
        <v>2629837</v>
      </c>
      <c r="E25" s="21">
        <f t="shared" si="4"/>
        <v>2.4508457316458603E-3</v>
      </c>
      <c r="F25" s="22">
        <f t="shared" si="0"/>
        <v>17</v>
      </c>
      <c r="G25" s="20">
        <f t="shared" si="5"/>
        <v>5427318</v>
      </c>
      <c r="H25" s="24">
        <f t="shared" si="6"/>
        <v>4.1887751432472149E-3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2629837</v>
      </c>
      <c r="T25" s="48">
        <v>5427318</v>
      </c>
    </row>
    <row r="26" spans="2:20" ht="18.75" customHeight="1">
      <c r="B26" s="49" t="s">
        <v>60</v>
      </c>
      <c r="C26" s="50"/>
      <c r="D26" s="20">
        <f t="shared" si="3"/>
        <v>39876184</v>
      </c>
      <c r="E26" s="21">
        <f t="shared" si="4"/>
        <v>3.7162141741379766E-2</v>
      </c>
      <c r="F26" s="22">
        <f t="shared" si="0"/>
        <v>9</v>
      </c>
      <c r="G26" s="20">
        <f t="shared" si="5"/>
        <v>39936192</v>
      </c>
      <c r="H26" s="24">
        <f t="shared" si="6"/>
        <v>3.0822540408641665E-2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39876184</v>
      </c>
      <c r="T26" s="48">
        <v>39936192</v>
      </c>
    </row>
    <row r="27" spans="2:20" ht="18.75" customHeight="1" thickBot="1">
      <c r="B27" s="51" t="s">
        <v>61</v>
      </c>
      <c r="C27" s="52"/>
      <c r="D27" s="20">
        <f t="shared" si="3"/>
        <v>41698</v>
      </c>
      <c r="E27" s="21">
        <f t="shared" si="4"/>
        <v>3.8859961784007554E-5</v>
      </c>
      <c r="F27" s="22">
        <f t="shared" si="0"/>
        <v>20</v>
      </c>
      <c r="G27" s="20">
        <f t="shared" si="5"/>
        <v>69416</v>
      </c>
      <c r="H27" s="24">
        <f t="shared" si="6"/>
        <v>5.357489930452733E-5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41698</v>
      </c>
      <c r="T27" s="48">
        <v>69416</v>
      </c>
    </row>
    <row r="28" spans="2:20" ht="18.75" customHeight="1" thickTop="1">
      <c r="B28" s="53" t="s">
        <v>62</v>
      </c>
      <c r="C28" s="54"/>
      <c r="D28" s="55">
        <f>S28</f>
        <v>1073032450</v>
      </c>
      <c r="E28" s="56"/>
      <c r="F28" s="57"/>
      <c r="G28" s="55">
        <f>T28</f>
        <v>1295681390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1073032450</v>
      </c>
      <c r="T28" s="48">
        <f>SUM(T6:T27)</f>
        <v>1295681390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15" priority="5" stopIfTrue="1" operator="equal">
      <formula>0</formula>
    </cfRule>
  </conditionalFormatting>
  <conditionalFormatting sqref="G6:I27">
    <cfRule type="cellIs" dxfId="14" priority="7" stopIfTrue="1" operator="equal">
      <formula>0</formula>
    </cfRule>
  </conditionalFormatting>
  <conditionalFormatting sqref="I6:I27">
    <cfRule type="expression" dxfId="13" priority="8" stopIfTrue="1">
      <formula>$I6&lt;=5</formula>
    </cfRule>
  </conditionalFormatting>
  <conditionalFormatting sqref="F6:F27">
    <cfRule type="expression" dxfId="12" priority="6" stopIfTrue="1">
      <formula>$F6&lt;=5</formula>
    </cfRule>
  </conditionalFormatting>
  <conditionalFormatting sqref="E6:E27">
    <cfRule type="expression" dxfId="11" priority="4">
      <formula>$F6&lt;=5</formula>
    </cfRule>
  </conditionalFormatting>
  <conditionalFormatting sqref="D6:D27">
    <cfRule type="expression" dxfId="10" priority="3">
      <formula>$F6&lt;=5</formula>
    </cfRule>
  </conditionalFormatting>
  <conditionalFormatting sqref="G6:G27">
    <cfRule type="expression" dxfId="9" priority="2">
      <formula>$I6&lt;=5</formula>
    </cfRule>
  </conditionalFormatting>
  <conditionalFormatting sqref="H6:H27">
    <cfRule type="expression" dxfId="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5D0E7-24DB-4E73-BDC6-B9C28F474C70}">
  <sheetPr codeName="Sheet8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133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6947556</v>
      </c>
      <c r="E6" s="21">
        <f>IFERROR(S6/$S$28,"-")</f>
        <v>1.2701627919655204E-2</v>
      </c>
      <c r="F6" s="22">
        <f t="shared" ref="F6:F27" si="0">_xlfn.IFS(D6&gt;0,RANK(D6,$D$6:$D$27),D6=0,"-")</f>
        <v>14</v>
      </c>
      <c r="G6" s="23">
        <f>T6</f>
        <v>10511141</v>
      </c>
      <c r="H6" s="24">
        <f>IFERROR(T6/$T$28,"-")</f>
        <v>1.6507824762595425E-2</v>
      </c>
      <c r="I6" s="25">
        <f t="shared" ref="I6:I27" si="1">_xlfn.IFS(G6&gt;0,RANK(G6,$G$6:$G$27),G6=0,"-")</f>
        <v>16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6947556</v>
      </c>
      <c r="T6" s="48">
        <v>10511141</v>
      </c>
    </row>
    <row r="7" spans="2:20" ht="18.75" customHeight="1">
      <c r="B7" s="49" t="s">
        <v>44</v>
      </c>
      <c r="C7" s="50"/>
      <c r="D7" s="20">
        <f>S7</f>
        <v>82994943</v>
      </c>
      <c r="E7" s="21">
        <f>IFERROR(S7/$S$28,"-")</f>
        <v>0.15173262154331571</v>
      </c>
      <c r="F7" s="22">
        <f t="shared" si="0"/>
        <v>2</v>
      </c>
      <c r="G7" s="20">
        <f>T7</f>
        <v>57252758</v>
      </c>
      <c r="H7" s="24">
        <f>IFERROR(T7/$T$28,"-")</f>
        <v>8.99158803253884E-2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82994943</v>
      </c>
      <c r="T7" s="48">
        <v>57252758</v>
      </c>
    </row>
    <row r="8" spans="2:20" ht="18.75" customHeight="1">
      <c r="B8" s="49" t="s">
        <v>45</v>
      </c>
      <c r="C8" s="50"/>
      <c r="D8" s="20">
        <f t="shared" ref="D8:D27" si="3">S8</f>
        <v>8181952</v>
      </c>
      <c r="E8" s="21">
        <f t="shared" ref="E8:E27" si="4">IFERROR(S8/$S$28,"-")</f>
        <v>1.4958369527425002E-2</v>
      </c>
      <c r="F8" s="22">
        <f t="shared" si="0"/>
        <v>12</v>
      </c>
      <c r="G8" s="20">
        <f t="shared" ref="G8:G27" si="5">T8</f>
        <v>14543516</v>
      </c>
      <c r="H8" s="24">
        <f t="shared" ref="H8:H27" si="6">IFERROR(T8/$T$28,"-")</f>
        <v>2.284069955488208E-2</v>
      </c>
      <c r="I8" s="25">
        <f t="shared" si="1"/>
        <v>14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8181952</v>
      </c>
      <c r="T8" s="48">
        <v>14543516</v>
      </c>
    </row>
    <row r="9" spans="2:20" ht="18.75" customHeight="1">
      <c r="B9" s="49" t="s">
        <v>46</v>
      </c>
      <c r="C9" s="50"/>
      <c r="D9" s="20">
        <f t="shared" si="3"/>
        <v>35791911</v>
      </c>
      <c r="E9" s="21">
        <f t="shared" si="4"/>
        <v>6.5435317981663507E-2</v>
      </c>
      <c r="F9" s="22">
        <f t="shared" si="0"/>
        <v>6</v>
      </c>
      <c r="G9" s="20">
        <f t="shared" si="5"/>
        <v>32697550</v>
      </c>
      <c r="H9" s="24">
        <f t="shared" si="6"/>
        <v>5.135174436021761E-2</v>
      </c>
      <c r="I9" s="25">
        <f t="shared" si="1"/>
        <v>8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35791911</v>
      </c>
      <c r="T9" s="48">
        <v>32697550</v>
      </c>
    </row>
    <row r="10" spans="2:20" ht="18.75" customHeight="1">
      <c r="B10" s="49" t="s">
        <v>47</v>
      </c>
      <c r="C10" s="50"/>
      <c r="D10" s="20">
        <f t="shared" si="3"/>
        <v>6621549</v>
      </c>
      <c r="E10" s="21">
        <f t="shared" si="4"/>
        <v>1.2105616946414682E-2</v>
      </c>
      <c r="F10" s="22">
        <f t="shared" si="0"/>
        <v>15</v>
      </c>
      <c r="G10" s="20">
        <f t="shared" si="5"/>
        <v>15878286</v>
      </c>
      <c r="H10" s="24">
        <f t="shared" si="6"/>
        <v>2.4936965722215342E-2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6621549</v>
      </c>
      <c r="T10" s="48">
        <v>15878286</v>
      </c>
    </row>
    <row r="11" spans="2:20" ht="18.75" customHeight="1">
      <c r="B11" s="49" t="s">
        <v>48</v>
      </c>
      <c r="C11" s="50"/>
      <c r="D11" s="20">
        <f t="shared" si="3"/>
        <v>15359668</v>
      </c>
      <c r="E11" s="21">
        <f t="shared" si="4"/>
        <v>2.8080779472009237E-2</v>
      </c>
      <c r="F11" s="22">
        <f t="shared" si="0"/>
        <v>11</v>
      </c>
      <c r="G11" s="20">
        <f t="shared" si="5"/>
        <v>28592151</v>
      </c>
      <c r="H11" s="24">
        <f t="shared" si="6"/>
        <v>4.4904184835277881E-2</v>
      </c>
      <c r="I11" s="25">
        <f t="shared" si="1"/>
        <v>10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15359668</v>
      </c>
      <c r="T11" s="48">
        <v>28592151</v>
      </c>
    </row>
    <row r="12" spans="2:20" ht="18.75" customHeight="1">
      <c r="B12" s="49" t="s">
        <v>49</v>
      </c>
      <c r="C12" s="50"/>
      <c r="D12" s="20">
        <f t="shared" si="3"/>
        <v>23327448</v>
      </c>
      <c r="E12" s="21">
        <f t="shared" si="4"/>
        <v>4.2647596480129842E-2</v>
      </c>
      <c r="F12" s="22">
        <f t="shared" si="0"/>
        <v>9</v>
      </c>
      <c r="G12" s="20">
        <f t="shared" si="5"/>
        <v>31971994</v>
      </c>
      <c r="H12" s="24">
        <f t="shared" si="6"/>
        <v>5.0212253290366132E-2</v>
      </c>
      <c r="I12" s="25">
        <f t="shared" si="1"/>
        <v>9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23327448</v>
      </c>
      <c r="T12" s="48">
        <v>31971994</v>
      </c>
    </row>
    <row r="13" spans="2:20" ht="18.75" customHeight="1">
      <c r="B13" s="49" t="s">
        <v>50</v>
      </c>
      <c r="C13" s="50"/>
      <c r="D13" s="20">
        <f t="shared" si="3"/>
        <v>968143</v>
      </c>
      <c r="E13" s="21">
        <f t="shared" si="4"/>
        <v>1.7699738093537856E-3</v>
      </c>
      <c r="F13" s="22">
        <f t="shared" si="0"/>
        <v>18</v>
      </c>
      <c r="G13" s="20">
        <f t="shared" si="5"/>
        <v>2428646</v>
      </c>
      <c r="H13" s="24">
        <f t="shared" si="6"/>
        <v>3.8142065241421777E-3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968143</v>
      </c>
      <c r="T13" s="48">
        <v>2428646</v>
      </c>
    </row>
    <row r="14" spans="2:20" ht="18.75" customHeight="1">
      <c r="B14" s="49" t="s">
        <v>51</v>
      </c>
      <c r="C14" s="50"/>
      <c r="D14" s="20">
        <f t="shared" si="3"/>
        <v>115711980</v>
      </c>
      <c r="E14" s="21">
        <f t="shared" si="4"/>
        <v>0.21154640794641807</v>
      </c>
      <c r="F14" s="22">
        <f t="shared" si="0"/>
        <v>1</v>
      </c>
      <c r="G14" s="20">
        <f t="shared" si="5"/>
        <v>108110063</v>
      </c>
      <c r="H14" s="24">
        <f t="shared" si="6"/>
        <v>0.16978765436379853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115711980</v>
      </c>
      <c r="T14" s="48">
        <v>108110063</v>
      </c>
    </row>
    <row r="15" spans="2:20" ht="18.75" customHeight="1">
      <c r="B15" s="49" t="s">
        <v>52</v>
      </c>
      <c r="C15" s="50"/>
      <c r="D15" s="20">
        <f t="shared" si="3"/>
        <v>46112156</v>
      </c>
      <c r="E15" s="21">
        <f t="shared" si="4"/>
        <v>8.4302947408426254E-2</v>
      </c>
      <c r="F15" s="22">
        <f t="shared" si="0"/>
        <v>4</v>
      </c>
      <c r="G15" s="20">
        <f t="shared" si="5"/>
        <v>34344614</v>
      </c>
      <c r="H15" s="24">
        <f t="shared" si="6"/>
        <v>5.3938470566704561E-2</v>
      </c>
      <c r="I15" s="25">
        <f t="shared" si="1"/>
        <v>7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46112156</v>
      </c>
      <c r="T15" s="48">
        <v>34344614</v>
      </c>
    </row>
    <row r="16" spans="2:20" ht="18.75" customHeight="1">
      <c r="B16" s="49" t="s">
        <v>154</v>
      </c>
      <c r="C16" s="50"/>
      <c r="D16" s="20">
        <f t="shared" si="3"/>
        <v>35456805</v>
      </c>
      <c r="E16" s="21">
        <f t="shared" si="4"/>
        <v>6.4822672077745072E-2</v>
      </c>
      <c r="F16" s="22">
        <f t="shared" si="0"/>
        <v>7</v>
      </c>
      <c r="G16" s="20">
        <f t="shared" si="5"/>
        <v>46931518</v>
      </c>
      <c r="H16" s="24">
        <f t="shared" si="6"/>
        <v>7.3706296489276762E-2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35456805</v>
      </c>
      <c r="T16" s="48">
        <v>46931518</v>
      </c>
    </row>
    <row r="17" spans="2:20" ht="18.75" customHeight="1">
      <c r="B17" s="49" t="s">
        <v>53</v>
      </c>
      <c r="C17" s="50"/>
      <c r="D17" s="20">
        <f t="shared" si="3"/>
        <v>7335949</v>
      </c>
      <c r="E17" s="21">
        <f t="shared" si="4"/>
        <v>1.3411693930292418E-2</v>
      </c>
      <c r="F17" s="22">
        <f t="shared" si="0"/>
        <v>13</v>
      </c>
      <c r="G17" s="20">
        <f t="shared" si="5"/>
        <v>12436394</v>
      </c>
      <c r="H17" s="24">
        <f t="shared" si="6"/>
        <v>1.9531448853230413E-2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7335949</v>
      </c>
      <c r="T17" s="48">
        <v>12436394</v>
      </c>
    </row>
    <row r="18" spans="2:20" ht="18.75" customHeight="1">
      <c r="B18" s="49" t="s">
        <v>54</v>
      </c>
      <c r="C18" s="50"/>
      <c r="D18" s="20">
        <f t="shared" si="3"/>
        <v>39876038</v>
      </c>
      <c r="E18" s="21">
        <f t="shared" si="4"/>
        <v>7.2901981299039811E-2</v>
      </c>
      <c r="F18" s="22">
        <f t="shared" si="0"/>
        <v>5</v>
      </c>
      <c r="G18" s="20">
        <f t="shared" si="5"/>
        <v>107126961</v>
      </c>
      <c r="H18" s="24">
        <f t="shared" si="6"/>
        <v>0.16824368539413509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39876038</v>
      </c>
      <c r="T18" s="48">
        <v>107126961</v>
      </c>
    </row>
    <row r="19" spans="2:20" ht="18.75" customHeight="1">
      <c r="B19" s="49" t="s">
        <v>55</v>
      </c>
      <c r="C19" s="50"/>
      <c r="D19" s="20">
        <f t="shared" si="3"/>
        <v>64687724</v>
      </c>
      <c r="E19" s="21">
        <f t="shared" si="4"/>
        <v>0.1182630843446746</v>
      </c>
      <c r="F19" s="22">
        <f t="shared" si="0"/>
        <v>3</v>
      </c>
      <c r="G19" s="20">
        <f t="shared" si="5"/>
        <v>35327368</v>
      </c>
      <c r="H19" s="24">
        <f t="shared" si="6"/>
        <v>5.5481892999791484E-2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64687724</v>
      </c>
      <c r="T19" s="48">
        <v>35327368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1250</v>
      </c>
      <c r="H20" s="24">
        <f t="shared" si="6"/>
        <v>1.9631342547154759E-6</v>
      </c>
      <c r="I20" s="25">
        <f t="shared" si="1"/>
        <v>21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1250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75238</v>
      </c>
      <c r="E22" s="21">
        <f t="shared" si="4"/>
        <v>1.3755125995659745E-4</v>
      </c>
      <c r="F22" s="22">
        <f t="shared" si="0"/>
        <v>19</v>
      </c>
      <c r="G22" s="20">
        <f t="shared" si="5"/>
        <v>111141</v>
      </c>
      <c r="H22" s="24">
        <f t="shared" si="6"/>
        <v>1.7454776336266618E-4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75238</v>
      </c>
      <c r="T22" s="48">
        <v>111141</v>
      </c>
    </row>
    <row r="23" spans="2:20" ht="18.75" customHeight="1">
      <c r="B23" s="49" t="s">
        <v>57</v>
      </c>
      <c r="C23" s="50"/>
      <c r="D23" s="20">
        <f t="shared" si="3"/>
        <v>6100972</v>
      </c>
      <c r="E23" s="21">
        <f t="shared" si="4"/>
        <v>1.1153890129454827E-2</v>
      </c>
      <c r="F23" s="22">
        <f t="shared" si="0"/>
        <v>16</v>
      </c>
      <c r="G23" s="20">
        <f t="shared" si="5"/>
        <v>18525095</v>
      </c>
      <c r="H23" s="24">
        <f t="shared" si="6"/>
        <v>2.9093798853086713E-2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6100972</v>
      </c>
      <c r="T23" s="48">
        <v>18525095</v>
      </c>
    </row>
    <row r="24" spans="2:20" ht="18.75" customHeight="1">
      <c r="B24" s="49" t="s">
        <v>58</v>
      </c>
      <c r="C24" s="50"/>
      <c r="D24" s="20">
        <f t="shared" si="3"/>
        <v>33384222</v>
      </c>
      <c r="E24" s="21">
        <f t="shared" si="4"/>
        <v>6.1033544203338196E-2</v>
      </c>
      <c r="F24" s="22">
        <f t="shared" si="0"/>
        <v>8</v>
      </c>
      <c r="G24" s="20">
        <f t="shared" si="5"/>
        <v>51663381</v>
      </c>
      <c r="H24" s="24">
        <f t="shared" si="6"/>
        <v>8.1137722364413342E-2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33384222</v>
      </c>
      <c r="T24" s="48">
        <v>51663381</v>
      </c>
    </row>
    <row r="25" spans="2:20" ht="18.75" customHeight="1">
      <c r="B25" s="49" t="s">
        <v>59</v>
      </c>
      <c r="C25" s="50"/>
      <c r="D25" s="20">
        <f t="shared" si="3"/>
        <v>1306876</v>
      </c>
      <c r="E25" s="21">
        <f t="shared" si="4"/>
        <v>2.3892506500310779E-3</v>
      </c>
      <c r="F25" s="22">
        <f t="shared" si="0"/>
        <v>17</v>
      </c>
      <c r="G25" s="20">
        <f t="shared" si="5"/>
        <v>2485708</v>
      </c>
      <c r="H25" s="24">
        <f t="shared" si="6"/>
        <v>3.9038228176162372E-3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1306876</v>
      </c>
      <c r="T25" s="48">
        <v>2485708</v>
      </c>
    </row>
    <row r="26" spans="2:20" ht="18.75" customHeight="1">
      <c r="B26" s="49" t="s">
        <v>60</v>
      </c>
      <c r="C26" s="50"/>
      <c r="D26" s="20">
        <f t="shared" si="3"/>
        <v>16698675</v>
      </c>
      <c r="E26" s="21">
        <f t="shared" si="4"/>
        <v>3.0528772506655342E-2</v>
      </c>
      <c r="F26" s="22">
        <f t="shared" si="0"/>
        <v>10</v>
      </c>
      <c r="G26" s="20">
        <f t="shared" si="5"/>
        <v>25773910</v>
      </c>
      <c r="H26" s="24">
        <f t="shared" si="6"/>
        <v>4.0478116479163002E-2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16698675</v>
      </c>
      <c r="T26" s="48">
        <v>25773910</v>
      </c>
    </row>
    <row r="27" spans="2:20" ht="18.75" customHeight="1" thickBot="1">
      <c r="B27" s="51" t="s">
        <v>61</v>
      </c>
      <c r="C27" s="52"/>
      <c r="D27" s="20">
        <f t="shared" si="3"/>
        <v>41735</v>
      </c>
      <c r="E27" s="21">
        <f t="shared" si="4"/>
        <v>7.63005640007522E-5</v>
      </c>
      <c r="F27" s="22">
        <f t="shared" si="0"/>
        <v>20</v>
      </c>
      <c r="G27" s="20">
        <f t="shared" si="5"/>
        <v>23445</v>
      </c>
      <c r="H27" s="24">
        <f t="shared" si="6"/>
        <v>3.6820546081443468E-5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41735</v>
      </c>
      <c r="T27" s="48">
        <v>23445</v>
      </c>
    </row>
    <row r="28" spans="2:20" ht="18.75" customHeight="1" thickTop="1">
      <c r="B28" s="53" t="s">
        <v>62</v>
      </c>
      <c r="C28" s="54"/>
      <c r="D28" s="55">
        <f>S28</f>
        <v>546981540</v>
      </c>
      <c r="E28" s="56"/>
      <c r="F28" s="57"/>
      <c r="G28" s="55">
        <f>T28</f>
        <v>636736890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546981540</v>
      </c>
      <c r="T28" s="48">
        <f>SUM(T6:T27)</f>
        <v>636736890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7" priority="5" stopIfTrue="1" operator="equal">
      <formula>0</formula>
    </cfRule>
  </conditionalFormatting>
  <conditionalFormatting sqref="G6:I27">
    <cfRule type="cellIs" dxfId="6" priority="7" stopIfTrue="1" operator="equal">
      <formula>0</formula>
    </cfRule>
  </conditionalFormatting>
  <conditionalFormatting sqref="I6:I27">
    <cfRule type="expression" dxfId="5" priority="8" stopIfTrue="1">
      <formula>$I6&lt;=5</formula>
    </cfRule>
  </conditionalFormatting>
  <conditionalFormatting sqref="F6:F27">
    <cfRule type="expression" dxfId="4" priority="6" stopIfTrue="1">
      <formula>$F6&lt;=5</formula>
    </cfRule>
  </conditionalFormatting>
  <conditionalFormatting sqref="E6:E27">
    <cfRule type="expression" dxfId="3" priority="4">
      <formula>$F6&lt;=5</formula>
    </cfRule>
  </conditionalFormatting>
  <conditionalFormatting sqref="D6:D27">
    <cfRule type="expression" dxfId="2" priority="3">
      <formula>$F6&lt;=5</formula>
    </cfRule>
  </conditionalFormatting>
  <conditionalFormatting sqref="G6:G27">
    <cfRule type="expression" dxfId="1" priority="2">
      <formula>$I6&lt;=5</formula>
    </cfRule>
  </conditionalFormatting>
  <conditionalFormatting sqref="H6:H27">
    <cfRule type="expression" dxfId="0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C745-D067-48B4-84C3-DB2EEB875594}">
  <sheetPr codeName="Sheet1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67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66343451</v>
      </c>
      <c r="E6" s="21">
        <f>IFERROR(S6/$S$28,"-")</f>
        <v>1.5208815458538142E-2</v>
      </c>
      <c r="F6" s="22">
        <f t="shared" ref="F6:F27" si="0">_xlfn.IFS(D6&gt;0,RANK(D6,$D$6:$D$27),D6=0,"-")</f>
        <v>15</v>
      </c>
      <c r="G6" s="23">
        <f>T6</f>
        <v>88212900</v>
      </c>
      <c r="H6" s="24">
        <f>IFERROR(T6/$T$28,"-")</f>
        <v>1.4617112657102986E-2</v>
      </c>
      <c r="I6" s="25">
        <f t="shared" ref="I6:I27" si="1">_xlfn.IFS(G6&gt;0,RANK(G6,$G$6:$G$27),G6=0,"-")</f>
        <v>14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66343451</v>
      </c>
      <c r="T6" s="48">
        <v>88212900</v>
      </c>
    </row>
    <row r="7" spans="2:20" ht="18.75" customHeight="1">
      <c r="B7" s="49" t="s">
        <v>44</v>
      </c>
      <c r="C7" s="50"/>
      <c r="D7" s="20">
        <f>S7</f>
        <v>669888740</v>
      </c>
      <c r="E7" s="21">
        <f>IFERROR(S7/$S$28,"-")</f>
        <v>0.15356774588666841</v>
      </c>
      <c r="F7" s="22">
        <f t="shared" si="0"/>
        <v>2</v>
      </c>
      <c r="G7" s="20">
        <f>T7</f>
        <v>536927047</v>
      </c>
      <c r="H7" s="24">
        <f>IFERROR(T7/$T$28,"-")</f>
        <v>8.897024284027201E-2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669888740</v>
      </c>
      <c r="T7" s="48">
        <v>536927047</v>
      </c>
    </row>
    <row r="8" spans="2:20" ht="18.75" customHeight="1">
      <c r="B8" s="49" t="s">
        <v>45</v>
      </c>
      <c r="C8" s="50"/>
      <c r="D8" s="20">
        <f t="shared" ref="D8:D27" si="3">S8</f>
        <v>83769301</v>
      </c>
      <c r="E8" s="21">
        <f t="shared" ref="E8:E27" si="4">IFERROR(S8/$S$28,"-")</f>
        <v>1.9203581073883761E-2</v>
      </c>
      <c r="F8" s="22">
        <f t="shared" si="0"/>
        <v>12</v>
      </c>
      <c r="G8" s="20">
        <f t="shared" ref="G8:G27" si="5">T8</f>
        <v>74708700</v>
      </c>
      <c r="H8" s="24">
        <f t="shared" ref="H8:H27" si="6">IFERROR(T8/$T$28,"-")</f>
        <v>1.2379430722328706E-2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83769301</v>
      </c>
      <c r="T8" s="48">
        <v>74708700</v>
      </c>
    </row>
    <row r="9" spans="2:20" ht="18.75" customHeight="1">
      <c r="B9" s="49" t="s">
        <v>46</v>
      </c>
      <c r="C9" s="50"/>
      <c r="D9" s="20">
        <f t="shared" si="3"/>
        <v>400710261</v>
      </c>
      <c r="E9" s="21">
        <f t="shared" si="4"/>
        <v>9.1860286434174987E-2</v>
      </c>
      <c r="F9" s="22">
        <f t="shared" si="0"/>
        <v>4</v>
      </c>
      <c r="G9" s="20">
        <f t="shared" si="5"/>
        <v>403663091</v>
      </c>
      <c r="H9" s="24">
        <f t="shared" si="6"/>
        <v>6.6888050122617157E-2</v>
      </c>
      <c r="I9" s="25">
        <f t="shared" si="1"/>
        <v>7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400710261</v>
      </c>
      <c r="T9" s="48">
        <v>403663091</v>
      </c>
    </row>
    <row r="10" spans="2:20" ht="18.75" customHeight="1">
      <c r="B10" s="49" t="s">
        <v>47</v>
      </c>
      <c r="C10" s="50"/>
      <c r="D10" s="20">
        <f t="shared" si="3"/>
        <v>79929523</v>
      </c>
      <c r="E10" s="21">
        <f t="shared" si="4"/>
        <v>1.83233363153807E-2</v>
      </c>
      <c r="F10" s="22">
        <f t="shared" si="0"/>
        <v>13</v>
      </c>
      <c r="G10" s="20">
        <f t="shared" si="5"/>
        <v>129521248</v>
      </c>
      <c r="H10" s="24">
        <f t="shared" si="6"/>
        <v>2.1462016026052595E-2</v>
      </c>
      <c r="I10" s="25">
        <f t="shared" si="1"/>
        <v>13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79929523</v>
      </c>
      <c r="T10" s="48">
        <v>129521248</v>
      </c>
    </row>
    <row r="11" spans="2:20" ht="18.75" customHeight="1">
      <c r="B11" s="49" t="s">
        <v>48</v>
      </c>
      <c r="C11" s="50"/>
      <c r="D11" s="20">
        <f t="shared" si="3"/>
        <v>170270528</v>
      </c>
      <c r="E11" s="21">
        <f t="shared" si="4"/>
        <v>3.9033438860149913E-2</v>
      </c>
      <c r="F11" s="22">
        <f t="shared" si="0"/>
        <v>8</v>
      </c>
      <c r="G11" s="20">
        <f t="shared" si="5"/>
        <v>288065932</v>
      </c>
      <c r="H11" s="24">
        <f t="shared" si="6"/>
        <v>4.7733292757832113E-2</v>
      </c>
      <c r="I11" s="25">
        <f t="shared" si="1"/>
        <v>9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170270528</v>
      </c>
      <c r="T11" s="48">
        <v>288065932</v>
      </c>
    </row>
    <row r="12" spans="2:20" ht="18.75" customHeight="1">
      <c r="B12" s="49" t="s">
        <v>49</v>
      </c>
      <c r="C12" s="50"/>
      <c r="D12" s="20">
        <f t="shared" si="3"/>
        <v>126299335</v>
      </c>
      <c r="E12" s="21">
        <f t="shared" si="4"/>
        <v>2.895332168582981E-2</v>
      </c>
      <c r="F12" s="22">
        <f t="shared" si="0"/>
        <v>11</v>
      </c>
      <c r="G12" s="20">
        <f t="shared" si="5"/>
        <v>198981373</v>
      </c>
      <c r="H12" s="24">
        <f t="shared" si="6"/>
        <v>3.2971743881065364E-2</v>
      </c>
      <c r="I12" s="25">
        <f t="shared" si="1"/>
        <v>11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126299335</v>
      </c>
      <c r="T12" s="48">
        <v>198981373</v>
      </c>
    </row>
    <row r="13" spans="2:20" ht="18.75" customHeight="1">
      <c r="B13" s="49" t="s">
        <v>50</v>
      </c>
      <c r="C13" s="50"/>
      <c r="D13" s="20">
        <f t="shared" si="3"/>
        <v>11707793</v>
      </c>
      <c r="E13" s="21">
        <f t="shared" si="4"/>
        <v>2.6839373062423999E-3</v>
      </c>
      <c r="F13" s="22">
        <f t="shared" si="0"/>
        <v>18</v>
      </c>
      <c r="G13" s="20">
        <f t="shared" si="5"/>
        <v>23209641</v>
      </c>
      <c r="H13" s="24">
        <f t="shared" si="6"/>
        <v>3.84589937784515E-3</v>
      </c>
      <c r="I13" s="25">
        <f t="shared" si="1"/>
        <v>18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11707793</v>
      </c>
      <c r="T13" s="48">
        <v>23209641</v>
      </c>
    </row>
    <row r="14" spans="2:20" ht="18.75" customHeight="1">
      <c r="B14" s="49" t="s">
        <v>51</v>
      </c>
      <c r="C14" s="50"/>
      <c r="D14" s="20">
        <f t="shared" si="3"/>
        <v>855841198</v>
      </c>
      <c r="E14" s="21">
        <f t="shared" si="4"/>
        <v>0.1961961677603446</v>
      </c>
      <c r="F14" s="22">
        <f t="shared" si="0"/>
        <v>1</v>
      </c>
      <c r="G14" s="20">
        <f t="shared" si="5"/>
        <v>1105213810</v>
      </c>
      <c r="H14" s="24">
        <f t="shared" si="6"/>
        <v>0.18313687420950922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855841198</v>
      </c>
      <c r="T14" s="48">
        <v>1105213810</v>
      </c>
    </row>
    <row r="15" spans="2:20" ht="18.75" customHeight="1">
      <c r="B15" s="49" t="s">
        <v>52</v>
      </c>
      <c r="C15" s="50"/>
      <c r="D15" s="20">
        <f t="shared" si="3"/>
        <v>358971307</v>
      </c>
      <c r="E15" s="21">
        <f t="shared" si="4"/>
        <v>8.2291895895997946E-2</v>
      </c>
      <c r="F15" s="22">
        <f t="shared" si="0"/>
        <v>6</v>
      </c>
      <c r="G15" s="20">
        <f t="shared" si="5"/>
        <v>371758553</v>
      </c>
      <c r="H15" s="24">
        <f t="shared" si="6"/>
        <v>6.1601383136055968E-2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358971307</v>
      </c>
      <c r="T15" s="48">
        <v>371758553</v>
      </c>
    </row>
    <row r="16" spans="2:20" ht="18.75" customHeight="1">
      <c r="B16" s="49" t="s">
        <v>154</v>
      </c>
      <c r="C16" s="50"/>
      <c r="D16" s="20">
        <f t="shared" si="3"/>
        <v>308657435</v>
      </c>
      <c r="E16" s="21">
        <f t="shared" si="4"/>
        <v>7.075775977979698E-2</v>
      </c>
      <c r="F16" s="22">
        <f t="shared" si="0"/>
        <v>7</v>
      </c>
      <c r="G16" s="20">
        <f t="shared" si="5"/>
        <v>425903549</v>
      </c>
      <c r="H16" s="24">
        <f t="shared" si="6"/>
        <v>7.0573353294053162E-2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308657435</v>
      </c>
      <c r="T16" s="48">
        <v>425903549</v>
      </c>
    </row>
    <row r="17" spans="2:20" ht="18.75" customHeight="1">
      <c r="B17" s="49" t="s">
        <v>53</v>
      </c>
      <c r="C17" s="50"/>
      <c r="D17" s="20">
        <f t="shared" si="3"/>
        <v>73861143</v>
      </c>
      <c r="E17" s="21">
        <f t="shared" si="4"/>
        <v>1.6932198679922399E-2</v>
      </c>
      <c r="F17" s="22">
        <f t="shared" si="0"/>
        <v>14</v>
      </c>
      <c r="G17" s="20">
        <f t="shared" si="5"/>
        <v>133897224</v>
      </c>
      <c r="H17" s="24">
        <f t="shared" si="6"/>
        <v>2.2187126913199247E-2</v>
      </c>
      <c r="I17" s="25">
        <f t="shared" si="1"/>
        <v>12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73861143</v>
      </c>
      <c r="T17" s="48">
        <v>133897224</v>
      </c>
    </row>
    <row r="18" spans="2:20" ht="18.75" customHeight="1">
      <c r="B18" s="49" t="s">
        <v>54</v>
      </c>
      <c r="C18" s="50"/>
      <c r="D18" s="20">
        <f t="shared" si="3"/>
        <v>360867463</v>
      </c>
      <c r="E18" s="21">
        <f t="shared" si="4"/>
        <v>8.2726577635490212E-2</v>
      </c>
      <c r="F18" s="22">
        <f t="shared" si="0"/>
        <v>5</v>
      </c>
      <c r="G18" s="20">
        <f t="shared" si="5"/>
        <v>1027525106</v>
      </c>
      <c r="H18" s="24">
        <f t="shared" si="6"/>
        <v>0.17026364888132789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360867463</v>
      </c>
      <c r="T18" s="48">
        <v>1027525106</v>
      </c>
    </row>
    <row r="19" spans="2:20" ht="18.75" customHeight="1">
      <c r="B19" s="49" t="s">
        <v>55</v>
      </c>
      <c r="C19" s="50"/>
      <c r="D19" s="20">
        <f t="shared" si="3"/>
        <v>421315510</v>
      </c>
      <c r="E19" s="21">
        <f t="shared" si="4"/>
        <v>9.6583909109730831E-2</v>
      </c>
      <c r="F19" s="22">
        <f t="shared" si="0"/>
        <v>3</v>
      </c>
      <c r="G19" s="20">
        <f t="shared" si="5"/>
        <v>406581426</v>
      </c>
      <c r="H19" s="24">
        <f t="shared" si="6"/>
        <v>6.7371626010794133E-2</v>
      </c>
      <c r="I19" s="25">
        <f t="shared" si="1"/>
        <v>6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421315510</v>
      </c>
      <c r="T19" s="48">
        <v>406581426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2722</v>
      </c>
      <c r="H20" s="24">
        <f t="shared" si="6"/>
        <v>4.5104265535578506E-7</v>
      </c>
      <c r="I20" s="25">
        <f t="shared" si="1"/>
        <v>22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2722</v>
      </c>
    </row>
    <row r="21" spans="2:20" ht="18.75" customHeight="1">
      <c r="B21" s="49" t="s">
        <v>156</v>
      </c>
      <c r="C21" s="50"/>
      <c r="D21" s="20">
        <f t="shared" si="3"/>
        <v>4624</v>
      </c>
      <c r="E21" s="21">
        <f t="shared" si="4"/>
        <v>1.0600226792585808E-6</v>
      </c>
      <c r="F21" s="22">
        <f t="shared" si="0"/>
        <v>21</v>
      </c>
      <c r="G21" s="20">
        <f t="shared" si="5"/>
        <v>6145</v>
      </c>
      <c r="H21" s="24">
        <f t="shared" si="6"/>
        <v>1.018242879192248E-6</v>
      </c>
      <c r="I21" s="25">
        <f t="shared" si="1"/>
        <v>21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4624</v>
      </c>
      <c r="T21" s="48">
        <v>6145</v>
      </c>
    </row>
    <row r="22" spans="2:20" ht="18.75" customHeight="1">
      <c r="B22" s="49" t="s">
        <v>56</v>
      </c>
      <c r="C22" s="50"/>
      <c r="D22" s="20">
        <f t="shared" si="3"/>
        <v>1263191</v>
      </c>
      <c r="E22" s="21">
        <f t="shared" si="4"/>
        <v>2.8957852686750126E-4</v>
      </c>
      <c r="F22" s="22">
        <f t="shared" si="0"/>
        <v>19</v>
      </c>
      <c r="G22" s="20">
        <f t="shared" si="5"/>
        <v>1041671</v>
      </c>
      <c r="H22" s="24">
        <f t="shared" si="6"/>
        <v>1.7260766122230564E-4</v>
      </c>
      <c r="I22" s="25">
        <f t="shared" si="1"/>
        <v>20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1263191</v>
      </c>
      <c r="T22" s="48">
        <v>1041671</v>
      </c>
    </row>
    <row r="23" spans="2:20" ht="18.75" customHeight="1">
      <c r="B23" s="49" t="s">
        <v>57</v>
      </c>
      <c r="C23" s="50"/>
      <c r="D23" s="20">
        <f t="shared" si="3"/>
        <v>54080698</v>
      </c>
      <c r="E23" s="21">
        <f t="shared" si="4"/>
        <v>1.2397657091291991E-2</v>
      </c>
      <c r="F23" s="22">
        <f t="shared" si="0"/>
        <v>16</v>
      </c>
      <c r="G23" s="20">
        <f t="shared" si="5"/>
        <v>81509124</v>
      </c>
      <c r="H23" s="24">
        <f t="shared" si="6"/>
        <v>1.3506279105321067E-2</v>
      </c>
      <c r="I23" s="25">
        <f t="shared" si="1"/>
        <v>15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54080698</v>
      </c>
      <c r="T23" s="48">
        <v>81509124</v>
      </c>
    </row>
    <row r="24" spans="2:20" ht="18.75" customHeight="1">
      <c r="B24" s="49" t="s">
        <v>58</v>
      </c>
      <c r="C24" s="50"/>
      <c r="D24" s="20">
        <f t="shared" si="3"/>
        <v>168313734</v>
      </c>
      <c r="E24" s="21">
        <f t="shared" si="4"/>
        <v>3.8584856243662646E-2</v>
      </c>
      <c r="F24" s="22">
        <f t="shared" si="0"/>
        <v>9</v>
      </c>
      <c r="G24" s="20">
        <f t="shared" si="5"/>
        <v>484878170</v>
      </c>
      <c r="H24" s="24">
        <f t="shared" si="6"/>
        <v>8.0345605187675889E-2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168313734</v>
      </c>
      <c r="T24" s="48">
        <v>484878170</v>
      </c>
    </row>
    <row r="25" spans="2:20" ht="18.75" customHeight="1">
      <c r="B25" s="49" t="s">
        <v>59</v>
      </c>
      <c r="C25" s="50"/>
      <c r="D25" s="20">
        <f t="shared" si="3"/>
        <v>21883014</v>
      </c>
      <c r="E25" s="21">
        <f t="shared" si="4"/>
        <v>5.0165421995097383E-3</v>
      </c>
      <c r="F25" s="22">
        <f t="shared" si="0"/>
        <v>17</v>
      </c>
      <c r="G25" s="20">
        <f t="shared" si="5"/>
        <v>44639974</v>
      </c>
      <c r="H25" s="24">
        <f t="shared" si="6"/>
        <v>7.3969626774332128E-3</v>
      </c>
      <c r="I25" s="25">
        <f t="shared" si="1"/>
        <v>17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21883014</v>
      </c>
      <c r="T25" s="48">
        <v>44639974</v>
      </c>
    </row>
    <row r="26" spans="2:20" ht="18.75" customHeight="1">
      <c r="B26" s="49" t="s">
        <v>60</v>
      </c>
      <c r="C26" s="50"/>
      <c r="D26" s="20">
        <f t="shared" si="3"/>
        <v>128072039</v>
      </c>
      <c r="E26" s="21">
        <f t="shared" si="4"/>
        <v>2.9359702837130068E-2</v>
      </c>
      <c r="F26" s="22">
        <f t="shared" si="0"/>
        <v>10</v>
      </c>
      <c r="G26" s="20">
        <f t="shared" si="5"/>
        <v>206128110</v>
      </c>
      <c r="H26" s="24">
        <f t="shared" si="6"/>
        <v>3.4155977251237819E-2</v>
      </c>
      <c r="I26" s="25">
        <f t="shared" si="1"/>
        <v>10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128072039</v>
      </c>
      <c r="T26" s="48">
        <v>206128110</v>
      </c>
    </row>
    <row r="27" spans="2:20" ht="18.75" customHeight="1" thickBot="1">
      <c r="B27" s="51" t="s">
        <v>61</v>
      </c>
      <c r="C27" s="52"/>
      <c r="D27" s="20">
        <f t="shared" si="3"/>
        <v>120532</v>
      </c>
      <c r="E27" s="21">
        <f t="shared" si="4"/>
        <v>2.7631196707697935E-5</v>
      </c>
      <c r="F27" s="22">
        <f t="shared" si="0"/>
        <v>20</v>
      </c>
      <c r="G27" s="20">
        <f t="shared" si="5"/>
        <v>2530424</v>
      </c>
      <c r="H27" s="24">
        <f t="shared" si="6"/>
        <v>4.1929800151947353E-4</v>
      </c>
      <c r="I27" s="25">
        <f t="shared" si="1"/>
        <v>19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120532</v>
      </c>
      <c r="T27" s="48">
        <v>2530424</v>
      </c>
    </row>
    <row r="28" spans="2:20" ht="18.75" customHeight="1" thickTop="1">
      <c r="B28" s="53" t="s">
        <v>62</v>
      </c>
      <c r="C28" s="54"/>
      <c r="D28" s="55">
        <f>S28</f>
        <v>4362170820</v>
      </c>
      <c r="E28" s="56"/>
      <c r="F28" s="57"/>
      <c r="G28" s="55">
        <f>T28</f>
        <v>6034905940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4362170820</v>
      </c>
      <c r="T28" s="48">
        <f>SUM(T6:T27)</f>
        <v>6034905940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43" priority="5" stopIfTrue="1" operator="equal">
      <formula>0</formula>
    </cfRule>
  </conditionalFormatting>
  <conditionalFormatting sqref="G6:I27">
    <cfRule type="cellIs" dxfId="542" priority="7" stopIfTrue="1" operator="equal">
      <formula>0</formula>
    </cfRule>
  </conditionalFormatting>
  <conditionalFormatting sqref="I6:I27">
    <cfRule type="expression" dxfId="541" priority="8" stopIfTrue="1">
      <formula>$I6&lt;=5</formula>
    </cfRule>
  </conditionalFormatting>
  <conditionalFormatting sqref="F6:F27">
    <cfRule type="expression" dxfId="540" priority="6" stopIfTrue="1">
      <formula>$F6&lt;=5</formula>
    </cfRule>
  </conditionalFormatting>
  <conditionalFormatting sqref="E6:E27">
    <cfRule type="expression" dxfId="539" priority="4">
      <formula>$F6&lt;=5</formula>
    </cfRule>
  </conditionalFormatting>
  <conditionalFormatting sqref="D6:D27">
    <cfRule type="expression" dxfId="538" priority="3">
      <formula>$F6&lt;=5</formula>
    </cfRule>
  </conditionalFormatting>
  <conditionalFormatting sqref="G6:G27">
    <cfRule type="expression" dxfId="537" priority="2">
      <formula>$I6&lt;=5</formula>
    </cfRule>
  </conditionalFormatting>
  <conditionalFormatting sqref="H6:H27">
    <cfRule type="expression" dxfId="536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DE288-4D84-475C-9763-408C7BAC8235}">
  <sheetPr codeName="Sheet1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2" customWidth="1"/>
    <col min="2" max="2" width="28.5" style="2" customWidth="1"/>
    <col min="3" max="3" width="3.625" style="2" customWidth="1"/>
    <col min="4" max="4" width="11" style="2" customWidth="1"/>
    <col min="5" max="5" width="6.375" style="2" customWidth="1"/>
    <col min="6" max="6" width="3.625" style="2" customWidth="1"/>
    <col min="7" max="7" width="11" style="2" customWidth="1"/>
    <col min="8" max="8" width="6.375" style="2" customWidth="1"/>
    <col min="9" max="11" width="3.625" style="2" customWidth="1"/>
    <col min="12" max="14" width="9" style="2"/>
    <col min="15" max="16" width="4.625" style="2" customWidth="1"/>
    <col min="17" max="17" width="9" style="2" customWidth="1"/>
    <col min="18" max="18" width="28.375" style="2" customWidth="1"/>
    <col min="19" max="20" width="14.625" style="2" customWidth="1"/>
    <col min="21" max="16384" width="9" style="2"/>
  </cols>
  <sheetData>
    <row r="1" spans="2:20" ht="16.5" customHeight="1">
      <c r="B1" s="41" t="s">
        <v>152</v>
      </c>
      <c r="C1" s="42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</row>
    <row r="2" spans="2:20" ht="16.5" customHeight="1">
      <c r="B2" s="41" t="s">
        <v>68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</row>
    <row r="3" spans="2:20" ht="18.75" customHeight="1">
      <c r="B3" s="19" t="s">
        <v>151</v>
      </c>
      <c r="C3" s="42"/>
      <c r="D3" s="42"/>
      <c r="E3" s="42"/>
      <c r="F3" s="42"/>
      <c r="G3" s="42"/>
      <c r="H3" s="42"/>
      <c r="I3" s="42"/>
      <c r="J3" s="43"/>
      <c r="K3" s="43"/>
      <c r="L3" s="43"/>
      <c r="M3" s="43"/>
      <c r="N3" s="43"/>
      <c r="O3" s="43"/>
      <c r="P3" s="43"/>
      <c r="Q3" s="43"/>
      <c r="R3" s="44" t="s">
        <v>138</v>
      </c>
      <c r="S3" s="41"/>
      <c r="T3" s="41"/>
    </row>
    <row r="4" spans="2:20" ht="18.75" customHeight="1">
      <c r="B4" s="69" t="s">
        <v>39</v>
      </c>
      <c r="C4" s="70"/>
      <c r="D4" s="67" t="s">
        <v>145</v>
      </c>
      <c r="E4" s="73"/>
      <c r="F4" s="68"/>
      <c r="G4" s="67" t="s">
        <v>146</v>
      </c>
      <c r="H4" s="73"/>
      <c r="I4" s="68"/>
      <c r="J4" s="43"/>
      <c r="K4" s="43"/>
      <c r="L4" s="43"/>
      <c r="M4" s="43"/>
      <c r="N4" s="43"/>
      <c r="O4" s="43"/>
      <c r="P4" s="43"/>
      <c r="Q4" s="43"/>
      <c r="R4" s="74" t="s">
        <v>141</v>
      </c>
      <c r="S4" s="76" t="s">
        <v>144</v>
      </c>
      <c r="T4" s="77"/>
    </row>
    <row r="5" spans="2:20" ht="50.1" customHeight="1" thickBot="1">
      <c r="B5" s="71"/>
      <c r="C5" s="72"/>
      <c r="D5" s="6" t="s">
        <v>147</v>
      </c>
      <c r="E5" s="7" t="s">
        <v>139</v>
      </c>
      <c r="F5" s="8" t="s">
        <v>140</v>
      </c>
      <c r="G5" s="6" t="s">
        <v>147</v>
      </c>
      <c r="H5" s="9" t="s">
        <v>139</v>
      </c>
      <c r="I5" s="10" t="s">
        <v>140</v>
      </c>
      <c r="J5" s="43"/>
      <c r="K5" s="43"/>
      <c r="L5" s="43"/>
      <c r="M5" s="43"/>
      <c r="N5" s="43"/>
      <c r="O5" s="43"/>
      <c r="P5" s="43"/>
      <c r="Q5" s="43"/>
      <c r="R5" s="75"/>
      <c r="S5" s="18" t="s">
        <v>142</v>
      </c>
      <c r="T5" s="18" t="s">
        <v>143</v>
      </c>
    </row>
    <row r="6" spans="2:20" ht="18.75" customHeight="1">
      <c r="B6" s="45" t="s">
        <v>43</v>
      </c>
      <c r="C6" s="46"/>
      <c r="D6" s="20">
        <f>S6</f>
        <v>62713997</v>
      </c>
      <c r="E6" s="21">
        <f>IFERROR(S6/$S$28,"-")</f>
        <v>2.1209130224938335E-2</v>
      </c>
      <c r="F6" s="22">
        <f t="shared" ref="F6:F27" si="0">_xlfn.IFS(D6&gt;0,RANK(D6,$D$6:$D$27),D6=0,"-")</f>
        <v>12</v>
      </c>
      <c r="G6" s="23">
        <f>T6</f>
        <v>93494070</v>
      </c>
      <c r="H6" s="24">
        <f>IFERROR(T6/$T$28,"-")</f>
        <v>2.0750606036027928E-2</v>
      </c>
      <c r="I6" s="25">
        <f t="shared" ref="I6:I27" si="1">_xlfn.IFS(G6&gt;0,RANK(G6,$G$6:$G$27),G6=0,"-")</f>
        <v>13</v>
      </c>
      <c r="J6" s="43"/>
      <c r="K6" s="43"/>
      <c r="L6" s="43"/>
      <c r="M6" s="43"/>
      <c r="N6" s="43"/>
      <c r="O6" s="43"/>
      <c r="P6" s="43"/>
      <c r="Q6" s="43"/>
      <c r="R6" s="47" t="str">
        <f>B6</f>
        <v>Ⅰ．感染症及び寄生虫症</v>
      </c>
      <c r="S6" s="48">
        <v>62713997</v>
      </c>
      <c r="T6" s="48">
        <v>93494070</v>
      </c>
    </row>
    <row r="7" spans="2:20" ht="18.75" customHeight="1">
      <c r="B7" s="49" t="s">
        <v>44</v>
      </c>
      <c r="C7" s="50"/>
      <c r="D7" s="20">
        <f>S7</f>
        <v>507667934</v>
      </c>
      <c r="E7" s="21">
        <f>IFERROR(S7/$S$28,"-")</f>
        <v>0.17168727617905458</v>
      </c>
      <c r="F7" s="22">
        <f t="shared" si="0"/>
        <v>2</v>
      </c>
      <c r="G7" s="20">
        <f>T7</f>
        <v>467024525</v>
      </c>
      <c r="H7" s="24">
        <f>IFERROR(T7/$T$28,"-")</f>
        <v>0.10365408124213735</v>
      </c>
      <c r="I7" s="25">
        <f t="shared" si="1"/>
        <v>3</v>
      </c>
      <c r="J7" s="43"/>
      <c r="K7" s="43"/>
      <c r="L7" s="43"/>
      <c r="M7" s="43"/>
      <c r="N7" s="43"/>
      <c r="O7" s="43"/>
      <c r="P7" s="43"/>
      <c r="Q7" s="43"/>
      <c r="R7" s="47" t="str">
        <f t="shared" ref="R7:R27" si="2">B7</f>
        <v>Ⅱ．新生物＜腫瘍＞</v>
      </c>
      <c r="S7" s="48">
        <v>507667934</v>
      </c>
      <c r="T7" s="48">
        <v>467024525</v>
      </c>
    </row>
    <row r="8" spans="2:20" ht="18.75" customHeight="1">
      <c r="B8" s="49" t="s">
        <v>45</v>
      </c>
      <c r="C8" s="50"/>
      <c r="D8" s="20">
        <f t="shared" ref="D8:D27" si="3">S8</f>
        <v>31358587</v>
      </c>
      <c r="E8" s="21">
        <f t="shared" ref="E8:E27" si="4">IFERROR(S8/$S$28,"-")</f>
        <v>1.0605102324335321E-2</v>
      </c>
      <c r="F8" s="22">
        <f t="shared" si="0"/>
        <v>16</v>
      </c>
      <c r="G8" s="20">
        <f t="shared" ref="G8:G27" si="5">T8</f>
        <v>42797499</v>
      </c>
      <c r="H8" s="24">
        <f t="shared" ref="H8:H27" si="6">IFERROR(T8/$T$28,"-")</f>
        <v>9.4987205185986575E-3</v>
      </c>
      <c r="I8" s="25">
        <f t="shared" si="1"/>
        <v>16</v>
      </c>
      <c r="J8" s="43"/>
      <c r="K8" s="43"/>
      <c r="L8" s="43"/>
      <c r="M8" s="43"/>
      <c r="N8" s="43"/>
      <c r="O8" s="43"/>
      <c r="P8" s="43"/>
      <c r="Q8" s="43"/>
      <c r="R8" s="47" t="str">
        <f t="shared" si="2"/>
        <v>Ⅲ．血液及び造血器の疾患並びに免疫機構の障害</v>
      </c>
      <c r="S8" s="48">
        <v>31358587</v>
      </c>
      <c r="T8" s="48">
        <v>42797499</v>
      </c>
    </row>
    <row r="9" spans="2:20" ht="18.75" customHeight="1">
      <c r="B9" s="49" t="s">
        <v>46</v>
      </c>
      <c r="C9" s="50"/>
      <c r="D9" s="20">
        <f t="shared" si="3"/>
        <v>238102492</v>
      </c>
      <c r="E9" s="21">
        <f t="shared" si="4"/>
        <v>8.0523439762742885E-2</v>
      </c>
      <c r="F9" s="22">
        <f t="shared" si="0"/>
        <v>5</v>
      </c>
      <c r="G9" s="20">
        <f t="shared" si="5"/>
        <v>283322506</v>
      </c>
      <c r="H9" s="24">
        <f t="shared" si="6"/>
        <v>6.288220956843743E-2</v>
      </c>
      <c r="I9" s="25">
        <f t="shared" si="1"/>
        <v>6</v>
      </c>
      <c r="J9" s="43"/>
      <c r="K9" s="43"/>
      <c r="L9" s="43"/>
      <c r="M9" s="43"/>
      <c r="N9" s="43"/>
      <c r="O9" s="43"/>
      <c r="P9" s="43"/>
      <c r="Q9" s="43"/>
      <c r="R9" s="47" t="str">
        <f t="shared" si="2"/>
        <v>Ⅳ．内分泌，栄養及び代謝疾患</v>
      </c>
      <c r="S9" s="48">
        <v>238102492</v>
      </c>
      <c r="T9" s="48">
        <v>283322506</v>
      </c>
    </row>
    <row r="10" spans="2:20" ht="18.75" customHeight="1">
      <c r="B10" s="49" t="s">
        <v>47</v>
      </c>
      <c r="C10" s="50"/>
      <c r="D10" s="20">
        <f t="shared" si="3"/>
        <v>33909997</v>
      </c>
      <c r="E10" s="21">
        <f t="shared" si="4"/>
        <v>1.1467958935869903E-2</v>
      </c>
      <c r="F10" s="22">
        <f t="shared" si="0"/>
        <v>15</v>
      </c>
      <c r="G10" s="20">
        <f t="shared" si="5"/>
        <v>87141122</v>
      </c>
      <c r="H10" s="24">
        <f t="shared" si="6"/>
        <v>1.9340596597831779E-2</v>
      </c>
      <c r="I10" s="25">
        <f t="shared" si="1"/>
        <v>14</v>
      </c>
      <c r="J10" s="43"/>
      <c r="K10" s="43"/>
      <c r="L10" s="43"/>
      <c r="M10" s="43"/>
      <c r="N10" s="43"/>
      <c r="O10" s="43"/>
      <c r="P10" s="43"/>
      <c r="Q10" s="43"/>
      <c r="R10" s="47" t="str">
        <f t="shared" si="2"/>
        <v>Ⅴ．精神及び行動の障害</v>
      </c>
      <c r="S10" s="48">
        <v>33909997</v>
      </c>
      <c r="T10" s="48">
        <v>87141122</v>
      </c>
    </row>
    <row r="11" spans="2:20" ht="18.75" customHeight="1">
      <c r="B11" s="49" t="s">
        <v>48</v>
      </c>
      <c r="C11" s="50"/>
      <c r="D11" s="20">
        <f t="shared" si="3"/>
        <v>122496921</v>
      </c>
      <c r="E11" s="21">
        <f t="shared" si="4"/>
        <v>4.1427006313167751E-2</v>
      </c>
      <c r="F11" s="22">
        <f t="shared" si="0"/>
        <v>8</v>
      </c>
      <c r="G11" s="20">
        <f t="shared" si="5"/>
        <v>271133914</v>
      </c>
      <c r="H11" s="24">
        <f t="shared" si="6"/>
        <v>6.0177004086144473E-2</v>
      </c>
      <c r="I11" s="25">
        <f t="shared" si="1"/>
        <v>7</v>
      </c>
      <c r="J11" s="43"/>
      <c r="K11" s="43"/>
      <c r="L11" s="43"/>
      <c r="M11" s="43"/>
      <c r="N11" s="43"/>
      <c r="O11" s="43"/>
      <c r="P11" s="43"/>
      <c r="Q11" s="43"/>
      <c r="R11" s="47" t="str">
        <f t="shared" si="2"/>
        <v>Ⅵ．神経系の疾患</v>
      </c>
      <c r="S11" s="48">
        <v>122496921</v>
      </c>
      <c r="T11" s="48">
        <v>271133914</v>
      </c>
    </row>
    <row r="12" spans="2:20" ht="18.75" customHeight="1">
      <c r="B12" s="49" t="s">
        <v>49</v>
      </c>
      <c r="C12" s="50"/>
      <c r="D12" s="20">
        <f t="shared" si="3"/>
        <v>112979135</v>
      </c>
      <c r="E12" s="21">
        <f t="shared" si="4"/>
        <v>3.8208203934376704E-2</v>
      </c>
      <c r="F12" s="22">
        <f t="shared" si="0"/>
        <v>10</v>
      </c>
      <c r="G12" s="20">
        <f t="shared" si="5"/>
        <v>174510501</v>
      </c>
      <c r="H12" s="24">
        <f t="shared" si="6"/>
        <v>3.8731853853413996E-2</v>
      </c>
      <c r="I12" s="25">
        <f t="shared" si="1"/>
        <v>10</v>
      </c>
      <c r="J12" s="43"/>
      <c r="K12" s="43"/>
      <c r="L12" s="43"/>
      <c r="M12" s="43"/>
      <c r="N12" s="43"/>
      <c r="O12" s="43"/>
      <c r="P12" s="43"/>
      <c r="Q12" s="43"/>
      <c r="R12" s="47" t="str">
        <f t="shared" si="2"/>
        <v>Ⅶ．眼及び付属器の疾患</v>
      </c>
      <c r="S12" s="48">
        <v>112979135</v>
      </c>
      <c r="T12" s="48">
        <v>174510501</v>
      </c>
    </row>
    <row r="13" spans="2:20" ht="18.75" customHeight="1">
      <c r="B13" s="49" t="s">
        <v>50</v>
      </c>
      <c r="C13" s="50"/>
      <c r="D13" s="20">
        <f t="shared" si="3"/>
        <v>7754205</v>
      </c>
      <c r="E13" s="21">
        <f t="shared" si="4"/>
        <v>2.6223801942629804E-3</v>
      </c>
      <c r="F13" s="22">
        <f t="shared" si="0"/>
        <v>18</v>
      </c>
      <c r="G13" s="20">
        <f t="shared" si="5"/>
        <v>20616583</v>
      </c>
      <c r="H13" s="24">
        <f t="shared" si="6"/>
        <v>4.5757617744320127E-3</v>
      </c>
      <c r="I13" s="25">
        <f t="shared" si="1"/>
        <v>17</v>
      </c>
      <c r="J13" s="43"/>
      <c r="K13" s="43"/>
      <c r="L13" s="43"/>
      <c r="M13" s="43"/>
      <c r="N13" s="43"/>
      <c r="O13" s="43"/>
      <c r="P13" s="43"/>
      <c r="Q13" s="43"/>
      <c r="R13" s="47" t="str">
        <f t="shared" si="2"/>
        <v>Ⅷ．耳及び乳様突起の疾患</v>
      </c>
      <c r="S13" s="48">
        <v>7754205</v>
      </c>
      <c r="T13" s="48">
        <v>20616583</v>
      </c>
    </row>
    <row r="14" spans="2:20" ht="18.75" customHeight="1">
      <c r="B14" s="49" t="s">
        <v>51</v>
      </c>
      <c r="C14" s="50"/>
      <c r="D14" s="20">
        <f t="shared" si="3"/>
        <v>540389135</v>
      </c>
      <c r="E14" s="21">
        <f t="shared" si="4"/>
        <v>0.18275319840253179</v>
      </c>
      <c r="F14" s="22">
        <f t="shared" si="0"/>
        <v>1</v>
      </c>
      <c r="G14" s="20">
        <f t="shared" si="5"/>
        <v>824180608</v>
      </c>
      <c r="H14" s="24">
        <f t="shared" si="6"/>
        <v>0.18292333512854847</v>
      </c>
      <c r="I14" s="25">
        <f t="shared" si="1"/>
        <v>1</v>
      </c>
      <c r="J14" s="43"/>
      <c r="K14" s="43"/>
      <c r="L14" s="43"/>
      <c r="M14" s="43"/>
      <c r="N14" s="43"/>
      <c r="O14" s="43"/>
      <c r="P14" s="43"/>
      <c r="Q14" s="43"/>
      <c r="R14" s="47" t="str">
        <f t="shared" si="2"/>
        <v>Ⅸ．循環器系の疾患</v>
      </c>
      <c r="S14" s="48">
        <v>540389135</v>
      </c>
      <c r="T14" s="48">
        <v>824180608</v>
      </c>
    </row>
    <row r="15" spans="2:20" ht="18.75" customHeight="1">
      <c r="B15" s="49" t="s">
        <v>52</v>
      </c>
      <c r="C15" s="50"/>
      <c r="D15" s="20">
        <f t="shared" si="3"/>
        <v>212862786</v>
      </c>
      <c r="E15" s="21">
        <f t="shared" si="4"/>
        <v>7.1987670444879803E-2</v>
      </c>
      <c r="F15" s="22">
        <f t="shared" si="0"/>
        <v>7</v>
      </c>
      <c r="G15" s="20">
        <f t="shared" si="5"/>
        <v>266969448</v>
      </c>
      <c r="H15" s="24">
        <f t="shared" si="6"/>
        <v>5.9252718799212019E-2</v>
      </c>
      <c r="I15" s="25">
        <f t="shared" si="1"/>
        <v>8</v>
      </c>
      <c r="J15" s="43"/>
      <c r="K15" s="43"/>
      <c r="L15" s="43"/>
      <c r="M15" s="43"/>
      <c r="N15" s="43"/>
      <c r="O15" s="43"/>
      <c r="P15" s="43"/>
      <c r="Q15" s="43"/>
      <c r="R15" s="47" t="str">
        <f t="shared" si="2"/>
        <v>Ⅹ．呼吸器系の疾患</v>
      </c>
      <c r="S15" s="48">
        <v>212862786</v>
      </c>
      <c r="T15" s="48">
        <v>266969448</v>
      </c>
    </row>
    <row r="16" spans="2:20" ht="18.75" customHeight="1">
      <c r="B16" s="49" t="s">
        <v>154</v>
      </c>
      <c r="C16" s="50"/>
      <c r="D16" s="20">
        <f t="shared" si="3"/>
        <v>212973044</v>
      </c>
      <c r="E16" s="21">
        <f t="shared" si="4"/>
        <v>7.2024958393219971E-2</v>
      </c>
      <c r="F16" s="22">
        <f t="shared" si="0"/>
        <v>6</v>
      </c>
      <c r="G16" s="20">
        <f t="shared" si="5"/>
        <v>327961970</v>
      </c>
      <c r="H16" s="24">
        <f t="shared" si="6"/>
        <v>7.2789746283048865E-2</v>
      </c>
      <c r="I16" s="25">
        <f t="shared" si="1"/>
        <v>5</v>
      </c>
      <c r="J16" s="43"/>
      <c r="K16" s="43"/>
      <c r="L16" s="43"/>
      <c r="M16" s="43"/>
      <c r="N16" s="43"/>
      <c r="O16" s="43"/>
      <c r="P16" s="43"/>
      <c r="Q16" s="43"/>
      <c r="R16" s="47" t="str">
        <f t="shared" si="2"/>
        <v>ⅩⅠ．消化器系の疾患※</v>
      </c>
      <c r="S16" s="48">
        <v>212973044</v>
      </c>
      <c r="T16" s="48">
        <v>327961970</v>
      </c>
    </row>
    <row r="17" spans="2:20" ht="18.75" customHeight="1">
      <c r="B17" s="49" t="s">
        <v>53</v>
      </c>
      <c r="C17" s="50"/>
      <c r="D17" s="20">
        <f t="shared" si="3"/>
        <v>53348828</v>
      </c>
      <c r="E17" s="21">
        <f t="shared" si="4"/>
        <v>1.8041941106063396E-2</v>
      </c>
      <c r="F17" s="22">
        <f t="shared" si="0"/>
        <v>13</v>
      </c>
      <c r="G17" s="20">
        <f t="shared" si="5"/>
        <v>78871912</v>
      </c>
      <c r="H17" s="24">
        <f t="shared" si="6"/>
        <v>1.7505281064566593E-2</v>
      </c>
      <c r="I17" s="25">
        <f t="shared" si="1"/>
        <v>15</v>
      </c>
      <c r="J17" s="43"/>
      <c r="K17" s="43"/>
      <c r="L17" s="43"/>
      <c r="M17" s="43"/>
      <c r="N17" s="43"/>
      <c r="O17" s="43"/>
      <c r="P17" s="43"/>
      <c r="Q17" s="43"/>
      <c r="R17" s="47" t="str">
        <f t="shared" si="2"/>
        <v>ⅩⅡ．皮膚及び皮下組織の疾患</v>
      </c>
      <c r="S17" s="48">
        <v>53348828</v>
      </c>
      <c r="T17" s="48">
        <v>78871912</v>
      </c>
    </row>
    <row r="18" spans="2:20" ht="18.75" customHeight="1">
      <c r="B18" s="49" t="s">
        <v>54</v>
      </c>
      <c r="C18" s="50"/>
      <c r="D18" s="20">
        <f t="shared" si="3"/>
        <v>240898742</v>
      </c>
      <c r="E18" s="21">
        <f t="shared" si="4"/>
        <v>8.1469098359363418E-2</v>
      </c>
      <c r="F18" s="22">
        <f t="shared" si="0"/>
        <v>4</v>
      </c>
      <c r="G18" s="20">
        <f t="shared" si="5"/>
        <v>735272661</v>
      </c>
      <c r="H18" s="24">
        <f t="shared" si="6"/>
        <v>0.16319059933397825</v>
      </c>
      <c r="I18" s="25">
        <f t="shared" si="1"/>
        <v>2</v>
      </c>
      <c r="J18" s="43"/>
      <c r="K18" s="43"/>
      <c r="L18" s="43"/>
      <c r="M18" s="43"/>
      <c r="N18" s="43"/>
      <c r="O18" s="43"/>
      <c r="P18" s="43"/>
      <c r="Q18" s="43"/>
      <c r="R18" s="47" t="str">
        <f t="shared" si="2"/>
        <v>ⅩⅢ．筋骨格系及び結合組織の疾患</v>
      </c>
      <c r="S18" s="48">
        <v>240898742</v>
      </c>
      <c r="T18" s="48">
        <v>735272661</v>
      </c>
    </row>
    <row r="19" spans="2:20" ht="18.75" customHeight="1">
      <c r="B19" s="49" t="s">
        <v>55</v>
      </c>
      <c r="C19" s="50"/>
      <c r="D19" s="20">
        <f t="shared" si="3"/>
        <v>314071341</v>
      </c>
      <c r="E19" s="21">
        <f t="shared" si="4"/>
        <v>0.10621520377962856</v>
      </c>
      <c r="F19" s="22">
        <f t="shared" si="0"/>
        <v>3</v>
      </c>
      <c r="G19" s="20">
        <f t="shared" si="5"/>
        <v>202199566</v>
      </c>
      <c r="H19" s="24">
        <f t="shared" si="6"/>
        <v>4.4877322537374059E-2</v>
      </c>
      <c r="I19" s="25">
        <f t="shared" si="1"/>
        <v>9</v>
      </c>
      <c r="J19" s="43"/>
      <c r="K19" s="43"/>
      <c r="L19" s="43"/>
      <c r="M19" s="43"/>
      <c r="N19" s="43"/>
      <c r="O19" s="43"/>
      <c r="P19" s="43"/>
      <c r="Q19" s="43"/>
      <c r="R19" s="47" t="str">
        <f t="shared" si="2"/>
        <v>ⅩⅣ．腎尿路生殖器系の疾患</v>
      </c>
      <c r="S19" s="48">
        <v>314071341</v>
      </c>
      <c r="T19" s="48">
        <v>202199566</v>
      </c>
    </row>
    <row r="20" spans="2:20" ht="18.75" customHeight="1">
      <c r="B20" s="49" t="s">
        <v>155</v>
      </c>
      <c r="C20" s="50"/>
      <c r="D20" s="20">
        <f t="shared" si="3"/>
        <v>0</v>
      </c>
      <c r="E20" s="21">
        <f t="shared" si="4"/>
        <v>0</v>
      </c>
      <c r="F20" s="22" t="str">
        <f t="shared" si="0"/>
        <v>-</v>
      </c>
      <c r="G20" s="20">
        <f t="shared" si="5"/>
        <v>0</v>
      </c>
      <c r="H20" s="24">
        <f t="shared" si="6"/>
        <v>0</v>
      </c>
      <c r="I20" s="25" t="str">
        <f t="shared" si="1"/>
        <v>-</v>
      </c>
      <c r="J20" s="43"/>
      <c r="K20" s="43"/>
      <c r="L20" s="43"/>
      <c r="M20" s="43"/>
      <c r="N20" s="43"/>
      <c r="O20" s="43"/>
      <c r="P20" s="43"/>
      <c r="Q20" s="43"/>
      <c r="R20" s="47" t="str">
        <f t="shared" si="2"/>
        <v>ⅩⅤ．妊娠，分娩及び産じょく※</v>
      </c>
      <c r="S20" s="48">
        <v>0</v>
      </c>
      <c r="T20" s="48">
        <v>0</v>
      </c>
    </row>
    <row r="21" spans="2:20" ht="18.75" customHeight="1">
      <c r="B21" s="49" t="s">
        <v>156</v>
      </c>
      <c r="C21" s="50"/>
      <c r="D21" s="20">
        <f t="shared" si="3"/>
        <v>0</v>
      </c>
      <c r="E21" s="21">
        <f t="shared" si="4"/>
        <v>0</v>
      </c>
      <c r="F21" s="22" t="str">
        <f t="shared" si="0"/>
        <v>-</v>
      </c>
      <c r="G21" s="20">
        <f t="shared" si="5"/>
        <v>0</v>
      </c>
      <c r="H21" s="24">
        <f t="shared" si="6"/>
        <v>0</v>
      </c>
      <c r="I21" s="25" t="str">
        <f t="shared" si="1"/>
        <v>-</v>
      </c>
      <c r="J21" s="43"/>
      <c r="K21" s="43"/>
      <c r="L21" s="43"/>
      <c r="M21" s="43"/>
      <c r="N21" s="43"/>
      <c r="O21" s="43"/>
      <c r="P21" s="43"/>
      <c r="Q21" s="43"/>
      <c r="R21" s="47" t="str">
        <f t="shared" si="2"/>
        <v>ⅩⅥ．周産期に発生した病態※</v>
      </c>
      <c r="S21" s="48">
        <v>0</v>
      </c>
      <c r="T21" s="48">
        <v>0</v>
      </c>
    </row>
    <row r="22" spans="2:20" ht="18.75" customHeight="1">
      <c r="B22" s="49" t="s">
        <v>56</v>
      </c>
      <c r="C22" s="50"/>
      <c r="D22" s="20">
        <f t="shared" si="3"/>
        <v>3210019</v>
      </c>
      <c r="E22" s="21">
        <f t="shared" si="4"/>
        <v>1.0855903666214472E-3</v>
      </c>
      <c r="F22" s="22">
        <f t="shared" si="0"/>
        <v>19</v>
      </c>
      <c r="G22" s="20">
        <f t="shared" si="5"/>
        <v>1003761</v>
      </c>
      <c r="H22" s="24">
        <f t="shared" si="6"/>
        <v>2.2278042944680267E-4</v>
      </c>
      <c r="I22" s="25">
        <f t="shared" si="1"/>
        <v>19</v>
      </c>
      <c r="J22" s="43"/>
      <c r="K22" s="43"/>
      <c r="L22" s="43"/>
      <c r="M22" s="43"/>
      <c r="N22" s="43"/>
      <c r="O22" s="43"/>
      <c r="P22" s="43"/>
      <c r="Q22" s="43"/>
      <c r="R22" s="47" t="str">
        <f t="shared" si="2"/>
        <v>ⅩⅦ．先天奇形，変形及び染色体異常</v>
      </c>
      <c r="S22" s="48">
        <v>3210019</v>
      </c>
      <c r="T22" s="48">
        <v>1003761</v>
      </c>
    </row>
    <row r="23" spans="2:20" ht="18.75" customHeight="1">
      <c r="B23" s="49" t="s">
        <v>57</v>
      </c>
      <c r="C23" s="50"/>
      <c r="D23" s="20">
        <f t="shared" si="3"/>
        <v>47601643</v>
      </c>
      <c r="E23" s="21">
        <f t="shared" si="4"/>
        <v>1.6098311279825209E-2</v>
      </c>
      <c r="F23" s="22">
        <f t="shared" si="0"/>
        <v>14</v>
      </c>
      <c r="G23" s="20">
        <f t="shared" si="5"/>
        <v>94018679</v>
      </c>
      <c r="H23" s="24">
        <f t="shared" si="6"/>
        <v>2.0867040743405143E-2</v>
      </c>
      <c r="I23" s="25">
        <f t="shared" si="1"/>
        <v>12</v>
      </c>
      <c r="J23" s="43"/>
      <c r="K23" s="43"/>
      <c r="L23" s="43"/>
      <c r="M23" s="43"/>
      <c r="N23" s="43"/>
      <c r="O23" s="43"/>
      <c r="P23" s="43"/>
      <c r="Q23" s="43"/>
      <c r="R23" s="47" t="str">
        <f t="shared" si="2"/>
        <v>ⅩⅧ．症状，徴候及び異常臨床所見・異常検査所見で他に分類されないもの</v>
      </c>
      <c r="S23" s="48">
        <v>47601643</v>
      </c>
      <c r="T23" s="48">
        <v>94018679</v>
      </c>
    </row>
    <row r="24" spans="2:20" ht="18.75" customHeight="1">
      <c r="B24" s="49" t="s">
        <v>58</v>
      </c>
      <c r="C24" s="50"/>
      <c r="D24" s="20">
        <f t="shared" si="3"/>
        <v>120749236</v>
      </c>
      <c r="E24" s="21">
        <f t="shared" si="4"/>
        <v>4.08359599673708E-2</v>
      </c>
      <c r="F24" s="22">
        <f t="shared" si="0"/>
        <v>9</v>
      </c>
      <c r="G24" s="20">
        <f t="shared" si="5"/>
        <v>347988637</v>
      </c>
      <c r="H24" s="24">
        <f t="shared" si="6"/>
        <v>7.7234578742815793E-2</v>
      </c>
      <c r="I24" s="25">
        <f t="shared" si="1"/>
        <v>4</v>
      </c>
      <c r="J24" s="43"/>
      <c r="K24" s="43"/>
      <c r="L24" s="43"/>
      <c r="M24" s="43"/>
      <c r="N24" s="43"/>
      <c r="O24" s="43"/>
      <c r="P24" s="43"/>
      <c r="Q24" s="43"/>
      <c r="R24" s="47" t="str">
        <f t="shared" si="2"/>
        <v>ⅩⅨ．損傷，中毒及びその他の外因の影響</v>
      </c>
      <c r="S24" s="48">
        <v>120749236</v>
      </c>
      <c r="T24" s="48">
        <v>347988637</v>
      </c>
    </row>
    <row r="25" spans="2:20" ht="18.75" customHeight="1">
      <c r="B25" s="49" t="s">
        <v>59</v>
      </c>
      <c r="C25" s="50"/>
      <c r="D25" s="20">
        <f t="shared" si="3"/>
        <v>7884241</v>
      </c>
      <c r="E25" s="21">
        <f t="shared" si="4"/>
        <v>2.666356827707825E-3</v>
      </c>
      <c r="F25" s="22">
        <f t="shared" si="0"/>
        <v>17</v>
      </c>
      <c r="G25" s="20">
        <f t="shared" si="5"/>
        <v>18756736</v>
      </c>
      <c r="H25" s="24">
        <f t="shared" si="6"/>
        <v>4.1629767455602521E-3</v>
      </c>
      <c r="I25" s="25">
        <f t="shared" si="1"/>
        <v>18</v>
      </c>
      <c r="J25" s="43"/>
      <c r="K25" s="43"/>
      <c r="L25" s="43"/>
      <c r="M25" s="43"/>
      <c r="N25" s="43"/>
      <c r="O25" s="43"/>
      <c r="P25" s="43"/>
      <c r="Q25" s="43"/>
      <c r="R25" s="47" t="str">
        <f t="shared" si="2"/>
        <v>ⅩⅩⅠ．健康状態に影響を及ぼす要因及び保健サービスの利用</v>
      </c>
      <c r="S25" s="48">
        <v>7884241</v>
      </c>
      <c r="T25" s="48">
        <v>18756736</v>
      </c>
    </row>
    <row r="26" spans="2:20" ht="18.75" customHeight="1">
      <c r="B26" s="49" t="s">
        <v>60</v>
      </c>
      <c r="C26" s="50"/>
      <c r="D26" s="20">
        <f t="shared" si="3"/>
        <v>85892079</v>
      </c>
      <c r="E26" s="21">
        <f t="shared" si="4"/>
        <v>2.9047682749381951E-2</v>
      </c>
      <c r="F26" s="22">
        <f t="shared" si="0"/>
        <v>11</v>
      </c>
      <c r="G26" s="20">
        <f t="shared" si="5"/>
        <v>168244591</v>
      </c>
      <c r="H26" s="24">
        <f t="shared" si="6"/>
        <v>3.7341162124332056E-2</v>
      </c>
      <c r="I26" s="25">
        <f t="shared" si="1"/>
        <v>11</v>
      </c>
      <c r="J26" s="43"/>
      <c r="K26" s="43"/>
      <c r="L26" s="43"/>
      <c r="M26" s="43"/>
      <c r="N26" s="43"/>
      <c r="O26" s="43"/>
      <c r="P26" s="43"/>
      <c r="Q26" s="43"/>
      <c r="R26" s="47" t="str">
        <f t="shared" si="2"/>
        <v>ⅩⅩⅡ．特殊目的用コード</v>
      </c>
      <c r="S26" s="48">
        <v>85892079</v>
      </c>
      <c r="T26" s="48">
        <v>168244591</v>
      </c>
    </row>
    <row r="27" spans="2:20" ht="18.75" customHeight="1" thickBot="1">
      <c r="B27" s="51" t="s">
        <v>61</v>
      </c>
      <c r="C27" s="52"/>
      <c r="D27" s="20">
        <f t="shared" si="3"/>
        <v>69578</v>
      </c>
      <c r="E27" s="21">
        <f t="shared" si="4"/>
        <v>2.3530454657367151E-5</v>
      </c>
      <c r="F27" s="22">
        <f t="shared" si="0"/>
        <v>20</v>
      </c>
      <c r="G27" s="20">
        <f t="shared" si="5"/>
        <v>97431</v>
      </c>
      <c r="H27" s="24">
        <f t="shared" si="6"/>
        <v>2.162439068805366E-5</v>
      </c>
      <c r="I27" s="25">
        <f t="shared" si="1"/>
        <v>20</v>
      </c>
      <c r="J27" s="43"/>
      <c r="K27" s="43"/>
      <c r="L27" s="43"/>
      <c r="M27" s="43"/>
      <c r="N27" s="43"/>
      <c r="O27" s="43"/>
      <c r="P27" s="43"/>
      <c r="Q27" s="43"/>
      <c r="R27" s="47" t="str">
        <f t="shared" si="2"/>
        <v>分類外</v>
      </c>
      <c r="S27" s="48">
        <v>69578</v>
      </c>
      <c r="T27" s="48">
        <v>97431</v>
      </c>
    </row>
    <row r="28" spans="2:20" ht="18.75" customHeight="1" thickTop="1">
      <c r="B28" s="53" t="s">
        <v>62</v>
      </c>
      <c r="C28" s="54"/>
      <c r="D28" s="55">
        <f>S28</f>
        <v>2956933940</v>
      </c>
      <c r="E28" s="56"/>
      <c r="F28" s="57"/>
      <c r="G28" s="55">
        <f>T28</f>
        <v>4505606720</v>
      </c>
      <c r="H28" s="56"/>
      <c r="I28" s="58"/>
      <c r="J28" s="43"/>
      <c r="K28" s="43"/>
      <c r="L28" s="43"/>
      <c r="M28" s="43"/>
      <c r="N28" s="43"/>
      <c r="O28" s="43"/>
      <c r="P28" s="43"/>
      <c r="Q28" s="43"/>
      <c r="R28" s="59" t="s">
        <v>148</v>
      </c>
      <c r="S28" s="48">
        <f>SUM(S6:S27)</f>
        <v>2956933940</v>
      </c>
      <c r="T28" s="48">
        <f>SUM(T6:T27)</f>
        <v>4505606720</v>
      </c>
    </row>
    <row r="29" spans="2:20" ht="13.5" customHeight="1">
      <c r="B29" s="35" t="s">
        <v>157</v>
      </c>
      <c r="C29" s="60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</row>
    <row r="30" spans="2:20" ht="13.5" customHeight="1">
      <c r="B30" s="37" t="s">
        <v>136</v>
      </c>
      <c r="C30" s="61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</row>
    <row r="31" spans="2:20" ht="13.5" customHeight="1">
      <c r="B31" s="38" t="s">
        <v>137</v>
      </c>
      <c r="C31" s="61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</row>
    <row r="32" spans="2:20" ht="13.5" customHeight="1">
      <c r="B32" s="38" t="s">
        <v>14</v>
      </c>
      <c r="C32" s="60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</row>
    <row r="33" spans="2:20" ht="13.5" customHeight="1">
      <c r="B33" s="38" t="s">
        <v>40</v>
      </c>
      <c r="C33" s="6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</row>
    <row r="34" spans="2:20" ht="13.5" customHeight="1">
      <c r="B34" s="38" t="s">
        <v>37</v>
      </c>
      <c r="C34" s="61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</row>
    <row r="35" spans="2:20" ht="13.5" customHeight="1">
      <c r="B35" s="38" t="s">
        <v>41</v>
      </c>
      <c r="C35" s="61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</row>
    <row r="36" spans="2:20" ht="13.5" customHeight="1">
      <c r="B36" s="38" t="s">
        <v>149</v>
      </c>
      <c r="C36" s="61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</row>
    <row r="37" spans="2:20" ht="13.5" customHeight="1">
      <c r="B37" s="40"/>
      <c r="C37" s="61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40"/>
      <c r="C38" s="61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</sheetData>
  <mergeCells count="5">
    <mergeCell ref="B4:C5"/>
    <mergeCell ref="D4:F4"/>
    <mergeCell ref="G4:I4"/>
    <mergeCell ref="R4:R5"/>
    <mergeCell ref="S4:T4"/>
  </mergeCells>
  <phoneticPr fontId="4"/>
  <conditionalFormatting sqref="D6:F27">
    <cfRule type="cellIs" dxfId="535" priority="5" stopIfTrue="1" operator="equal">
      <formula>0</formula>
    </cfRule>
  </conditionalFormatting>
  <conditionalFormatting sqref="G6:I27">
    <cfRule type="cellIs" dxfId="534" priority="7" stopIfTrue="1" operator="equal">
      <formula>0</formula>
    </cfRule>
  </conditionalFormatting>
  <conditionalFormatting sqref="I6:I27">
    <cfRule type="expression" dxfId="533" priority="8" stopIfTrue="1">
      <formula>$I6&lt;=5</formula>
    </cfRule>
  </conditionalFormatting>
  <conditionalFormatting sqref="F6:F27">
    <cfRule type="expression" dxfId="532" priority="6" stopIfTrue="1">
      <formula>$F6&lt;=5</formula>
    </cfRule>
  </conditionalFormatting>
  <conditionalFormatting sqref="E6:E27">
    <cfRule type="expression" dxfId="531" priority="4">
      <formula>$F6&lt;=5</formula>
    </cfRule>
  </conditionalFormatting>
  <conditionalFormatting sqref="D6:D27">
    <cfRule type="expression" dxfId="530" priority="3">
      <formula>$F6&lt;=5</formula>
    </cfRule>
  </conditionalFormatting>
  <conditionalFormatting sqref="G6:G27">
    <cfRule type="expression" dxfId="529" priority="2">
      <formula>$I6&lt;=5</formula>
    </cfRule>
  </conditionalFormatting>
  <conditionalFormatting sqref="H6:H27">
    <cfRule type="expression" dxfId="528" priority="1">
      <formula>$I6&lt;=5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headerFooter>
    <oddHeader>&amp;R&amp;"ＭＳ 明朝,標準"&amp;12 2-3.③疾病別大分類 男女別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75</vt:i4>
      </vt:variant>
      <vt:variant>
        <vt:lpstr>名前付き一覧</vt:lpstr>
      </vt:variant>
      <vt:variant>
        <vt:i4>75</vt:i4>
      </vt:variant>
    </vt:vector>
  </HeadingPairs>
  <TitlesOfParts>
    <vt:vector size="150" baseType="lpstr">
      <vt:lpstr>全体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大正区!Print_Area</vt:lpstr>
      <vt:lpstr>大東市!Print_Area</vt:lpstr>
      <vt:lpstr>池田市!Print_Area</vt:lpstr>
      <vt:lpstr>中央区!Print_Area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豊能町!Print_Area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2023-08-25T07:58:29Z</dcterms:created>
  <dcterms:modified xsi:type="dcterms:W3CDTF">2023-12-11T08:34:37Z</dcterms:modified>
  <cp:category/>
  <cp:contentStatus/>
  <dc:language/>
  <cp:version/>
</cp:coreProperties>
</file>