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0" yWindow="420" windowWidth="27645" windowHeight="12225" tabRatio="778"/>
  </bookViews>
  <sheets>
    <sheet name="透析患者数" sheetId="42" r:id="rId1"/>
    <sheet name="地区別_透析患者数" sheetId="40" r:id="rId2"/>
    <sheet name="地区別_透析患者割合グラフ" sheetId="46" r:id="rId3"/>
    <sheet name="市区町村別_透析患者数" sheetId="39" r:id="rId4"/>
    <sheet name="市区町村別_透析患者割合グラフ" sheetId="38" r:id="rId5"/>
    <sheet name="透析の起因" sheetId="28" r:id="rId6"/>
    <sheet name="地区別_透析の起因" sheetId="31" r:id="rId7"/>
    <sheet name="市区町村別_透析の起因" sheetId="30" r:id="rId8"/>
    <sheet name="透析患者の生活習慣病" sheetId="45" r:id="rId9"/>
    <sheet name="地区別_透析患者の生活習慣病" sheetId="34" r:id="rId10"/>
    <sheet name="市区町村別_透析患者の生活習慣病" sheetId="33" r:id="rId11"/>
    <sheet name="重症化予防対象者分析" sheetId="35" r:id="rId12"/>
    <sheet name="地区別_重症化予防対象者分析" sheetId="37" r:id="rId13"/>
    <sheet name="地区別_指導対象者割合グラフ" sheetId="43" r:id="rId14"/>
    <sheet name="市区町村別_重症化予防対象者分析" sheetId="36" r:id="rId15"/>
    <sheet name="市区町村別_指導対象者割合グラフ" sheetId="41" r:id="rId16"/>
  </sheets>
  <definedNames>
    <definedName name="_Order1" hidden="1">255</definedName>
    <definedName name="_xlnm.Print_Area" localSheetId="15">市区町村別_指導対象者割合グラフ!$A$1:$J$76</definedName>
    <definedName name="_xlnm.Print_Area" localSheetId="14">市区町村別_重症化予防対象者分析!$A$1:$L$79</definedName>
    <definedName name="_xlnm.Print_Area" localSheetId="4">市区町村別_透析患者割合グラフ!$A$1:$J$77</definedName>
    <definedName name="_xlnm.Print_Area" localSheetId="3">市区町村別_透析患者数!$A$1:$AA$79</definedName>
    <definedName name="_xlnm.Print_Area" localSheetId="11">重症化予防対象者分析!$A$1:$BZ$52</definedName>
    <definedName name="_xlnm.Print_Area" localSheetId="13">地区別_指導対象者割合グラフ!$A$1:$J$77</definedName>
    <definedName name="_xlnm.Print_Area" localSheetId="12">地区別_重症化予防対象者分析!$A$1:$L$13</definedName>
    <definedName name="_xlnm.Print_Area" localSheetId="2">地区別_透析患者割合グラフ!$A$1:$J$77</definedName>
    <definedName name="_xlnm.Print_Area" localSheetId="1">地区別_透析患者数!$A$1:$AB$13</definedName>
    <definedName name="_xlnm.Print_Area" localSheetId="5">透析の起因!$A$1:$M$60</definedName>
    <definedName name="_xlnm.Print_Area" localSheetId="8">透析患者の生活習慣病!$A$1:$K$50</definedName>
    <definedName name="_xlnm.Print_Area" localSheetId="0">透析患者数!$A$1:$J$47</definedName>
    <definedName name="_xlnm.Print_Titles" localSheetId="7">市区町村別_透析の起因!$1:$4</definedName>
    <definedName name="_xlnm.Print_Titles" localSheetId="10">市区町村別_透析患者の生活習慣病!$1:$4</definedName>
    <definedName name="_xlnm.Print_Titles" localSheetId="6">地区別_透析の起因!$1:$4</definedName>
    <definedName name="医療費" localSheetId="8">OFFSET(透析患者の生活習慣病!$C$4,0,0,透析患者の生活習慣病!疾病分類数,1)</definedName>
    <definedName name="患者一人当たりの医療費" localSheetId="8">OFFSET(透析患者の生活習慣病!#REF!,0,0,透析患者の生活習慣病!疾病分類数,1)</definedName>
    <definedName name="患者数" localSheetId="8">OFFSET(透析患者の生活習慣病!#REF!,0,0,透析患者の生活習慣病!疾病分類数,1)</definedName>
    <definedName name="疾病分類" localSheetId="8">OFFSET(透析患者の生活習慣病!$B$4,0,0,透析患者の生活習慣病!疾病分類数,2)</definedName>
    <definedName name="疾病分類数" localSheetId="8">IFERROR(COUNTA(透析患者の生活習慣病!#REF!),0)</definedName>
    <definedName name="疾病分類名" localSheetId="8">OFFSET(透析患者の生活習慣病!#REF!,0,0,透析患者の生活習慣病!疾病分類数,1)</definedName>
    <definedName name="有病率" localSheetId="8">OFFSET(透析患者の生活習慣病!$D$4,0,0,透析患者の生活習慣病!疾病分類数,1)</definedName>
  </definedNames>
  <calcPr calcId="145621" calcMode="manual"/>
</workbook>
</file>

<file path=xl/calcChain.xml><?xml version="1.0" encoding="utf-8"?>
<calcChain xmlns="http://schemas.openxmlformats.org/spreadsheetml/2006/main">
  <c r="U43" i="31" l="1"/>
  <c r="S43" i="31"/>
  <c r="Q43" i="31"/>
  <c r="O43" i="31"/>
  <c r="M43" i="31"/>
  <c r="K43" i="31"/>
  <c r="I43" i="31"/>
  <c r="G43" i="31"/>
  <c r="C10" i="42" l="1"/>
  <c r="C9" i="42"/>
  <c r="C8" i="42"/>
  <c r="C6" i="42"/>
  <c r="C7" i="42"/>
  <c r="C5" i="42"/>
  <c r="C4" i="42"/>
  <c r="L78" i="36" l="1"/>
  <c r="F78" i="36"/>
  <c r="L77" i="36"/>
  <c r="F77" i="36"/>
  <c r="L76" i="36"/>
  <c r="F76" i="36"/>
  <c r="L75" i="36"/>
  <c r="F75" i="36"/>
  <c r="L74" i="36"/>
  <c r="F74" i="36"/>
  <c r="L73" i="36"/>
  <c r="F73" i="36"/>
  <c r="L72" i="36"/>
  <c r="F72" i="36"/>
  <c r="L71" i="36"/>
  <c r="F71" i="36"/>
  <c r="L70" i="36"/>
  <c r="F70" i="36"/>
  <c r="L69" i="36"/>
  <c r="F69" i="36"/>
  <c r="L68" i="36"/>
  <c r="F68" i="36"/>
  <c r="L67" i="36"/>
  <c r="F67" i="36"/>
  <c r="L66" i="36"/>
  <c r="F66" i="36"/>
  <c r="L65" i="36"/>
  <c r="F65" i="36"/>
  <c r="L64" i="36"/>
  <c r="F64" i="36"/>
  <c r="L63" i="36"/>
  <c r="F63" i="36"/>
  <c r="L62" i="36"/>
  <c r="F62" i="36"/>
  <c r="L61" i="36"/>
  <c r="F61" i="36"/>
  <c r="L60" i="36"/>
  <c r="F60" i="36"/>
  <c r="L59" i="36"/>
  <c r="F59" i="36"/>
  <c r="L58" i="36"/>
  <c r="F58" i="36"/>
  <c r="L57" i="36"/>
  <c r="F57" i="36"/>
  <c r="L56" i="36"/>
  <c r="F56" i="36"/>
  <c r="L55" i="36"/>
  <c r="F55" i="36"/>
  <c r="L54" i="36"/>
  <c r="F54" i="36"/>
  <c r="L53" i="36"/>
  <c r="F53" i="36"/>
  <c r="L52" i="36"/>
  <c r="F52" i="36"/>
  <c r="L51" i="36"/>
  <c r="F51" i="36"/>
  <c r="L50" i="36"/>
  <c r="F50" i="36"/>
  <c r="L49" i="36"/>
  <c r="F49" i="36"/>
  <c r="L48" i="36"/>
  <c r="F48" i="36"/>
  <c r="L47" i="36"/>
  <c r="F47" i="36"/>
  <c r="L46" i="36"/>
  <c r="F46" i="36"/>
  <c r="L45" i="36"/>
  <c r="F45" i="36"/>
  <c r="L44" i="36"/>
  <c r="F44" i="36"/>
  <c r="L43" i="36"/>
  <c r="F43" i="36"/>
  <c r="L42" i="36"/>
  <c r="F42" i="36"/>
  <c r="L41" i="36"/>
  <c r="F41" i="36"/>
  <c r="L40" i="36"/>
  <c r="F40" i="36"/>
  <c r="L39" i="36"/>
  <c r="F39" i="36"/>
  <c r="L38" i="36"/>
  <c r="F38" i="36"/>
  <c r="L37" i="36"/>
  <c r="F37" i="36"/>
  <c r="L36" i="36"/>
  <c r="F36" i="36"/>
  <c r="L35" i="36"/>
  <c r="F35" i="36"/>
  <c r="L34" i="36"/>
  <c r="F34" i="36"/>
  <c r="L33" i="36"/>
  <c r="F33" i="36"/>
  <c r="L32" i="36"/>
  <c r="F32" i="36"/>
  <c r="L31" i="36"/>
  <c r="F31" i="36"/>
  <c r="L30" i="36"/>
  <c r="F30" i="36"/>
  <c r="L29" i="36"/>
  <c r="F29" i="36"/>
  <c r="L28" i="36"/>
  <c r="F28" i="36"/>
  <c r="L27" i="36"/>
  <c r="F27" i="36"/>
  <c r="L26" i="36"/>
  <c r="F26" i="36"/>
  <c r="L25" i="36"/>
  <c r="F25" i="36"/>
  <c r="L24" i="36"/>
  <c r="F24" i="36"/>
  <c r="L23" i="36"/>
  <c r="F23" i="36"/>
  <c r="L22" i="36"/>
  <c r="F22" i="36"/>
  <c r="L21" i="36"/>
  <c r="F21" i="36"/>
  <c r="L20" i="36"/>
  <c r="F20" i="36"/>
  <c r="L19" i="36"/>
  <c r="F19" i="36"/>
  <c r="L18" i="36"/>
  <c r="F18" i="36"/>
  <c r="L17" i="36"/>
  <c r="F17" i="36"/>
  <c r="L16" i="36"/>
  <c r="F16" i="36"/>
  <c r="L15" i="36"/>
  <c r="F15" i="36"/>
  <c r="L14" i="36"/>
  <c r="F14" i="36"/>
  <c r="L13" i="36"/>
  <c r="F13" i="36"/>
  <c r="L12" i="36"/>
  <c r="F12" i="36"/>
  <c r="L11" i="36"/>
  <c r="F11" i="36"/>
  <c r="L10" i="36"/>
  <c r="F10" i="36"/>
  <c r="L9" i="36"/>
  <c r="F9" i="36"/>
  <c r="L8" i="36"/>
  <c r="F8" i="36"/>
  <c r="L7" i="36"/>
  <c r="F7" i="36"/>
  <c r="L6" i="36"/>
  <c r="F6" i="36"/>
  <c r="L5" i="36"/>
  <c r="F5" i="36"/>
  <c r="L13" i="37"/>
  <c r="K13" i="37"/>
  <c r="J13" i="37"/>
  <c r="I13" i="37"/>
  <c r="H13" i="37"/>
  <c r="G13" i="37"/>
  <c r="F13" i="37"/>
  <c r="E13" i="37"/>
  <c r="D13" i="37"/>
  <c r="L12" i="37"/>
  <c r="F12" i="37"/>
  <c r="L11" i="37"/>
  <c r="F11" i="37"/>
  <c r="L10" i="37"/>
  <c r="F10" i="37"/>
  <c r="L9" i="37"/>
  <c r="F9" i="37"/>
  <c r="L8" i="37"/>
  <c r="F8" i="37"/>
  <c r="L7" i="37"/>
  <c r="F7" i="37"/>
  <c r="L6" i="37"/>
  <c r="F6" i="37"/>
  <c r="L5" i="37"/>
  <c r="O10" i="37" s="1"/>
  <c r="N10" i="37" s="1"/>
  <c r="F5" i="37"/>
  <c r="R303" i="33"/>
  <c r="P303" i="33"/>
  <c r="N303" i="33"/>
  <c r="L303" i="33"/>
  <c r="J303" i="33"/>
  <c r="H303" i="33"/>
  <c r="F303" i="33"/>
  <c r="R302" i="33"/>
  <c r="P302" i="33"/>
  <c r="N302" i="33"/>
  <c r="L302" i="33"/>
  <c r="J302" i="33"/>
  <c r="H302" i="33"/>
  <c r="F302" i="33"/>
  <c r="R301" i="33"/>
  <c r="P301" i="33"/>
  <c r="N301" i="33"/>
  <c r="L301" i="33"/>
  <c r="J301" i="33"/>
  <c r="H301" i="33"/>
  <c r="F301" i="33"/>
  <c r="S300" i="33"/>
  <c r="T299" i="33"/>
  <c r="S299" i="33"/>
  <c r="R299" i="33"/>
  <c r="P299" i="33"/>
  <c r="N299" i="33"/>
  <c r="L299" i="33"/>
  <c r="J299" i="33"/>
  <c r="H299" i="33"/>
  <c r="F299" i="33"/>
  <c r="S298" i="33"/>
  <c r="T298" i="33" s="1"/>
  <c r="R298" i="33"/>
  <c r="P298" i="33"/>
  <c r="N298" i="33"/>
  <c r="L298" i="33"/>
  <c r="J298" i="33"/>
  <c r="H298" i="33"/>
  <c r="F298" i="33"/>
  <c r="T297" i="33"/>
  <c r="S297" i="33"/>
  <c r="R297" i="33"/>
  <c r="P297" i="33"/>
  <c r="N297" i="33"/>
  <c r="L297" i="33"/>
  <c r="J297" i="33"/>
  <c r="H297" i="33"/>
  <c r="F297" i="33"/>
  <c r="S296" i="33"/>
  <c r="T295" i="33"/>
  <c r="S295" i="33"/>
  <c r="R295" i="33"/>
  <c r="P295" i="33"/>
  <c r="N295" i="33"/>
  <c r="L295" i="33"/>
  <c r="J295" i="33"/>
  <c r="H295" i="33"/>
  <c r="F295" i="33"/>
  <c r="S294" i="33"/>
  <c r="T294" i="33" s="1"/>
  <c r="R294" i="33"/>
  <c r="P294" i="33"/>
  <c r="N294" i="33"/>
  <c r="L294" i="33"/>
  <c r="J294" i="33"/>
  <c r="H294" i="33"/>
  <c r="F294" i="33"/>
  <c r="T293" i="33"/>
  <c r="S293" i="33"/>
  <c r="R293" i="33"/>
  <c r="P293" i="33"/>
  <c r="N293" i="33"/>
  <c r="L293" i="33"/>
  <c r="J293" i="33"/>
  <c r="H293" i="33"/>
  <c r="F293" i="33"/>
  <c r="S292" i="33"/>
  <c r="T291" i="33"/>
  <c r="S291" i="33"/>
  <c r="R291" i="33"/>
  <c r="P291" i="33"/>
  <c r="N291" i="33"/>
  <c r="L291" i="33"/>
  <c r="J291" i="33"/>
  <c r="H291" i="33"/>
  <c r="F291" i="33"/>
  <c r="S290" i="33"/>
  <c r="T290" i="33" s="1"/>
  <c r="R290" i="33"/>
  <c r="P290" i="33"/>
  <c r="N290" i="33"/>
  <c r="L290" i="33"/>
  <c r="J290" i="33"/>
  <c r="H290" i="33"/>
  <c r="F290" i="33"/>
  <c r="T289" i="33"/>
  <c r="S289" i="33"/>
  <c r="R289" i="33"/>
  <c r="P289" i="33"/>
  <c r="N289" i="33"/>
  <c r="L289" i="33"/>
  <c r="J289" i="33"/>
  <c r="H289" i="33"/>
  <c r="F289" i="33"/>
  <c r="S288" i="33"/>
  <c r="T287" i="33"/>
  <c r="S287" i="33"/>
  <c r="R287" i="33"/>
  <c r="P287" i="33"/>
  <c r="N287" i="33"/>
  <c r="L287" i="33"/>
  <c r="J287" i="33"/>
  <c r="H287" i="33"/>
  <c r="F287" i="33"/>
  <c r="S286" i="33"/>
  <c r="T286" i="33" s="1"/>
  <c r="R286" i="33"/>
  <c r="P286" i="33"/>
  <c r="N286" i="33"/>
  <c r="L286" i="33"/>
  <c r="J286" i="33"/>
  <c r="H286" i="33"/>
  <c r="F286" i="33"/>
  <c r="T285" i="33"/>
  <c r="S285" i="33"/>
  <c r="R285" i="33"/>
  <c r="P285" i="33"/>
  <c r="N285" i="33"/>
  <c r="L285" i="33"/>
  <c r="J285" i="33"/>
  <c r="H285" i="33"/>
  <c r="F285" i="33"/>
  <c r="S284" i="33"/>
  <c r="T283" i="33"/>
  <c r="S283" i="33"/>
  <c r="R283" i="33"/>
  <c r="P283" i="33"/>
  <c r="N283" i="33"/>
  <c r="L283" i="33"/>
  <c r="J283" i="33"/>
  <c r="H283" i="33"/>
  <c r="F283" i="33"/>
  <c r="S282" i="33"/>
  <c r="T282" i="33" s="1"/>
  <c r="R282" i="33"/>
  <c r="P282" i="33"/>
  <c r="N282" i="33"/>
  <c r="L282" i="33"/>
  <c r="J282" i="33"/>
  <c r="H282" i="33"/>
  <c r="F282" i="33"/>
  <c r="T281" i="33"/>
  <c r="S281" i="33"/>
  <c r="R281" i="33"/>
  <c r="P281" i="33"/>
  <c r="N281" i="33"/>
  <c r="L281" i="33"/>
  <c r="J281" i="33"/>
  <c r="H281" i="33"/>
  <c r="F281" i="33"/>
  <c r="S280" i="33"/>
  <c r="T279" i="33"/>
  <c r="S279" i="33"/>
  <c r="R279" i="33"/>
  <c r="P279" i="33"/>
  <c r="N279" i="33"/>
  <c r="L279" i="33"/>
  <c r="J279" i="33"/>
  <c r="H279" i="33"/>
  <c r="F279" i="33"/>
  <c r="S278" i="33"/>
  <c r="T278" i="33" s="1"/>
  <c r="R278" i="33"/>
  <c r="P278" i="33"/>
  <c r="N278" i="33"/>
  <c r="L278" i="33"/>
  <c r="J278" i="33"/>
  <c r="H278" i="33"/>
  <c r="F278" i="33"/>
  <c r="T277" i="33"/>
  <c r="S277" i="33"/>
  <c r="R277" i="33"/>
  <c r="P277" i="33"/>
  <c r="N277" i="33"/>
  <c r="L277" i="33"/>
  <c r="J277" i="33"/>
  <c r="H277" i="33"/>
  <c r="F277" i="33"/>
  <c r="S276" i="33"/>
  <c r="T275" i="33"/>
  <c r="S275" i="33"/>
  <c r="R275" i="33"/>
  <c r="P275" i="33"/>
  <c r="N275" i="33"/>
  <c r="L275" i="33"/>
  <c r="J275" i="33"/>
  <c r="H275" i="33"/>
  <c r="F275" i="33"/>
  <c r="S274" i="33"/>
  <c r="T274" i="33" s="1"/>
  <c r="R274" i="33"/>
  <c r="P274" i="33"/>
  <c r="N274" i="33"/>
  <c r="L274" i="33"/>
  <c r="J274" i="33"/>
  <c r="H274" i="33"/>
  <c r="F274" i="33"/>
  <c r="T273" i="33"/>
  <c r="S273" i="33"/>
  <c r="R273" i="33"/>
  <c r="P273" i="33"/>
  <c r="N273" i="33"/>
  <c r="L273" i="33"/>
  <c r="J273" i="33"/>
  <c r="H273" i="33"/>
  <c r="F273" i="33"/>
  <c r="S272" i="33"/>
  <c r="T271" i="33"/>
  <c r="S271" i="33"/>
  <c r="R271" i="33"/>
  <c r="P271" i="33"/>
  <c r="N271" i="33"/>
  <c r="L271" i="33"/>
  <c r="J271" i="33"/>
  <c r="H271" i="33"/>
  <c r="F271" i="33"/>
  <c r="S270" i="33"/>
  <c r="T270" i="33" s="1"/>
  <c r="R270" i="33"/>
  <c r="P270" i="33"/>
  <c r="N270" i="33"/>
  <c r="L270" i="33"/>
  <c r="J270" i="33"/>
  <c r="H270" i="33"/>
  <c r="F270" i="33"/>
  <c r="T269" i="33"/>
  <c r="S269" i="33"/>
  <c r="R269" i="33"/>
  <c r="P269" i="33"/>
  <c r="N269" i="33"/>
  <c r="L269" i="33"/>
  <c r="J269" i="33"/>
  <c r="H269" i="33"/>
  <c r="F269" i="33"/>
  <c r="S268" i="33"/>
  <c r="T267" i="33"/>
  <c r="S267" i="33"/>
  <c r="R267" i="33"/>
  <c r="P267" i="33"/>
  <c r="N267" i="33"/>
  <c r="L267" i="33"/>
  <c r="J267" i="33"/>
  <c r="H267" i="33"/>
  <c r="F267" i="33"/>
  <c r="S266" i="33"/>
  <c r="T266" i="33" s="1"/>
  <c r="R266" i="33"/>
  <c r="P266" i="33"/>
  <c r="N266" i="33"/>
  <c r="L266" i="33"/>
  <c r="J266" i="33"/>
  <c r="H266" i="33"/>
  <c r="F266" i="33"/>
  <c r="T265" i="33"/>
  <c r="S265" i="33"/>
  <c r="R265" i="33"/>
  <c r="P265" i="33"/>
  <c r="N265" i="33"/>
  <c r="L265" i="33"/>
  <c r="J265" i="33"/>
  <c r="H265" i="33"/>
  <c r="F265" i="33"/>
  <c r="S264" i="33"/>
  <c r="T263" i="33"/>
  <c r="S263" i="33"/>
  <c r="R263" i="33"/>
  <c r="P263" i="33"/>
  <c r="N263" i="33"/>
  <c r="L263" i="33"/>
  <c r="J263" i="33"/>
  <c r="H263" i="33"/>
  <c r="F263" i="33"/>
  <c r="S262" i="33"/>
  <c r="T262" i="33" s="1"/>
  <c r="R262" i="33"/>
  <c r="P262" i="33"/>
  <c r="N262" i="33"/>
  <c r="L262" i="33"/>
  <c r="J262" i="33"/>
  <c r="H262" i="33"/>
  <c r="F262" i="33"/>
  <c r="T261" i="33"/>
  <c r="S261" i="33"/>
  <c r="R261" i="33"/>
  <c r="P261" i="33"/>
  <c r="N261" i="33"/>
  <c r="L261" i="33"/>
  <c r="J261" i="33"/>
  <c r="H261" i="33"/>
  <c r="F261" i="33"/>
  <c r="S260" i="33"/>
  <c r="T259" i="33"/>
  <c r="S259" i="33"/>
  <c r="R259" i="33"/>
  <c r="P259" i="33"/>
  <c r="N259" i="33"/>
  <c r="L259" i="33"/>
  <c r="J259" i="33"/>
  <c r="H259" i="33"/>
  <c r="F259" i="33"/>
  <c r="S258" i="33"/>
  <c r="T258" i="33" s="1"/>
  <c r="R258" i="33"/>
  <c r="P258" i="33"/>
  <c r="N258" i="33"/>
  <c r="L258" i="33"/>
  <c r="J258" i="33"/>
  <c r="H258" i="33"/>
  <c r="F258" i="33"/>
  <c r="T257" i="33"/>
  <c r="S257" i="33"/>
  <c r="R257" i="33"/>
  <c r="P257" i="33"/>
  <c r="N257" i="33"/>
  <c r="L257" i="33"/>
  <c r="J257" i="33"/>
  <c r="H257" i="33"/>
  <c r="F257" i="33"/>
  <c r="S256" i="33"/>
  <c r="T255" i="33"/>
  <c r="S255" i="33"/>
  <c r="R255" i="33"/>
  <c r="P255" i="33"/>
  <c r="N255" i="33"/>
  <c r="L255" i="33"/>
  <c r="J255" i="33"/>
  <c r="H255" i="33"/>
  <c r="F255" i="33"/>
  <c r="S254" i="33"/>
  <c r="T254" i="33" s="1"/>
  <c r="R254" i="33"/>
  <c r="P254" i="33"/>
  <c r="N254" i="33"/>
  <c r="L254" i="33"/>
  <c r="J254" i="33"/>
  <c r="H254" i="33"/>
  <c r="F254" i="33"/>
  <c r="T253" i="33"/>
  <c r="S253" i="33"/>
  <c r="R253" i="33"/>
  <c r="P253" i="33"/>
  <c r="N253" i="33"/>
  <c r="L253" i="33"/>
  <c r="J253" i="33"/>
  <c r="H253" i="33"/>
  <c r="F253" i="33"/>
  <c r="S252" i="33"/>
  <c r="T251" i="33"/>
  <c r="S251" i="33"/>
  <c r="R251" i="33"/>
  <c r="P251" i="33"/>
  <c r="N251" i="33"/>
  <c r="L251" i="33"/>
  <c r="J251" i="33"/>
  <c r="H251" i="33"/>
  <c r="F251" i="33"/>
  <c r="S250" i="33"/>
  <c r="T250" i="33" s="1"/>
  <c r="R250" i="33"/>
  <c r="P250" i="33"/>
  <c r="N250" i="33"/>
  <c r="L250" i="33"/>
  <c r="J250" i="33"/>
  <c r="H250" i="33"/>
  <c r="F250" i="33"/>
  <c r="T249" i="33"/>
  <c r="S249" i="33"/>
  <c r="R249" i="33"/>
  <c r="P249" i="33"/>
  <c r="N249" i="33"/>
  <c r="L249" i="33"/>
  <c r="J249" i="33"/>
  <c r="H249" i="33"/>
  <c r="F249" i="33"/>
  <c r="S248" i="33"/>
  <c r="T247" i="33"/>
  <c r="S247" i="33"/>
  <c r="R247" i="33"/>
  <c r="P247" i="33"/>
  <c r="N247" i="33"/>
  <c r="L247" i="33"/>
  <c r="J247" i="33"/>
  <c r="H247" i="33"/>
  <c r="F247" i="33"/>
  <c r="S246" i="33"/>
  <c r="T246" i="33" s="1"/>
  <c r="R246" i="33"/>
  <c r="P246" i="33"/>
  <c r="N246" i="33"/>
  <c r="L246" i="33"/>
  <c r="J246" i="33"/>
  <c r="H246" i="33"/>
  <c r="F246" i="33"/>
  <c r="T245" i="33"/>
  <c r="S245" i="33"/>
  <c r="R245" i="33"/>
  <c r="P245" i="33"/>
  <c r="N245" i="33"/>
  <c r="L245" i="33"/>
  <c r="J245" i="33"/>
  <c r="H245" i="33"/>
  <c r="F245" i="33"/>
  <c r="S244" i="33"/>
  <c r="S243" i="33"/>
  <c r="T243" i="33" s="1"/>
  <c r="R243" i="33"/>
  <c r="P243" i="33"/>
  <c r="N243" i="33"/>
  <c r="L243" i="33"/>
  <c r="J243" i="33"/>
  <c r="H243" i="33"/>
  <c r="F243" i="33"/>
  <c r="S242" i="33"/>
  <c r="T242" i="33" s="1"/>
  <c r="R242" i="33"/>
  <c r="P242" i="33"/>
  <c r="N242" i="33"/>
  <c r="L242" i="33"/>
  <c r="J242" i="33"/>
  <c r="H242" i="33"/>
  <c r="F242" i="33"/>
  <c r="S241" i="33"/>
  <c r="T241" i="33" s="1"/>
  <c r="R241" i="33"/>
  <c r="P241" i="33"/>
  <c r="N241" i="33"/>
  <c r="L241" i="33"/>
  <c r="J241" i="33"/>
  <c r="H241" i="33"/>
  <c r="F241" i="33"/>
  <c r="S240" i="33"/>
  <c r="T239" i="33"/>
  <c r="S239" i="33"/>
  <c r="R239" i="33"/>
  <c r="P239" i="33"/>
  <c r="N239" i="33"/>
  <c r="L239" i="33"/>
  <c r="J239" i="33"/>
  <c r="H239" i="33"/>
  <c r="F239" i="33"/>
  <c r="S238" i="33"/>
  <c r="T238" i="33" s="1"/>
  <c r="R238" i="33"/>
  <c r="P238" i="33"/>
  <c r="N238" i="33"/>
  <c r="L238" i="33"/>
  <c r="J238" i="33"/>
  <c r="H238" i="33"/>
  <c r="F238" i="33"/>
  <c r="S237" i="33"/>
  <c r="T237" i="33" s="1"/>
  <c r="R237" i="33"/>
  <c r="P237" i="33"/>
  <c r="N237" i="33"/>
  <c r="L237" i="33"/>
  <c r="J237" i="33"/>
  <c r="H237" i="33"/>
  <c r="F237" i="33"/>
  <c r="S236" i="33"/>
  <c r="T235" i="33"/>
  <c r="S235" i="33"/>
  <c r="R235" i="33"/>
  <c r="P235" i="33"/>
  <c r="N235" i="33"/>
  <c r="L235" i="33"/>
  <c r="J235" i="33"/>
  <c r="H235" i="33"/>
  <c r="F235" i="33"/>
  <c r="T234" i="33"/>
  <c r="S234" i="33"/>
  <c r="R234" i="33"/>
  <c r="P234" i="33"/>
  <c r="N234" i="33"/>
  <c r="L234" i="33"/>
  <c r="J234" i="33"/>
  <c r="H234" i="33"/>
  <c r="F234" i="33"/>
  <c r="T233" i="33"/>
  <c r="S233" i="33"/>
  <c r="R233" i="33"/>
  <c r="P233" i="33"/>
  <c r="N233" i="33"/>
  <c r="L233" i="33"/>
  <c r="J233" i="33"/>
  <c r="H233" i="33"/>
  <c r="F233" i="33"/>
  <c r="S232" i="33"/>
  <c r="S231" i="33"/>
  <c r="T231" i="33" s="1"/>
  <c r="R231" i="33"/>
  <c r="P231" i="33"/>
  <c r="N231" i="33"/>
  <c r="L231" i="33"/>
  <c r="J231" i="33"/>
  <c r="H231" i="33"/>
  <c r="F231" i="33"/>
  <c r="S230" i="33"/>
  <c r="T230" i="33" s="1"/>
  <c r="R230" i="33"/>
  <c r="P230" i="33"/>
  <c r="N230" i="33"/>
  <c r="L230" i="33"/>
  <c r="J230" i="33"/>
  <c r="H230" i="33"/>
  <c r="F230" i="33"/>
  <c r="S229" i="33"/>
  <c r="T229" i="33" s="1"/>
  <c r="R229" i="33"/>
  <c r="P229" i="33"/>
  <c r="N229" i="33"/>
  <c r="L229" i="33"/>
  <c r="J229" i="33"/>
  <c r="H229" i="33"/>
  <c r="F229" i="33"/>
  <c r="S228" i="33"/>
  <c r="S227" i="33"/>
  <c r="T227" i="33" s="1"/>
  <c r="R227" i="33"/>
  <c r="P227" i="33"/>
  <c r="N227" i="33"/>
  <c r="L227" i="33"/>
  <c r="J227" i="33"/>
  <c r="H227" i="33"/>
  <c r="F227" i="33"/>
  <c r="S226" i="33"/>
  <c r="T226" i="33" s="1"/>
  <c r="R226" i="33"/>
  <c r="P226" i="33"/>
  <c r="N226" i="33"/>
  <c r="L226" i="33"/>
  <c r="J226" i="33"/>
  <c r="H226" i="33"/>
  <c r="F226" i="33"/>
  <c r="S225" i="33"/>
  <c r="T225" i="33" s="1"/>
  <c r="R225" i="33"/>
  <c r="P225" i="33"/>
  <c r="N225" i="33"/>
  <c r="L225" i="33"/>
  <c r="J225" i="33"/>
  <c r="H225" i="33"/>
  <c r="F225" i="33"/>
  <c r="S224" i="33"/>
  <c r="T223" i="33"/>
  <c r="S223" i="33"/>
  <c r="R223" i="33"/>
  <c r="P223" i="33"/>
  <c r="N223" i="33"/>
  <c r="L223" i="33"/>
  <c r="J223" i="33"/>
  <c r="H223" i="33"/>
  <c r="F223" i="33"/>
  <c r="T222" i="33"/>
  <c r="S222" i="33"/>
  <c r="R222" i="33"/>
  <c r="P222" i="33"/>
  <c r="N222" i="33"/>
  <c r="L222" i="33"/>
  <c r="J222" i="33"/>
  <c r="H222" i="33"/>
  <c r="F222" i="33"/>
  <c r="T221" i="33"/>
  <c r="S221" i="33"/>
  <c r="R221" i="33"/>
  <c r="P221" i="33"/>
  <c r="N221" i="33"/>
  <c r="L221" i="33"/>
  <c r="J221" i="33"/>
  <c r="H221" i="33"/>
  <c r="F221" i="33"/>
  <c r="S220" i="33"/>
  <c r="S219" i="33"/>
  <c r="T219" i="33" s="1"/>
  <c r="R219" i="33"/>
  <c r="P219" i="33"/>
  <c r="N219" i="33"/>
  <c r="L219" i="33"/>
  <c r="J219" i="33"/>
  <c r="H219" i="33"/>
  <c r="F219" i="33"/>
  <c r="S218" i="33"/>
  <c r="T218" i="33" s="1"/>
  <c r="R218" i="33"/>
  <c r="P218" i="33"/>
  <c r="N218" i="33"/>
  <c r="L218" i="33"/>
  <c r="J218" i="33"/>
  <c r="H218" i="33"/>
  <c r="F218" i="33"/>
  <c r="S217" i="33"/>
  <c r="T217" i="33" s="1"/>
  <c r="R217" i="33"/>
  <c r="P217" i="33"/>
  <c r="N217" i="33"/>
  <c r="L217" i="33"/>
  <c r="J217" i="33"/>
  <c r="H217" i="33"/>
  <c r="F217" i="33"/>
  <c r="S216" i="33"/>
  <c r="S215" i="33"/>
  <c r="T215" i="33" s="1"/>
  <c r="R215" i="33"/>
  <c r="P215" i="33"/>
  <c r="N215" i="33"/>
  <c r="L215" i="33"/>
  <c r="J215" i="33"/>
  <c r="H215" i="33"/>
  <c r="F215" i="33"/>
  <c r="S214" i="33"/>
  <c r="T214" i="33" s="1"/>
  <c r="R214" i="33"/>
  <c r="P214" i="33"/>
  <c r="N214" i="33"/>
  <c r="L214" i="33"/>
  <c r="J214" i="33"/>
  <c r="H214" i="33"/>
  <c r="F214" i="33"/>
  <c r="S213" i="33"/>
  <c r="T213" i="33" s="1"/>
  <c r="R213" i="33"/>
  <c r="P213" i="33"/>
  <c r="N213" i="33"/>
  <c r="L213" i="33"/>
  <c r="J213" i="33"/>
  <c r="H213" i="33"/>
  <c r="F213" i="33"/>
  <c r="S212" i="33"/>
  <c r="T211" i="33"/>
  <c r="S211" i="33"/>
  <c r="R211" i="33"/>
  <c r="P211" i="33"/>
  <c r="N211" i="33"/>
  <c r="L211" i="33"/>
  <c r="J211" i="33"/>
  <c r="H211" i="33"/>
  <c r="F211" i="33"/>
  <c r="T210" i="33"/>
  <c r="S210" i="33"/>
  <c r="R210" i="33"/>
  <c r="P210" i="33"/>
  <c r="N210" i="33"/>
  <c r="L210" i="33"/>
  <c r="J210" i="33"/>
  <c r="H210" i="33"/>
  <c r="F210" i="33"/>
  <c r="T209" i="33"/>
  <c r="S209" i="33"/>
  <c r="R209" i="33"/>
  <c r="P209" i="33"/>
  <c r="N209" i="33"/>
  <c r="L209" i="33"/>
  <c r="J209" i="33"/>
  <c r="H209" i="33"/>
  <c r="F209" i="33"/>
  <c r="S208" i="33"/>
  <c r="S207" i="33"/>
  <c r="T207" i="33" s="1"/>
  <c r="R207" i="33"/>
  <c r="P207" i="33"/>
  <c r="N207" i="33"/>
  <c r="L207" i="33"/>
  <c r="J207" i="33"/>
  <c r="H207" i="33"/>
  <c r="F207" i="33"/>
  <c r="S206" i="33"/>
  <c r="T206" i="33" s="1"/>
  <c r="R206" i="33"/>
  <c r="P206" i="33"/>
  <c r="N206" i="33"/>
  <c r="L206" i="33"/>
  <c r="J206" i="33"/>
  <c r="H206" i="33"/>
  <c r="F206" i="33"/>
  <c r="S205" i="33"/>
  <c r="T205" i="33" s="1"/>
  <c r="R205" i="33"/>
  <c r="P205" i="33"/>
  <c r="N205" i="33"/>
  <c r="L205" i="33"/>
  <c r="J205" i="33"/>
  <c r="H205" i="33"/>
  <c r="F205" i="33"/>
  <c r="S204" i="33"/>
  <c r="S203" i="33"/>
  <c r="T203" i="33" s="1"/>
  <c r="R203" i="33"/>
  <c r="P203" i="33"/>
  <c r="N203" i="33"/>
  <c r="L203" i="33"/>
  <c r="J203" i="33"/>
  <c r="H203" i="33"/>
  <c r="F203" i="33"/>
  <c r="S202" i="33"/>
  <c r="T202" i="33" s="1"/>
  <c r="R202" i="33"/>
  <c r="P202" i="33"/>
  <c r="N202" i="33"/>
  <c r="L202" i="33"/>
  <c r="J202" i="33"/>
  <c r="H202" i="33"/>
  <c r="F202" i="33"/>
  <c r="S201" i="33"/>
  <c r="T201" i="33" s="1"/>
  <c r="R201" i="33"/>
  <c r="P201" i="33"/>
  <c r="N201" i="33"/>
  <c r="L201" i="33"/>
  <c r="J201" i="33"/>
  <c r="H201" i="33"/>
  <c r="F201" i="33"/>
  <c r="S200" i="33"/>
  <c r="T199" i="33"/>
  <c r="S199" i="33"/>
  <c r="R199" i="33"/>
  <c r="P199" i="33"/>
  <c r="N199" i="33"/>
  <c r="L199" i="33"/>
  <c r="J199" i="33"/>
  <c r="H199" i="33"/>
  <c r="F199" i="33"/>
  <c r="T198" i="33"/>
  <c r="S198" i="33"/>
  <c r="R198" i="33"/>
  <c r="P198" i="33"/>
  <c r="N198" i="33"/>
  <c r="L198" i="33"/>
  <c r="J198" i="33"/>
  <c r="H198" i="33"/>
  <c r="F198" i="33"/>
  <c r="T197" i="33"/>
  <c r="S197" i="33"/>
  <c r="R197" i="33"/>
  <c r="P197" i="33"/>
  <c r="N197" i="33"/>
  <c r="L197" i="33"/>
  <c r="J197" i="33"/>
  <c r="H197" i="33"/>
  <c r="F197" i="33"/>
  <c r="S196" i="33"/>
  <c r="S195" i="33"/>
  <c r="T195" i="33" s="1"/>
  <c r="R195" i="33"/>
  <c r="P195" i="33"/>
  <c r="N195" i="33"/>
  <c r="L195" i="33"/>
  <c r="J195" i="33"/>
  <c r="H195" i="33"/>
  <c r="F195" i="33"/>
  <c r="S194" i="33"/>
  <c r="T194" i="33" s="1"/>
  <c r="R194" i="33"/>
  <c r="P194" i="33"/>
  <c r="N194" i="33"/>
  <c r="L194" i="33"/>
  <c r="J194" i="33"/>
  <c r="H194" i="33"/>
  <c r="F194" i="33"/>
  <c r="S193" i="33"/>
  <c r="T193" i="33" s="1"/>
  <c r="R193" i="33"/>
  <c r="P193" i="33"/>
  <c r="N193" i="33"/>
  <c r="L193" i="33"/>
  <c r="J193" i="33"/>
  <c r="H193" i="33"/>
  <c r="F193" i="33"/>
  <c r="S192" i="33"/>
  <c r="S191" i="33"/>
  <c r="T191" i="33" s="1"/>
  <c r="R191" i="33"/>
  <c r="P191" i="33"/>
  <c r="N191" i="33"/>
  <c r="L191" i="33"/>
  <c r="J191" i="33"/>
  <c r="H191" i="33"/>
  <c r="F191" i="33"/>
  <c r="S190" i="33"/>
  <c r="T190" i="33" s="1"/>
  <c r="R190" i="33"/>
  <c r="P190" i="33"/>
  <c r="N190" i="33"/>
  <c r="L190" i="33"/>
  <c r="J190" i="33"/>
  <c r="H190" i="33"/>
  <c r="F190" i="33"/>
  <c r="S189" i="33"/>
  <c r="T189" i="33" s="1"/>
  <c r="R189" i="33"/>
  <c r="P189" i="33"/>
  <c r="N189" i="33"/>
  <c r="L189" i="33"/>
  <c r="J189" i="33"/>
  <c r="H189" i="33"/>
  <c r="F189" i="33"/>
  <c r="S188" i="33"/>
  <c r="S187" i="33"/>
  <c r="R187" i="33"/>
  <c r="P187" i="33"/>
  <c r="N187" i="33"/>
  <c r="L187" i="33"/>
  <c r="J187" i="33"/>
  <c r="H187" i="33"/>
  <c r="F187" i="33"/>
  <c r="S186" i="33"/>
  <c r="R186" i="33"/>
  <c r="P186" i="33"/>
  <c r="N186" i="33"/>
  <c r="L186" i="33"/>
  <c r="J186" i="33"/>
  <c r="H186" i="33"/>
  <c r="F186" i="33"/>
  <c r="T185" i="33"/>
  <c r="S185" i="33"/>
  <c r="R185" i="33"/>
  <c r="P185" i="33"/>
  <c r="N185" i="33"/>
  <c r="L185" i="33"/>
  <c r="J185" i="33"/>
  <c r="H185" i="33"/>
  <c r="F185" i="33"/>
  <c r="S184" i="33"/>
  <c r="S183" i="33"/>
  <c r="T183" i="33" s="1"/>
  <c r="R183" i="33"/>
  <c r="P183" i="33"/>
  <c r="N183" i="33"/>
  <c r="L183" i="33"/>
  <c r="J183" i="33"/>
  <c r="H183" i="33"/>
  <c r="F183" i="33"/>
  <c r="S182" i="33"/>
  <c r="T182" i="33" s="1"/>
  <c r="R182" i="33"/>
  <c r="P182" i="33"/>
  <c r="N182" i="33"/>
  <c r="L182" i="33"/>
  <c r="J182" i="33"/>
  <c r="H182" i="33"/>
  <c r="F182" i="33"/>
  <c r="S181" i="33"/>
  <c r="T181" i="33" s="1"/>
  <c r="R181" i="33"/>
  <c r="P181" i="33"/>
  <c r="N181" i="33"/>
  <c r="L181" i="33"/>
  <c r="J181" i="33"/>
  <c r="H181" i="33"/>
  <c r="F181" i="33"/>
  <c r="S180" i="33"/>
  <c r="S179" i="33"/>
  <c r="T179" i="33" s="1"/>
  <c r="R179" i="33"/>
  <c r="P179" i="33"/>
  <c r="N179" i="33"/>
  <c r="L179" i="33"/>
  <c r="J179" i="33"/>
  <c r="H179" i="33"/>
  <c r="F179" i="33"/>
  <c r="S178" i="33"/>
  <c r="T178" i="33" s="1"/>
  <c r="R178" i="33"/>
  <c r="P178" i="33"/>
  <c r="N178" i="33"/>
  <c r="L178" i="33"/>
  <c r="J178" i="33"/>
  <c r="H178" i="33"/>
  <c r="F178" i="33"/>
  <c r="S177" i="33"/>
  <c r="T177" i="33" s="1"/>
  <c r="R177" i="33"/>
  <c r="P177" i="33"/>
  <c r="N177" i="33"/>
  <c r="L177" i="33"/>
  <c r="J177" i="33"/>
  <c r="H177" i="33"/>
  <c r="F177" i="33"/>
  <c r="S176" i="33"/>
  <c r="S175" i="33"/>
  <c r="R175" i="33"/>
  <c r="P175" i="33"/>
  <c r="N175" i="33"/>
  <c r="L175" i="33"/>
  <c r="J175" i="33"/>
  <c r="H175" i="33"/>
  <c r="F175" i="33"/>
  <c r="S174" i="33"/>
  <c r="R174" i="33"/>
  <c r="P174" i="33"/>
  <c r="N174" i="33"/>
  <c r="L174" i="33"/>
  <c r="J174" i="33"/>
  <c r="H174" i="33"/>
  <c r="F174" i="33"/>
  <c r="S173" i="33"/>
  <c r="R173" i="33"/>
  <c r="P173" i="33"/>
  <c r="N173" i="33"/>
  <c r="L173" i="33"/>
  <c r="J173" i="33"/>
  <c r="H173" i="33"/>
  <c r="F173" i="33"/>
  <c r="S172" i="33"/>
  <c r="S171" i="33"/>
  <c r="T171" i="33" s="1"/>
  <c r="R171" i="33"/>
  <c r="P171" i="33"/>
  <c r="N171" i="33"/>
  <c r="L171" i="33"/>
  <c r="J171" i="33"/>
  <c r="H171" i="33"/>
  <c r="F171" i="33"/>
  <c r="S170" i="33"/>
  <c r="T170" i="33" s="1"/>
  <c r="R170" i="33"/>
  <c r="P170" i="33"/>
  <c r="N170" i="33"/>
  <c r="L170" i="33"/>
  <c r="J170" i="33"/>
  <c r="H170" i="33"/>
  <c r="F170" i="33"/>
  <c r="S169" i="33"/>
  <c r="T169" i="33" s="1"/>
  <c r="R169" i="33"/>
  <c r="P169" i="33"/>
  <c r="N169" i="33"/>
  <c r="L169" i="33"/>
  <c r="J169" i="33"/>
  <c r="H169" i="33"/>
  <c r="F169" i="33"/>
  <c r="S168" i="33"/>
  <c r="S167" i="33"/>
  <c r="T167" i="33" s="1"/>
  <c r="R167" i="33"/>
  <c r="P167" i="33"/>
  <c r="N167" i="33"/>
  <c r="L167" i="33"/>
  <c r="J167" i="33"/>
  <c r="H167" i="33"/>
  <c r="F167" i="33"/>
  <c r="S166" i="33"/>
  <c r="T166" i="33" s="1"/>
  <c r="R166" i="33"/>
  <c r="P166" i="33"/>
  <c r="N166" i="33"/>
  <c r="L166" i="33"/>
  <c r="J166" i="33"/>
  <c r="H166" i="33"/>
  <c r="F166" i="33"/>
  <c r="S165" i="33"/>
  <c r="T165" i="33" s="1"/>
  <c r="R165" i="33"/>
  <c r="P165" i="33"/>
  <c r="N165" i="33"/>
  <c r="L165" i="33"/>
  <c r="J165" i="33"/>
  <c r="H165" i="33"/>
  <c r="F165" i="33"/>
  <c r="S164" i="33"/>
  <c r="S163" i="33"/>
  <c r="R163" i="33"/>
  <c r="P163" i="33"/>
  <c r="N163" i="33"/>
  <c r="L163" i="33"/>
  <c r="J163" i="33"/>
  <c r="H163" i="33"/>
  <c r="F163" i="33"/>
  <c r="S162" i="33"/>
  <c r="R162" i="33"/>
  <c r="P162" i="33"/>
  <c r="N162" i="33"/>
  <c r="L162" i="33"/>
  <c r="J162" i="33"/>
  <c r="H162" i="33"/>
  <c r="F162" i="33"/>
  <c r="T161" i="33"/>
  <c r="S161" i="33"/>
  <c r="R161" i="33"/>
  <c r="P161" i="33"/>
  <c r="N161" i="33"/>
  <c r="L161" i="33"/>
  <c r="J161" i="33"/>
  <c r="H161" i="33"/>
  <c r="F161" i="33"/>
  <c r="S160" i="33"/>
  <c r="S159" i="33"/>
  <c r="T159" i="33" s="1"/>
  <c r="R159" i="33"/>
  <c r="P159" i="33"/>
  <c r="N159" i="33"/>
  <c r="L159" i="33"/>
  <c r="J159" i="33"/>
  <c r="H159" i="33"/>
  <c r="F159" i="33"/>
  <c r="S158" i="33"/>
  <c r="T158" i="33" s="1"/>
  <c r="R158" i="33"/>
  <c r="P158" i="33"/>
  <c r="N158" i="33"/>
  <c r="L158" i="33"/>
  <c r="J158" i="33"/>
  <c r="H158" i="33"/>
  <c r="F158" i="33"/>
  <c r="S157" i="33"/>
  <c r="T157" i="33" s="1"/>
  <c r="R157" i="33"/>
  <c r="P157" i="33"/>
  <c r="N157" i="33"/>
  <c r="L157" i="33"/>
  <c r="J157" i="33"/>
  <c r="H157" i="33"/>
  <c r="F157" i="33"/>
  <c r="S156" i="33"/>
  <c r="S155" i="33"/>
  <c r="T155" i="33" s="1"/>
  <c r="R155" i="33"/>
  <c r="P155" i="33"/>
  <c r="N155" i="33"/>
  <c r="L155" i="33"/>
  <c r="J155" i="33"/>
  <c r="H155" i="33"/>
  <c r="F155" i="33"/>
  <c r="S154" i="33"/>
  <c r="T154" i="33" s="1"/>
  <c r="R154" i="33"/>
  <c r="P154" i="33"/>
  <c r="N154" i="33"/>
  <c r="L154" i="33"/>
  <c r="J154" i="33"/>
  <c r="H154" i="33"/>
  <c r="F154" i="33"/>
  <c r="S153" i="33"/>
  <c r="T153" i="33" s="1"/>
  <c r="R153" i="33"/>
  <c r="P153" i="33"/>
  <c r="N153" i="33"/>
  <c r="L153" i="33"/>
  <c r="J153" i="33"/>
  <c r="H153" i="33"/>
  <c r="F153" i="33"/>
  <c r="S152" i="33"/>
  <c r="S151" i="33"/>
  <c r="R151" i="33"/>
  <c r="P151" i="33"/>
  <c r="N151" i="33"/>
  <c r="L151" i="33"/>
  <c r="J151" i="33"/>
  <c r="H151" i="33"/>
  <c r="F151" i="33"/>
  <c r="S150" i="33"/>
  <c r="R150" i="33"/>
  <c r="P150" i="33"/>
  <c r="N150" i="33"/>
  <c r="L150" i="33"/>
  <c r="J150" i="33"/>
  <c r="H150" i="33"/>
  <c r="F150" i="33"/>
  <c r="T149" i="33"/>
  <c r="S149" i="33"/>
  <c r="R149" i="33"/>
  <c r="P149" i="33"/>
  <c r="N149" i="33"/>
  <c r="L149" i="33"/>
  <c r="J149" i="33"/>
  <c r="H149" i="33"/>
  <c r="F149" i="33"/>
  <c r="S148" i="33"/>
  <c r="S147" i="33"/>
  <c r="T147" i="33" s="1"/>
  <c r="R147" i="33"/>
  <c r="P147" i="33"/>
  <c r="N147" i="33"/>
  <c r="L147" i="33"/>
  <c r="J147" i="33"/>
  <c r="H147" i="33"/>
  <c r="F147" i="33"/>
  <c r="S146" i="33"/>
  <c r="T146" i="33" s="1"/>
  <c r="R146" i="33"/>
  <c r="P146" i="33"/>
  <c r="N146" i="33"/>
  <c r="L146" i="33"/>
  <c r="J146" i="33"/>
  <c r="H146" i="33"/>
  <c r="F146" i="33"/>
  <c r="S145" i="33"/>
  <c r="T145" i="33" s="1"/>
  <c r="R145" i="33"/>
  <c r="P145" i="33"/>
  <c r="N145" i="33"/>
  <c r="L145" i="33"/>
  <c r="J145" i="33"/>
  <c r="H145" i="33"/>
  <c r="F145" i="33"/>
  <c r="S144" i="33"/>
  <c r="S143" i="33"/>
  <c r="T143" i="33" s="1"/>
  <c r="R143" i="33"/>
  <c r="P143" i="33"/>
  <c r="N143" i="33"/>
  <c r="L143" i="33"/>
  <c r="J143" i="33"/>
  <c r="H143" i="33"/>
  <c r="F143" i="33"/>
  <c r="S142" i="33"/>
  <c r="T142" i="33" s="1"/>
  <c r="R142" i="33"/>
  <c r="P142" i="33"/>
  <c r="N142" i="33"/>
  <c r="L142" i="33"/>
  <c r="J142" i="33"/>
  <c r="H142" i="33"/>
  <c r="F142" i="33"/>
  <c r="S141" i="33"/>
  <c r="T141" i="33" s="1"/>
  <c r="R141" i="33"/>
  <c r="P141" i="33"/>
  <c r="N141" i="33"/>
  <c r="L141" i="33"/>
  <c r="J141" i="33"/>
  <c r="H141" i="33"/>
  <c r="F141" i="33"/>
  <c r="S140" i="33"/>
  <c r="S139" i="33"/>
  <c r="R139" i="33"/>
  <c r="P139" i="33"/>
  <c r="N139" i="33"/>
  <c r="L139" i="33"/>
  <c r="J139" i="33"/>
  <c r="H139" i="33"/>
  <c r="F139" i="33"/>
  <c r="S138" i="33"/>
  <c r="R138" i="33"/>
  <c r="P138" i="33"/>
  <c r="N138" i="33"/>
  <c r="L138" i="33"/>
  <c r="J138" i="33"/>
  <c r="H138" i="33"/>
  <c r="F138" i="33"/>
  <c r="S137" i="33"/>
  <c r="R137" i="33"/>
  <c r="P137" i="33"/>
  <c r="N137" i="33"/>
  <c r="L137" i="33"/>
  <c r="J137" i="33"/>
  <c r="H137" i="33"/>
  <c r="F137" i="33"/>
  <c r="S136" i="33"/>
  <c r="S135" i="33"/>
  <c r="T135" i="33" s="1"/>
  <c r="R135" i="33"/>
  <c r="P135" i="33"/>
  <c r="N135" i="33"/>
  <c r="L135" i="33"/>
  <c r="J135" i="33"/>
  <c r="H135" i="33"/>
  <c r="F135" i="33"/>
  <c r="S134" i="33"/>
  <c r="T134" i="33" s="1"/>
  <c r="R134" i="33"/>
  <c r="P134" i="33"/>
  <c r="N134" i="33"/>
  <c r="L134" i="33"/>
  <c r="J134" i="33"/>
  <c r="H134" i="33"/>
  <c r="F134" i="33"/>
  <c r="S133" i="33"/>
  <c r="T133" i="33" s="1"/>
  <c r="R133" i="33"/>
  <c r="P133" i="33"/>
  <c r="N133" i="33"/>
  <c r="L133" i="33"/>
  <c r="J133" i="33"/>
  <c r="H133" i="33"/>
  <c r="F133" i="33"/>
  <c r="S132" i="33"/>
  <c r="S131" i="33"/>
  <c r="T131" i="33" s="1"/>
  <c r="R131" i="33"/>
  <c r="P131" i="33"/>
  <c r="N131" i="33"/>
  <c r="L131" i="33"/>
  <c r="J131" i="33"/>
  <c r="H131" i="33"/>
  <c r="F131" i="33"/>
  <c r="S130" i="33"/>
  <c r="T130" i="33" s="1"/>
  <c r="R130" i="33"/>
  <c r="P130" i="33"/>
  <c r="N130" i="33"/>
  <c r="L130" i="33"/>
  <c r="J130" i="33"/>
  <c r="H130" i="33"/>
  <c r="F130" i="33"/>
  <c r="S129" i="33"/>
  <c r="T129" i="33" s="1"/>
  <c r="R129" i="33"/>
  <c r="P129" i="33"/>
  <c r="N129" i="33"/>
  <c r="L129" i="33"/>
  <c r="J129" i="33"/>
  <c r="H129" i="33"/>
  <c r="F129" i="33"/>
  <c r="S128" i="33"/>
  <c r="S127" i="33"/>
  <c r="R127" i="33"/>
  <c r="P127" i="33"/>
  <c r="N127" i="33"/>
  <c r="L127" i="33"/>
  <c r="J127" i="33"/>
  <c r="H127" i="33"/>
  <c r="F127" i="33"/>
  <c r="S126" i="33"/>
  <c r="R126" i="33"/>
  <c r="P126" i="33"/>
  <c r="N126" i="33"/>
  <c r="L126" i="33"/>
  <c r="J126" i="33"/>
  <c r="H126" i="33"/>
  <c r="F126" i="33"/>
  <c r="T125" i="33"/>
  <c r="S125" i="33"/>
  <c r="R125" i="33"/>
  <c r="P125" i="33"/>
  <c r="N125" i="33"/>
  <c r="L125" i="33"/>
  <c r="J125" i="33"/>
  <c r="H125" i="33"/>
  <c r="F125" i="33"/>
  <c r="S124" i="33"/>
  <c r="S123" i="33"/>
  <c r="T123" i="33" s="1"/>
  <c r="R123" i="33"/>
  <c r="P123" i="33"/>
  <c r="N123" i="33"/>
  <c r="L123" i="33"/>
  <c r="J123" i="33"/>
  <c r="H123" i="33"/>
  <c r="F123" i="33"/>
  <c r="S122" i="33"/>
  <c r="T122" i="33" s="1"/>
  <c r="R122" i="33"/>
  <c r="P122" i="33"/>
  <c r="N122" i="33"/>
  <c r="L122" i="33"/>
  <c r="J122" i="33"/>
  <c r="H122" i="33"/>
  <c r="F122" i="33"/>
  <c r="S121" i="33"/>
  <c r="T121" i="33" s="1"/>
  <c r="R121" i="33"/>
  <c r="P121" i="33"/>
  <c r="N121" i="33"/>
  <c r="L121" i="33"/>
  <c r="J121" i="33"/>
  <c r="H121" i="33"/>
  <c r="F121" i="33"/>
  <c r="S120" i="33"/>
  <c r="S119" i="33"/>
  <c r="T119" i="33" s="1"/>
  <c r="R119" i="33"/>
  <c r="P119" i="33"/>
  <c r="N119" i="33"/>
  <c r="L119" i="33"/>
  <c r="J119" i="33"/>
  <c r="H119" i="33"/>
  <c r="F119" i="33"/>
  <c r="S118" i="33"/>
  <c r="T118" i="33" s="1"/>
  <c r="R118" i="33"/>
  <c r="P118" i="33"/>
  <c r="N118" i="33"/>
  <c r="L118" i="33"/>
  <c r="J118" i="33"/>
  <c r="H118" i="33"/>
  <c r="F118" i="33"/>
  <c r="S117" i="33"/>
  <c r="T117" i="33" s="1"/>
  <c r="R117" i="33"/>
  <c r="P117" i="33"/>
  <c r="N117" i="33"/>
  <c r="L117" i="33"/>
  <c r="J117" i="33"/>
  <c r="H117" i="33"/>
  <c r="F117" i="33"/>
  <c r="S116" i="33"/>
  <c r="S115" i="33"/>
  <c r="R115" i="33"/>
  <c r="P115" i="33"/>
  <c r="N115" i="33"/>
  <c r="L115" i="33"/>
  <c r="J115" i="33"/>
  <c r="H115" i="33"/>
  <c r="F115" i="33"/>
  <c r="S114" i="33"/>
  <c r="R114" i="33"/>
  <c r="P114" i="33"/>
  <c r="N114" i="33"/>
  <c r="L114" i="33"/>
  <c r="J114" i="33"/>
  <c r="H114" i="33"/>
  <c r="F114" i="33"/>
  <c r="T113" i="33"/>
  <c r="S113" i="33"/>
  <c r="R113" i="33"/>
  <c r="P113" i="33"/>
  <c r="N113" i="33"/>
  <c r="L113" i="33"/>
  <c r="J113" i="33"/>
  <c r="H113" i="33"/>
  <c r="F113" i="33"/>
  <c r="S112" i="33"/>
  <c r="S111" i="33"/>
  <c r="T111" i="33" s="1"/>
  <c r="R111" i="33"/>
  <c r="P111" i="33"/>
  <c r="N111" i="33"/>
  <c r="L111" i="33"/>
  <c r="J111" i="33"/>
  <c r="H111" i="33"/>
  <c r="F111" i="33"/>
  <c r="S110" i="33"/>
  <c r="T110" i="33" s="1"/>
  <c r="R110" i="33"/>
  <c r="P110" i="33"/>
  <c r="N110" i="33"/>
  <c r="L110" i="33"/>
  <c r="J110" i="33"/>
  <c r="H110" i="33"/>
  <c r="F110" i="33"/>
  <c r="S109" i="33"/>
  <c r="T109" i="33" s="1"/>
  <c r="R109" i="33"/>
  <c r="P109" i="33"/>
  <c r="N109" i="33"/>
  <c r="L109" i="33"/>
  <c r="J109" i="33"/>
  <c r="H109" i="33"/>
  <c r="F109" i="33"/>
  <c r="S108" i="33"/>
  <c r="S107" i="33"/>
  <c r="T107" i="33" s="1"/>
  <c r="R107" i="33"/>
  <c r="P107" i="33"/>
  <c r="N107" i="33"/>
  <c r="L107" i="33"/>
  <c r="J107" i="33"/>
  <c r="H107" i="33"/>
  <c r="F107" i="33"/>
  <c r="S106" i="33"/>
  <c r="T106" i="33" s="1"/>
  <c r="R106" i="33"/>
  <c r="P106" i="33"/>
  <c r="N106" i="33"/>
  <c r="L106" i="33"/>
  <c r="J106" i="33"/>
  <c r="H106" i="33"/>
  <c r="F106" i="33"/>
  <c r="S105" i="33"/>
  <c r="T105" i="33" s="1"/>
  <c r="R105" i="33"/>
  <c r="P105" i="33"/>
  <c r="N105" i="33"/>
  <c r="L105" i="33"/>
  <c r="J105" i="33"/>
  <c r="H105" i="33"/>
  <c r="F105" i="33"/>
  <c r="S104" i="33"/>
  <c r="S103" i="33"/>
  <c r="R103" i="33"/>
  <c r="P103" i="33"/>
  <c r="N103" i="33"/>
  <c r="L103" i="33"/>
  <c r="J103" i="33"/>
  <c r="H103" i="33"/>
  <c r="F103" i="33"/>
  <c r="S102" i="33"/>
  <c r="R102" i="33"/>
  <c r="P102" i="33"/>
  <c r="N102" i="33"/>
  <c r="L102" i="33"/>
  <c r="J102" i="33"/>
  <c r="H102" i="33"/>
  <c r="F102" i="33"/>
  <c r="S101" i="33"/>
  <c r="R101" i="33"/>
  <c r="P101" i="33"/>
  <c r="N101" i="33"/>
  <c r="L101" i="33"/>
  <c r="J101" i="33"/>
  <c r="H101" i="33"/>
  <c r="F101" i="33"/>
  <c r="S100" i="33"/>
  <c r="S99" i="33"/>
  <c r="T99" i="33" s="1"/>
  <c r="R99" i="33"/>
  <c r="P99" i="33"/>
  <c r="N99" i="33"/>
  <c r="L99" i="33"/>
  <c r="J99" i="33"/>
  <c r="H99" i="33"/>
  <c r="F99" i="33"/>
  <c r="S98" i="33"/>
  <c r="T98" i="33" s="1"/>
  <c r="R98" i="33"/>
  <c r="P98" i="33"/>
  <c r="N98" i="33"/>
  <c r="L98" i="33"/>
  <c r="J98" i="33"/>
  <c r="H98" i="33"/>
  <c r="F98" i="33"/>
  <c r="S97" i="33"/>
  <c r="T97" i="33" s="1"/>
  <c r="R97" i="33"/>
  <c r="P97" i="33"/>
  <c r="N97" i="33"/>
  <c r="L97" i="33"/>
  <c r="J97" i="33"/>
  <c r="H97" i="33"/>
  <c r="F97" i="33"/>
  <c r="S96" i="33"/>
  <c r="S95" i="33"/>
  <c r="T95" i="33" s="1"/>
  <c r="R95" i="33"/>
  <c r="P95" i="33"/>
  <c r="N95" i="33"/>
  <c r="L95" i="33"/>
  <c r="J95" i="33"/>
  <c r="H95" i="33"/>
  <c r="F95" i="33"/>
  <c r="S94" i="33"/>
  <c r="T94" i="33" s="1"/>
  <c r="R94" i="33"/>
  <c r="P94" i="33"/>
  <c r="N94" i="33"/>
  <c r="L94" i="33"/>
  <c r="J94" i="33"/>
  <c r="H94" i="33"/>
  <c r="F94" i="33"/>
  <c r="S93" i="33"/>
  <c r="T93" i="33" s="1"/>
  <c r="R93" i="33"/>
  <c r="P93" i="33"/>
  <c r="N93" i="33"/>
  <c r="L93" i="33"/>
  <c r="J93" i="33"/>
  <c r="H93" i="33"/>
  <c r="F93" i="33"/>
  <c r="S92" i="33"/>
  <c r="S91" i="33"/>
  <c r="R91" i="33"/>
  <c r="P91" i="33"/>
  <c r="N91" i="33"/>
  <c r="L91" i="33"/>
  <c r="J91" i="33"/>
  <c r="H91" i="33"/>
  <c r="F91" i="33"/>
  <c r="S90" i="33"/>
  <c r="R90" i="33"/>
  <c r="P90" i="33"/>
  <c r="N90" i="33"/>
  <c r="L90" i="33"/>
  <c r="J90" i="33"/>
  <c r="H90" i="33"/>
  <c r="F90" i="33"/>
  <c r="T89" i="33"/>
  <c r="S89" i="33"/>
  <c r="R89" i="33"/>
  <c r="P89" i="33"/>
  <c r="N89" i="33"/>
  <c r="L89" i="33"/>
  <c r="J89" i="33"/>
  <c r="H89" i="33"/>
  <c r="F89" i="33"/>
  <c r="S88" i="33"/>
  <c r="S87" i="33"/>
  <c r="T87" i="33" s="1"/>
  <c r="R87" i="33"/>
  <c r="P87" i="33"/>
  <c r="N87" i="33"/>
  <c r="L87" i="33"/>
  <c r="J87" i="33"/>
  <c r="H87" i="33"/>
  <c r="F87" i="33"/>
  <c r="S86" i="33"/>
  <c r="T86" i="33" s="1"/>
  <c r="R86" i="33"/>
  <c r="P86" i="33"/>
  <c r="N86" i="33"/>
  <c r="L86" i="33"/>
  <c r="J86" i="33"/>
  <c r="H86" i="33"/>
  <c r="F86" i="33"/>
  <c r="S85" i="33"/>
  <c r="T85" i="33" s="1"/>
  <c r="R85" i="33"/>
  <c r="P85" i="33"/>
  <c r="N85" i="33"/>
  <c r="L85" i="33"/>
  <c r="J85" i="33"/>
  <c r="H85" i="33"/>
  <c r="F85" i="33"/>
  <c r="S84" i="33"/>
  <c r="S83" i="33"/>
  <c r="T83" i="33" s="1"/>
  <c r="R83" i="33"/>
  <c r="P83" i="33"/>
  <c r="N83" i="33"/>
  <c r="L83" i="33"/>
  <c r="J83" i="33"/>
  <c r="H83" i="33"/>
  <c r="F83" i="33"/>
  <c r="S82" i="33"/>
  <c r="T82" i="33" s="1"/>
  <c r="R82" i="33"/>
  <c r="P82" i="33"/>
  <c r="N82" i="33"/>
  <c r="L82" i="33"/>
  <c r="J82" i="33"/>
  <c r="H82" i="33"/>
  <c r="F82" i="33"/>
  <c r="S81" i="33"/>
  <c r="T81" i="33" s="1"/>
  <c r="R81" i="33"/>
  <c r="P81" i="33"/>
  <c r="N81" i="33"/>
  <c r="L81" i="33"/>
  <c r="J81" i="33"/>
  <c r="H81" i="33"/>
  <c r="F81" i="33"/>
  <c r="S80" i="33"/>
  <c r="S79" i="33"/>
  <c r="R79" i="33"/>
  <c r="P79" i="33"/>
  <c r="N79" i="33"/>
  <c r="L79" i="33"/>
  <c r="J79" i="33"/>
  <c r="H79" i="33"/>
  <c r="F79" i="33"/>
  <c r="S78" i="33"/>
  <c r="R78" i="33"/>
  <c r="P78" i="33"/>
  <c r="N78" i="33"/>
  <c r="L78" i="33"/>
  <c r="J78" i="33"/>
  <c r="H78" i="33"/>
  <c r="F78" i="33"/>
  <c r="T77" i="33"/>
  <c r="S77" i="33"/>
  <c r="R77" i="33"/>
  <c r="P77" i="33"/>
  <c r="N77" i="33"/>
  <c r="L77" i="33"/>
  <c r="J77" i="33"/>
  <c r="H77" i="33"/>
  <c r="F77" i="33"/>
  <c r="S76" i="33"/>
  <c r="S75" i="33"/>
  <c r="T75" i="33" s="1"/>
  <c r="R75" i="33"/>
  <c r="P75" i="33"/>
  <c r="N75" i="33"/>
  <c r="L75" i="33"/>
  <c r="J75" i="33"/>
  <c r="H75" i="33"/>
  <c r="F75" i="33"/>
  <c r="S74" i="33"/>
  <c r="T74" i="33" s="1"/>
  <c r="R74" i="33"/>
  <c r="P74" i="33"/>
  <c r="N74" i="33"/>
  <c r="L74" i="33"/>
  <c r="J74" i="33"/>
  <c r="H74" i="33"/>
  <c r="F74" i="33"/>
  <c r="S73" i="33"/>
  <c r="T73" i="33" s="1"/>
  <c r="R73" i="33"/>
  <c r="P73" i="33"/>
  <c r="N73" i="33"/>
  <c r="L73" i="33"/>
  <c r="J73" i="33"/>
  <c r="H73" i="33"/>
  <c r="F73" i="33"/>
  <c r="S72" i="33"/>
  <c r="S71" i="33"/>
  <c r="T71" i="33" s="1"/>
  <c r="R71" i="33"/>
  <c r="P71" i="33"/>
  <c r="N71" i="33"/>
  <c r="L71" i="33"/>
  <c r="J71" i="33"/>
  <c r="H71" i="33"/>
  <c r="F71" i="33"/>
  <c r="S70" i="33"/>
  <c r="T70" i="33" s="1"/>
  <c r="R70" i="33"/>
  <c r="P70" i="33"/>
  <c r="N70" i="33"/>
  <c r="L70" i="33"/>
  <c r="J70" i="33"/>
  <c r="H70" i="33"/>
  <c r="F70" i="33"/>
  <c r="S69" i="33"/>
  <c r="T69" i="33" s="1"/>
  <c r="R69" i="33"/>
  <c r="P69" i="33"/>
  <c r="N69" i="33"/>
  <c r="L69" i="33"/>
  <c r="J69" i="33"/>
  <c r="H69" i="33"/>
  <c r="F69" i="33"/>
  <c r="S68" i="33"/>
  <c r="S67" i="33"/>
  <c r="R67" i="33"/>
  <c r="P67" i="33"/>
  <c r="N67" i="33"/>
  <c r="L67" i="33"/>
  <c r="J67" i="33"/>
  <c r="H67" i="33"/>
  <c r="F67" i="33"/>
  <c r="S66" i="33"/>
  <c r="R66" i="33"/>
  <c r="P66" i="33"/>
  <c r="N66" i="33"/>
  <c r="L66" i="33"/>
  <c r="J66" i="33"/>
  <c r="H66" i="33"/>
  <c r="F66" i="33"/>
  <c r="S65" i="33"/>
  <c r="R65" i="33"/>
  <c r="P65" i="33"/>
  <c r="N65" i="33"/>
  <c r="L65" i="33"/>
  <c r="J65" i="33"/>
  <c r="H65" i="33"/>
  <c r="F65" i="33"/>
  <c r="S64" i="33"/>
  <c r="S63" i="33"/>
  <c r="T63" i="33" s="1"/>
  <c r="R63" i="33"/>
  <c r="P63" i="33"/>
  <c r="N63" i="33"/>
  <c r="L63" i="33"/>
  <c r="J63" i="33"/>
  <c r="H63" i="33"/>
  <c r="F63" i="33"/>
  <c r="S62" i="33"/>
  <c r="T62" i="33" s="1"/>
  <c r="R62" i="33"/>
  <c r="P62" i="33"/>
  <c r="N62" i="33"/>
  <c r="L62" i="33"/>
  <c r="J62" i="33"/>
  <c r="H62" i="33"/>
  <c r="F62" i="33"/>
  <c r="S61" i="33"/>
  <c r="T61" i="33" s="1"/>
  <c r="R61" i="33"/>
  <c r="P61" i="33"/>
  <c r="N61" i="33"/>
  <c r="L61" i="33"/>
  <c r="J61" i="33"/>
  <c r="H61" i="33"/>
  <c r="F61" i="33"/>
  <c r="S60" i="33"/>
  <c r="S59" i="33"/>
  <c r="T59" i="33" s="1"/>
  <c r="R59" i="33"/>
  <c r="P59" i="33"/>
  <c r="N59" i="33"/>
  <c r="L59" i="33"/>
  <c r="J59" i="33"/>
  <c r="H59" i="33"/>
  <c r="F59" i="33"/>
  <c r="S58" i="33"/>
  <c r="T58" i="33" s="1"/>
  <c r="R58" i="33"/>
  <c r="P58" i="33"/>
  <c r="N58" i="33"/>
  <c r="L58" i="33"/>
  <c r="J58" i="33"/>
  <c r="H58" i="33"/>
  <c r="F58" i="33"/>
  <c r="S57" i="33"/>
  <c r="T57" i="33" s="1"/>
  <c r="R57" i="33"/>
  <c r="P57" i="33"/>
  <c r="N57" i="33"/>
  <c r="L57" i="33"/>
  <c r="J57" i="33"/>
  <c r="H57" i="33"/>
  <c r="F57" i="33"/>
  <c r="S56" i="33"/>
  <c r="T55" i="33" s="1"/>
  <c r="S55" i="33"/>
  <c r="R55" i="33"/>
  <c r="P55" i="33"/>
  <c r="N55" i="33"/>
  <c r="L55" i="33"/>
  <c r="J55" i="33"/>
  <c r="H55" i="33"/>
  <c r="F55" i="33"/>
  <c r="S54" i="33"/>
  <c r="T54" i="33" s="1"/>
  <c r="R54" i="33"/>
  <c r="P54" i="33"/>
  <c r="N54" i="33"/>
  <c r="L54" i="33"/>
  <c r="J54" i="33"/>
  <c r="H54" i="33"/>
  <c r="F54" i="33"/>
  <c r="T53" i="33"/>
  <c r="S53" i="33"/>
  <c r="R53" i="33"/>
  <c r="P53" i="33"/>
  <c r="N53" i="33"/>
  <c r="L53" i="33"/>
  <c r="J53" i="33"/>
  <c r="H53" i="33"/>
  <c r="F53" i="33"/>
  <c r="S52" i="33"/>
  <c r="S51" i="33"/>
  <c r="T51" i="33" s="1"/>
  <c r="R51" i="33"/>
  <c r="P51" i="33"/>
  <c r="N51" i="33"/>
  <c r="L51" i="33"/>
  <c r="J51" i="33"/>
  <c r="H51" i="33"/>
  <c r="F51" i="33"/>
  <c r="S50" i="33"/>
  <c r="T50" i="33" s="1"/>
  <c r="R50" i="33"/>
  <c r="P50" i="33"/>
  <c r="N50" i="33"/>
  <c r="L50" i="33"/>
  <c r="J50" i="33"/>
  <c r="H50" i="33"/>
  <c r="F50" i="33"/>
  <c r="S49" i="33"/>
  <c r="T49" i="33" s="1"/>
  <c r="R49" i="33"/>
  <c r="P49" i="33"/>
  <c r="N49" i="33"/>
  <c r="L49" i="33"/>
  <c r="J49" i="33"/>
  <c r="H49" i="33"/>
  <c r="F49" i="33"/>
  <c r="S48" i="33"/>
  <c r="S47" i="33"/>
  <c r="T47" i="33" s="1"/>
  <c r="R47" i="33"/>
  <c r="P47" i="33"/>
  <c r="N47" i="33"/>
  <c r="L47" i="33"/>
  <c r="J47" i="33"/>
  <c r="H47" i="33"/>
  <c r="F47" i="33"/>
  <c r="S46" i="33"/>
  <c r="T46" i="33" s="1"/>
  <c r="R46" i="33"/>
  <c r="P46" i="33"/>
  <c r="N46" i="33"/>
  <c r="L46" i="33"/>
  <c r="J46" i="33"/>
  <c r="H46" i="33"/>
  <c r="F46" i="33"/>
  <c r="S45" i="33"/>
  <c r="T45" i="33" s="1"/>
  <c r="R45" i="33"/>
  <c r="P45" i="33"/>
  <c r="N45" i="33"/>
  <c r="L45" i="33"/>
  <c r="J45" i="33"/>
  <c r="H45" i="33"/>
  <c r="F45" i="33"/>
  <c r="S44" i="33"/>
  <c r="T43" i="33" s="1"/>
  <c r="S43" i="33"/>
  <c r="R43" i="33"/>
  <c r="P43" i="33"/>
  <c r="N43" i="33"/>
  <c r="L43" i="33"/>
  <c r="J43" i="33"/>
  <c r="H43" i="33"/>
  <c r="F43" i="33"/>
  <c r="S42" i="33"/>
  <c r="R42" i="33"/>
  <c r="P42" i="33"/>
  <c r="N42" i="33"/>
  <c r="L42" i="33"/>
  <c r="J42" i="33"/>
  <c r="H42" i="33"/>
  <c r="F42" i="33"/>
  <c r="T41" i="33"/>
  <c r="S41" i="33"/>
  <c r="R41" i="33"/>
  <c r="P41" i="33"/>
  <c r="N41" i="33"/>
  <c r="L41" i="33"/>
  <c r="J41" i="33"/>
  <c r="H41" i="33"/>
  <c r="F41" i="33"/>
  <c r="S40" i="33"/>
  <c r="S39" i="33"/>
  <c r="T39" i="33" s="1"/>
  <c r="R39" i="33"/>
  <c r="P39" i="33"/>
  <c r="N39" i="33"/>
  <c r="L39" i="33"/>
  <c r="J39" i="33"/>
  <c r="H39" i="33"/>
  <c r="F39" i="33"/>
  <c r="S38" i="33"/>
  <c r="T38" i="33" s="1"/>
  <c r="R38" i="33"/>
  <c r="P38" i="33"/>
  <c r="N38" i="33"/>
  <c r="L38" i="33"/>
  <c r="J38" i="33"/>
  <c r="H38" i="33"/>
  <c r="F38" i="33"/>
  <c r="S37" i="33"/>
  <c r="T37" i="33" s="1"/>
  <c r="R37" i="33"/>
  <c r="P37" i="33"/>
  <c r="N37" i="33"/>
  <c r="L37" i="33"/>
  <c r="J37" i="33"/>
  <c r="H37" i="33"/>
  <c r="F37" i="33"/>
  <c r="S36" i="33"/>
  <c r="S35" i="33"/>
  <c r="T35" i="33" s="1"/>
  <c r="R35" i="33"/>
  <c r="P35" i="33"/>
  <c r="N35" i="33"/>
  <c r="L35" i="33"/>
  <c r="J35" i="33"/>
  <c r="H35" i="33"/>
  <c r="F35" i="33"/>
  <c r="S34" i="33"/>
  <c r="T34" i="33" s="1"/>
  <c r="R34" i="33"/>
  <c r="P34" i="33"/>
  <c r="N34" i="33"/>
  <c r="L34" i="33"/>
  <c r="J34" i="33"/>
  <c r="H34" i="33"/>
  <c r="F34" i="33"/>
  <c r="S33" i="33"/>
  <c r="T33" i="33" s="1"/>
  <c r="R33" i="33"/>
  <c r="P33" i="33"/>
  <c r="N33" i="33"/>
  <c r="L33" i="33"/>
  <c r="J33" i="33"/>
  <c r="H33" i="33"/>
  <c r="F33" i="33"/>
  <c r="S32" i="33"/>
  <c r="S31" i="33"/>
  <c r="R31" i="33"/>
  <c r="P31" i="33"/>
  <c r="N31" i="33"/>
  <c r="L31" i="33"/>
  <c r="J31" i="33"/>
  <c r="H31" i="33"/>
  <c r="F31" i="33"/>
  <c r="S30" i="33"/>
  <c r="R30" i="33"/>
  <c r="P30" i="33"/>
  <c r="N30" i="33"/>
  <c r="L30" i="33"/>
  <c r="J30" i="33"/>
  <c r="H30" i="33"/>
  <c r="F30" i="33"/>
  <c r="S29" i="33"/>
  <c r="R29" i="33"/>
  <c r="P29" i="33"/>
  <c r="N29" i="33"/>
  <c r="L29" i="33"/>
  <c r="J29" i="33"/>
  <c r="H29" i="33"/>
  <c r="F29" i="33"/>
  <c r="S28" i="33"/>
  <c r="S27" i="33"/>
  <c r="T27" i="33" s="1"/>
  <c r="R27" i="33"/>
  <c r="P27" i="33"/>
  <c r="N27" i="33"/>
  <c r="L27" i="33"/>
  <c r="J27" i="33"/>
  <c r="H27" i="33"/>
  <c r="F27" i="33"/>
  <c r="T26" i="33"/>
  <c r="S26" i="33"/>
  <c r="R26" i="33"/>
  <c r="P26" i="33"/>
  <c r="N26" i="33"/>
  <c r="L26" i="33"/>
  <c r="J26" i="33"/>
  <c r="H26" i="33"/>
  <c r="F26" i="33"/>
  <c r="S25" i="33"/>
  <c r="T25" i="33" s="1"/>
  <c r="R25" i="33"/>
  <c r="P25" i="33"/>
  <c r="N25" i="33"/>
  <c r="L25" i="33"/>
  <c r="J25" i="33"/>
  <c r="H25" i="33"/>
  <c r="F25" i="33"/>
  <c r="S24" i="33"/>
  <c r="S23" i="33"/>
  <c r="T23" i="33" s="1"/>
  <c r="R23" i="33"/>
  <c r="P23" i="33"/>
  <c r="N23" i="33"/>
  <c r="L23" i="33"/>
  <c r="J23" i="33"/>
  <c r="H23" i="33"/>
  <c r="F23" i="33"/>
  <c r="T22" i="33"/>
  <c r="S22" i="33"/>
  <c r="R22" i="33"/>
  <c r="P22" i="33"/>
  <c r="N22" i="33"/>
  <c r="L22" i="33"/>
  <c r="J22" i="33"/>
  <c r="H22" i="33"/>
  <c r="F22" i="33"/>
  <c r="S21" i="33"/>
  <c r="T21" i="33" s="1"/>
  <c r="R21" i="33"/>
  <c r="P21" i="33"/>
  <c r="N21" i="33"/>
  <c r="L21" i="33"/>
  <c r="J21" i="33"/>
  <c r="H21" i="33"/>
  <c r="F21" i="33"/>
  <c r="S20" i="33"/>
  <c r="T19" i="33"/>
  <c r="S19" i="33"/>
  <c r="R19" i="33"/>
  <c r="P19" i="33"/>
  <c r="N19" i="33"/>
  <c r="L19" i="33"/>
  <c r="J19" i="33"/>
  <c r="H19" i="33"/>
  <c r="F19" i="33"/>
  <c r="S18" i="33"/>
  <c r="T18" i="33" s="1"/>
  <c r="R18" i="33"/>
  <c r="P18" i="33"/>
  <c r="N18" i="33"/>
  <c r="L18" i="33"/>
  <c r="J18" i="33"/>
  <c r="H18" i="33"/>
  <c r="F18" i="33"/>
  <c r="T17" i="33"/>
  <c r="S17" i="33"/>
  <c r="R17" i="33"/>
  <c r="P17" i="33"/>
  <c r="N17" i="33"/>
  <c r="L17" i="33"/>
  <c r="J17" i="33"/>
  <c r="H17" i="33"/>
  <c r="F17" i="33"/>
  <c r="S16" i="33"/>
  <c r="S15" i="33"/>
  <c r="T15" i="33" s="1"/>
  <c r="R15" i="33"/>
  <c r="P15" i="33"/>
  <c r="N15" i="33"/>
  <c r="L15" i="33"/>
  <c r="J15" i="33"/>
  <c r="H15" i="33"/>
  <c r="F15" i="33"/>
  <c r="T14" i="33"/>
  <c r="S14" i="33"/>
  <c r="R14" i="33"/>
  <c r="P14" i="33"/>
  <c r="N14" i="33"/>
  <c r="L14" i="33"/>
  <c r="J14" i="33"/>
  <c r="H14" i="33"/>
  <c r="F14" i="33"/>
  <c r="S13" i="33"/>
  <c r="T13" i="33" s="1"/>
  <c r="R13" i="33"/>
  <c r="P13" i="33"/>
  <c r="N13" i="33"/>
  <c r="L13" i="33"/>
  <c r="J13" i="33"/>
  <c r="H13" i="33"/>
  <c r="F13" i="33"/>
  <c r="S12" i="33"/>
  <c r="S11" i="33"/>
  <c r="T11" i="33" s="1"/>
  <c r="R11" i="33"/>
  <c r="P11" i="33"/>
  <c r="N11" i="33"/>
  <c r="L11" i="33"/>
  <c r="J11" i="33"/>
  <c r="H11" i="33"/>
  <c r="F11" i="33"/>
  <c r="S10" i="33"/>
  <c r="T10" i="33" s="1"/>
  <c r="R10" i="33"/>
  <c r="P10" i="33"/>
  <c r="N10" i="33"/>
  <c r="L10" i="33"/>
  <c r="J10" i="33"/>
  <c r="H10" i="33"/>
  <c r="F10" i="33"/>
  <c r="S9" i="33"/>
  <c r="T9" i="33" s="1"/>
  <c r="R9" i="33"/>
  <c r="P9" i="33"/>
  <c r="N9" i="33"/>
  <c r="L9" i="33"/>
  <c r="J9" i="33"/>
  <c r="H9" i="33"/>
  <c r="F9" i="33"/>
  <c r="S8" i="33"/>
  <c r="S7" i="33"/>
  <c r="R7" i="33"/>
  <c r="P7" i="33"/>
  <c r="N7" i="33"/>
  <c r="L7" i="33"/>
  <c r="J7" i="33"/>
  <c r="H7" i="33"/>
  <c r="F7" i="33"/>
  <c r="S6" i="33"/>
  <c r="R6" i="33"/>
  <c r="P6" i="33"/>
  <c r="N6" i="33"/>
  <c r="L6" i="33"/>
  <c r="J6" i="33"/>
  <c r="H6" i="33"/>
  <c r="F6" i="33"/>
  <c r="S5" i="33"/>
  <c r="R5" i="33"/>
  <c r="P5" i="33"/>
  <c r="N5" i="33"/>
  <c r="L5" i="33"/>
  <c r="J5" i="33"/>
  <c r="H5" i="33"/>
  <c r="F5" i="33"/>
  <c r="S40" i="34"/>
  <c r="S39" i="34"/>
  <c r="T39" i="34" s="1"/>
  <c r="R39" i="34"/>
  <c r="P39" i="34"/>
  <c r="N39" i="34"/>
  <c r="L39" i="34"/>
  <c r="J39" i="34"/>
  <c r="H39" i="34"/>
  <c r="F39" i="34"/>
  <c r="S38" i="34"/>
  <c r="T38" i="34" s="1"/>
  <c r="R38" i="34"/>
  <c r="P38" i="34"/>
  <c r="N38" i="34"/>
  <c r="L38" i="34"/>
  <c r="J38" i="34"/>
  <c r="H38" i="34"/>
  <c r="F38" i="34"/>
  <c r="S37" i="34"/>
  <c r="T37" i="34" s="1"/>
  <c r="R37" i="34"/>
  <c r="P37" i="34"/>
  <c r="N37" i="34"/>
  <c r="L37" i="34"/>
  <c r="J37" i="34"/>
  <c r="H37" i="34"/>
  <c r="F37" i="34"/>
  <c r="S36" i="34"/>
  <c r="S35" i="34"/>
  <c r="T35" i="34" s="1"/>
  <c r="R35" i="34"/>
  <c r="P35" i="34"/>
  <c r="N35" i="34"/>
  <c r="L35" i="34"/>
  <c r="J35" i="34"/>
  <c r="H35" i="34"/>
  <c r="F35" i="34"/>
  <c r="S34" i="34"/>
  <c r="T34" i="34" s="1"/>
  <c r="R34" i="34"/>
  <c r="P34" i="34"/>
  <c r="N34" i="34"/>
  <c r="L34" i="34"/>
  <c r="J34" i="34"/>
  <c r="H34" i="34"/>
  <c r="F34" i="34"/>
  <c r="S33" i="34"/>
  <c r="T33" i="34" s="1"/>
  <c r="R33" i="34"/>
  <c r="P33" i="34"/>
  <c r="N33" i="34"/>
  <c r="L33" i="34"/>
  <c r="J33" i="34"/>
  <c r="H33" i="34"/>
  <c r="F33" i="34"/>
  <c r="S32" i="34"/>
  <c r="T31" i="34" s="1"/>
  <c r="S31" i="34"/>
  <c r="R31" i="34"/>
  <c r="P31" i="34"/>
  <c r="N31" i="34"/>
  <c r="L31" i="34"/>
  <c r="J31" i="34"/>
  <c r="H31" i="34"/>
  <c r="F31" i="34"/>
  <c r="S30" i="34"/>
  <c r="R30" i="34"/>
  <c r="P30" i="34"/>
  <c r="N30" i="34"/>
  <c r="L30" i="34"/>
  <c r="J30" i="34"/>
  <c r="H30" i="34"/>
  <c r="F30" i="34"/>
  <c r="T29" i="34"/>
  <c r="S29" i="34"/>
  <c r="R29" i="34"/>
  <c r="P29" i="34"/>
  <c r="N29" i="34"/>
  <c r="L29" i="34"/>
  <c r="J29" i="34"/>
  <c r="H29" i="34"/>
  <c r="F29" i="34"/>
  <c r="S28" i="34"/>
  <c r="S27" i="34"/>
  <c r="T27" i="34" s="1"/>
  <c r="R27" i="34"/>
  <c r="P27" i="34"/>
  <c r="N27" i="34"/>
  <c r="L27" i="34"/>
  <c r="J27" i="34"/>
  <c r="H27" i="34"/>
  <c r="F27" i="34"/>
  <c r="S26" i="34"/>
  <c r="T26" i="34" s="1"/>
  <c r="R26" i="34"/>
  <c r="P26" i="34"/>
  <c r="N26" i="34"/>
  <c r="L26" i="34"/>
  <c r="J26" i="34"/>
  <c r="H26" i="34"/>
  <c r="F26" i="34"/>
  <c r="S25" i="34"/>
  <c r="T25" i="34" s="1"/>
  <c r="R25" i="34"/>
  <c r="P25" i="34"/>
  <c r="N25" i="34"/>
  <c r="L25" i="34"/>
  <c r="J25" i="34"/>
  <c r="H25" i="34"/>
  <c r="F25" i="34"/>
  <c r="S24" i="34"/>
  <c r="S23" i="34"/>
  <c r="T23" i="34" s="1"/>
  <c r="R23" i="34"/>
  <c r="P23" i="34"/>
  <c r="N23" i="34"/>
  <c r="L23" i="34"/>
  <c r="J23" i="34"/>
  <c r="H23" i="34"/>
  <c r="F23" i="34"/>
  <c r="S22" i="34"/>
  <c r="T22" i="34" s="1"/>
  <c r="R22" i="34"/>
  <c r="P22" i="34"/>
  <c r="N22" i="34"/>
  <c r="L22" i="34"/>
  <c r="J22" i="34"/>
  <c r="H22" i="34"/>
  <c r="F22" i="34"/>
  <c r="S21" i="34"/>
  <c r="T21" i="34" s="1"/>
  <c r="R21" i="34"/>
  <c r="P21" i="34"/>
  <c r="N21" i="34"/>
  <c r="L21" i="34"/>
  <c r="J21" i="34"/>
  <c r="H21" i="34"/>
  <c r="F21" i="34"/>
  <c r="S20" i="34"/>
  <c r="S19" i="34"/>
  <c r="R19" i="34"/>
  <c r="P19" i="34"/>
  <c r="N19" i="34"/>
  <c r="L19" i="34"/>
  <c r="J19" i="34"/>
  <c r="H19" i="34"/>
  <c r="F19" i="34"/>
  <c r="S18" i="34"/>
  <c r="R18" i="34"/>
  <c r="P18" i="34"/>
  <c r="N18" i="34"/>
  <c r="L18" i="34"/>
  <c r="J18" i="34"/>
  <c r="H18" i="34"/>
  <c r="F18" i="34"/>
  <c r="S17" i="34"/>
  <c r="R17" i="34"/>
  <c r="P17" i="34"/>
  <c r="N17" i="34"/>
  <c r="L17" i="34"/>
  <c r="J17" i="34"/>
  <c r="H17" i="34"/>
  <c r="F17" i="34"/>
  <c r="S16" i="34"/>
  <c r="S15" i="34"/>
  <c r="T15" i="34" s="1"/>
  <c r="R15" i="34"/>
  <c r="P15" i="34"/>
  <c r="N15" i="34"/>
  <c r="L15" i="34"/>
  <c r="J15" i="34"/>
  <c r="H15" i="34"/>
  <c r="F15" i="34"/>
  <c r="S14" i="34"/>
  <c r="T14" i="34" s="1"/>
  <c r="R14" i="34"/>
  <c r="P14" i="34"/>
  <c r="N14" i="34"/>
  <c r="L14" i="34"/>
  <c r="J14" i="34"/>
  <c r="H14" i="34"/>
  <c r="F14" i="34"/>
  <c r="T13" i="34"/>
  <c r="S13" i="34"/>
  <c r="R13" i="34"/>
  <c r="P13" i="34"/>
  <c r="N13" i="34"/>
  <c r="L13" i="34"/>
  <c r="J13" i="34"/>
  <c r="H13" i="34"/>
  <c r="F13" i="34"/>
  <c r="S12" i="34"/>
  <c r="S11" i="34"/>
  <c r="T11" i="34" s="1"/>
  <c r="R11" i="34"/>
  <c r="P11" i="34"/>
  <c r="N11" i="34"/>
  <c r="L11" i="34"/>
  <c r="J11" i="34"/>
  <c r="H11" i="34"/>
  <c r="F11" i="34"/>
  <c r="T10" i="34"/>
  <c r="S10" i="34"/>
  <c r="R10" i="34"/>
  <c r="P10" i="34"/>
  <c r="N10" i="34"/>
  <c r="L10" i="34"/>
  <c r="J10" i="34"/>
  <c r="H10" i="34"/>
  <c r="F10" i="34"/>
  <c r="S9" i="34"/>
  <c r="T9" i="34" s="1"/>
  <c r="R9" i="34"/>
  <c r="P9" i="34"/>
  <c r="N9" i="34"/>
  <c r="L9" i="34"/>
  <c r="J9" i="34"/>
  <c r="H9" i="34"/>
  <c r="F9" i="34"/>
  <c r="S8" i="34"/>
  <c r="T7" i="34"/>
  <c r="S7" i="34"/>
  <c r="R7" i="34"/>
  <c r="P7" i="34"/>
  <c r="N7" i="34"/>
  <c r="L7" i="34"/>
  <c r="J7" i="34"/>
  <c r="H7" i="34"/>
  <c r="F7" i="34"/>
  <c r="S6" i="34"/>
  <c r="R6" i="34"/>
  <c r="P6" i="34"/>
  <c r="N6" i="34"/>
  <c r="L6" i="34"/>
  <c r="J6" i="34"/>
  <c r="H6" i="34"/>
  <c r="F6" i="34"/>
  <c r="T5" i="34"/>
  <c r="S5" i="34"/>
  <c r="R5" i="34"/>
  <c r="P5" i="34"/>
  <c r="N5" i="34"/>
  <c r="L5" i="34"/>
  <c r="J5" i="34"/>
  <c r="H5" i="34"/>
  <c r="F5" i="34"/>
  <c r="R670" i="30"/>
  <c r="P670" i="30"/>
  <c r="N670" i="30"/>
  <c r="L670" i="30"/>
  <c r="J670" i="30"/>
  <c r="H670" i="30"/>
  <c r="F670" i="30"/>
  <c r="T669" i="30"/>
  <c r="M669" i="30"/>
  <c r="K669" i="30"/>
  <c r="I669" i="30"/>
  <c r="T668" i="30"/>
  <c r="Q668" i="30"/>
  <c r="O668" i="30"/>
  <c r="M668" i="30"/>
  <c r="K668" i="30"/>
  <c r="I668" i="30"/>
  <c r="T667" i="30"/>
  <c r="M667" i="30"/>
  <c r="K667" i="30"/>
  <c r="I667" i="30"/>
  <c r="T666" i="30"/>
  <c r="S666" i="30"/>
  <c r="Q666" i="30"/>
  <c r="O666" i="30"/>
  <c r="M666" i="30"/>
  <c r="K666" i="30"/>
  <c r="I666" i="30"/>
  <c r="G666" i="30"/>
  <c r="T665" i="30"/>
  <c r="M665" i="30"/>
  <c r="K665" i="30"/>
  <c r="I665" i="30"/>
  <c r="T664" i="30"/>
  <c r="S664" i="30"/>
  <c r="Q664" i="30"/>
  <c r="O664" i="30"/>
  <c r="M664" i="30"/>
  <c r="K664" i="30"/>
  <c r="I664" i="30"/>
  <c r="G664" i="30"/>
  <c r="T663" i="30"/>
  <c r="M663" i="30"/>
  <c r="K663" i="30"/>
  <c r="I663" i="30"/>
  <c r="T662" i="30"/>
  <c r="S662" i="30"/>
  <c r="Q662" i="30"/>
  <c r="M662" i="30"/>
  <c r="K662" i="30"/>
  <c r="I662" i="30"/>
  <c r="G662" i="30"/>
  <c r="R661" i="30"/>
  <c r="P661" i="30"/>
  <c r="N661" i="30"/>
  <c r="L661" i="30"/>
  <c r="J661" i="30"/>
  <c r="H661" i="30"/>
  <c r="F661" i="30"/>
  <c r="T660" i="30"/>
  <c r="Q660" i="30"/>
  <c r="O660" i="30"/>
  <c r="M660" i="30"/>
  <c r="T659" i="30"/>
  <c r="Q659" i="30"/>
  <c r="O659" i="30"/>
  <c r="M659" i="30"/>
  <c r="K659" i="30"/>
  <c r="I659" i="30"/>
  <c r="T658" i="30"/>
  <c r="Q658" i="30"/>
  <c r="O658" i="30"/>
  <c r="M658" i="30"/>
  <c r="T657" i="30"/>
  <c r="S657" i="30"/>
  <c r="Q657" i="30"/>
  <c r="O657" i="30"/>
  <c r="M657" i="30"/>
  <c r="K657" i="30"/>
  <c r="G657" i="30"/>
  <c r="T656" i="30"/>
  <c r="Q656" i="30"/>
  <c r="O656" i="30"/>
  <c r="M656" i="30"/>
  <c r="T655" i="30"/>
  <c r="S655" i="30"/>
  <c r="Q655" i="30"/>
  <c r="O655" i="30"/>
  <c r="M655" i="30"/>
  <c r="G655" i="30"/>
  <c r="T654" i="30"/>
  <c r="Q654" i="30"/>
  <c r="O654" i="30"/>
  <c r="M654" i="30"/>
  <c r="T653" i="30"/>
  <c r="S653" i="30"/>
  <c r="Q653" i="30"/>
  <c r="O653" i="30"/>
  <c r="M653" i="30"/>
  <c r="I653" i="30"/>
  <c r="G653" i="30"/>
  <c r="R652" i="30"/>
  <c r="P652" i="30"/>
  <c r="N652" i="30"/>
  <c r="L652" i="30"/>
  <c r="J652" i="30"/>
  <c r="H652" i="30"/>
  <c r="F652" i="30"/>
  <c r="T651" i="30"/>
  <c r="S651" i="30"/>
  <c r="Q651" i="30"/>
  <c r="I651" i="30"/>
  <c r="G651" i="30"/>
  <c r="T650" i="30"/>
  <c r="S650" i="30"/>
  <c r="Q650" i="30"/>
  <c r="O650" i="30"/>
  <c r="M650" i="30"/>
  <c r="I650" i="30"/>
  <c r="G650" i="30"/>
  <c r="T649" i="30"/>
  <c r="S649" i="30"/>
  <c r="Q649" i="30"/>
  <c r="I649" i="30"/>
  <c r="G649" i="30"/>
  <c r="T648" i="30"/>
  <c r="S648" i="30"/>
  <c r="Q648" i="30"/>
  <c r="O648" i="30"/>
  <c r="M648" i="30"/>
  <c r="I648" i="30"/>
  <c r="G648" i="30"/>
  <c r="T647" i="30"/>
  <c r="S647" i="30"/>
  <c r="Q647" i="30"/>
  <c r="O647" i="30"/>
  <c r="M647" i="30"/>
  <c r="I647" i="30"/>
  <c r="G647" i="30"/>
  <c r="T646" i="30"/>
  <c r="S646" i="30"/>
  <c r="Q646" i="30"/>
  <c r="O646" i="30"/>
  <c r="M646" i="30"/>
  <c r="I646" i="30"/>
  <c r="G646" i="30"/>
  <c r="T645" i="30"/>
  <c r="S645" i="30"/>
  <c r="Q645" i="30"/>
  <c r="O645" i="30"/>
  <c r="M645" i="30"/>
  <c r="K645" i="30"/>
  <c r="I645" i="30"/>
  <c r="G645" i="30"/>
  <c r="T644" i="30"/>
  <c r="S644" i="30"/>
  <c r="Q644" i="30"/>
  <c r="O644" i="30"/>
  <c r="M644" i="30"/>
  <c r="I644" i="30"/>
  <c r="G644" i="30"/>
  <c r="R643" i="30"/>
  <c r="S642" i="30" s="1"/>
  <c r="P643" i="30"/>
  <c r="Q639" i="30" s="1"/>
  <c r="N643" i="30"/>
  <c r="L643" i="30"/>
  <c r="J643" i="30"/>
  <c r="H643" i="30"/>
  <c r="I641" i="30" s="1"/>
  <c r="F643" i="30"/>
  <c r="G637" i="30" s="1"/>
  <c r="T642" i="30"/>
  <c r="O642" i="30"/>
  <c r="M642" i="30"/>
  <c r="G642" i="30"/>
  <c r="T641" i="30"/>
  <c r="S641" i="30"/>
  <c r="O641" i="30"/>
  <c r="M641" i="30"/>
  <c r="G641" i="30"/>
  <c r="T640" i="30"/>
  <c r="S640" i="30"/>
  <c r="O640" i="30"/>
  <c r="M640" i="30"/>
  <c r="G640" i="30"/>
  <c r="T639" i="30"/>
  <c r="S639" i="30"/>
  <c r="O639" i="30"/>
  <c r="M639" i="30"/>
  <c r="G639" i="30"/>
  <c r="T638" i="30"/>
  <c r="S638" i="30"/>
  <c r="O638" i="30"/>
  <c r="M638" i="30"/>
  <c r="G638" i="30"/>
  <c r="T637" i="30"/>
  <c r="O637" i="30"/>
  <c r="M637" i="30"/>
  <c r="I637" i="30"/>
  <c r="T636" i="30"/>
  <c r="S636" i="30"/>
  <c r="Q636" i="30"/>
  <c r="O636" i="30"/>
  <c r="M636" i="30"/>
  <c r="G636" i="30"/>
  <c r="T635" i="30"/>
  <c r="S635" i="30"/>
  <c r="O635" i="30"/>
  <c r="M635" i="30"/>
  <c r="I635" i="30"/>
  <c r="G635" i="30"/>
  <c r="R634" i="30"/>
  <c r="P634" i="30"/>
  <c r="N634" i="30"/>
  <c r="O633" i="30" s="1"/>
  <c r="L634" i="30"/>
  <c r="J634" i="30"/>
  <c r="H634" i="30"/>
  <c r="T634" i="30" s="1"/>
  <c r="U626" i="30" s="1"/>
  <c r="F634" i="30"/>
  <c r="T633" i="30"/>
  <c r="S633" i="30"/>
  <c r="K633" i="30"/>
  <c r="I633" i="30"/>
  <c r="G633" i="30"/>
  <c r="T632" i="30"/>
  <c r="S632" i="30"/>
  <c r="O632" i="30"/>
  <c r="K632" i="30"/>
  <c r="I632" i="30"/>
  <c r="G632" i="30"/>
  <c r="T631" i="30"/>
  <c r="S631" i="30"/>
  <c r="Q631" i="30"/>
  <c r="O631" i="30"/>
  <c r="I631" i="30"/>
  <c r="G631" i="30"/>
  <c r="T630" i="30"/>
  <c r="S630" i="30"/>
  <c r="O630" i="30"/>
  <c r="M630" i="30"/>
  <c r="I630" i="30"/>
  <c r="G630" i="30"/>
  <c r="T629" i="30"/>
  <c r="S629" i="30"/>
  <c r="O629" i="30"/>
  <c r="K629" i="30"/>
  <c r="I629" i="30"/>
  <c r="G629" i="30"/>
  <c r="T628" i="30"/>
  <c r="S628" i="30"/>
  <c r="M628" i="30"/>
  <c r="K628" i="30"/>
  <c r="I628" i="30"/>
  <c r="G628" i="30"/>
  <c r="U627" i="30"/>
  <c r="T627" i="30"/>
  <c r="S627" i="30"/>
  <c r="O627" i="30"/>
  <c r="K627" i="30"/>
  <c r="I627" i="30"/>
  <c r="G627" i="30"/>
  <c r="T626" i="30"/>
  <c r="S626" i="30"/>
  <c r="O626" i="30"/>
  <c r="K626" i="30"/>
  <c r="I626" i="30"/>
  <c r="G626" i="30"/>
  <c r="R625" i="30"/>
  <c r="S618" i="30" s="1"/>
  <c r="P625" i="30"/>
  <c r="N625" i="30"/>
  <c r="O622" i="30" s="1"/>
  <c r="L625" i="30"/>
  <c r="M619" i="30" s="1"/>
  <c r="J625" i="30"/>
  <c r="H625" i="30"/>
  <c r="F625" i="30"/>
  <c r="T624" i="30"/>
  <c r="S624" i="30"/>
  <c r="M624" i="30"/>
  <c r="K624" i="30"/>
  <c r="G624" i="30"/>
  <c r="T623" i="30"/>
  <c r="Q623" i="30"/>
  <c r="O623" i="30"/>
  <c r="K623" i="30"/>
  <c r="T622" i="30"/>
  <c r="M622" i="30"/>
  <c r="K622" i="30"/>
  <c r="G622" i="30"/>
  <c r="T621" i="30"/>
  <c r="S621" i="30"/>
  <c r="Q621" i="30"/>
  <c r="M621" i="30"/>
  <c r="K621" i="30"/>
  <c r="G621" i="30"/>
  <c r="T620" i="30"/>
  <c r="S620" i="30"/>
  <c r="K620" i="30"/>
  <c r="I620" i="30"/>
  <c r="T619" i="30"/>
  <c r="S619" i="30"/>
  <c r="Q619" i="30"/>
  <c r="K619" i="30"/>
  <c r="G619" i="30"/>
  <c r="T618" i="30"/>
  <c r="K618" i="30"/>
  <c r="G618" i="30"/>
  <c r="T617" i="30"/>
  <c r="Q617" i="30"/>
  <c r="K617" i="30"/>
  <c r="I617" i="30"/>
  <c r="R616" i="30"/>
  <c r="S609" i="30" s="1"/>
  <c r="P616" i="30"/>
  <c r="N616" i="30"/>
  <c r="L616" i="30"/>
  <c r="J616" i="30"/>
  <c r="K615" i="30" s="1"/>
  <c r="H616" i="30"/>
  <c r="I612" i="30" s="1"/>
  <c r="F616" i="30"/>
  <c r="G610" i="30" s="1"/>
  <c r="T615" i="30"/>
  <c r="Q615" i="30"/>
  <c r="O615" i="30"/>
  <c r="M615" i="30"/>
  <c r="G615" i="30"/>
  <c r="T614" i="30"/>
  <c r="Q614" i="30"/>
  <c r="O614" i="30"/>
  <c r="M614" i="30"/>
  <c r="K614" i="30"/>
  <c r="T613" i="30"/>
  <c r="Q613" i="30"/>
  <c r="O613" i="30"/>
  <c r="M613" i="30"/>
  <c r="K613" i="30"/>
  <c r="T612" i="30"/>
  <c r="Q612" i="30"/>
  <c r="O612" i="30"/>
  <c r="K612" i="30"/>
  <c r="T611" i="30"/>
  <c r="Q611" i="30"/>
  <c r="O611" i="30"/>
  <c r="K611" i="30"/>
  <c r="T610" i="30"/>
  <c r="Q610" i="30"/>
  <c r="O610" i="30"/>
  <c r="M610" i="30"/>
  <c r="T609" i="30"/>
  <c r="Q609" i="30"/>
  <c r="O609" i="30"/>
  <c r="M609" i="30"/>
  <c r="K609" i="30"/>
  <c r="T608" i="30"/>
  <c r="Q608" i="30"/>
  <c r="O608" i="30"/>
  <c r="M608" i="30"/>
  <c r="K608" i="30"/>
  <c r="G608" i="30"/>
  <c r="R607" i="30"/>
  <c r="P607" i="30"/>
  <c r="N607" i="30"/>
  <c r="O606" i="30" s="1"/>
  <c r="L607" i="30"/>
  <c r="J607" i="30"/>
  <c r="H607" i="30"/>
  <c r="I606" i="30" s="1"/>
  <c r="F607" i="30"/>
  <c r="T606" i="30"/>
  <c r="S606" i="30"/>
  <c r="G606" i="30"/>
  <c r="T605" i="30"/>
  <c r="S605" i="30"/>
  <c r="O605" i="30"/>
  <c r="M605" i="30"/>
  <c r="G605" i="30"/>
  <c r="T604" i="30"/>
  <c r="S604" i="30"/>
  <c r="O604" i="30"/>
  <c r="G604" i="30"/>
  <c r="T603" i="30"/>
  <c r="S603" i="30"/>
  <c r="M603" i="30"/>
  <c r="G603" i="30"/>
  <c r="T602" i="30"/>
  <c r="S602" i="30"/>
  <c r="I602" i="30"/>
  <c r="G602" i="30"/>
  <c r="T601" i="30"/>
  <c r="S601" i="30"/>
  <c r="O601" i="30"/>
  <c r="M601" i="30"/>
  <c r="K601" i="30"/>
  <c r="I601" i="30"/>
  <c r="G601" i="30"/>
  <c r="T600" i="30"/>
  <c r="S600" i="30"/>
  <c r="Q600" i="30"/>
  <c r="O600" i="30"/>
  <c r="I600" i="30"/>
  <c r="G600" i="30"/>
  <c r="T599" i="30"/>
  <c r="S599" i="30"/>
  <c r="O599" i="30"/>
  <c r="M599" i="30"/>
  <c r="I599" i="30"/>
  <c r="G599" i="30"/>
  <c r="R598" i="30"/>
  <c r="S596" i="30" s="1"/>
  <c r="P598" i="30"/>
  <c r="Q594" i="30" s="1"/>
  <c r="N598" i="30"/>
  <c r="L598" i="30"/>
  <c r="J598" i="30"/>
  <c r="H598" i="30"/>
  <c r="F598" i="30"/>
  <c r="G595" i="30" s="1"/>
  <c r="T597" i="30"/>
  <c r="S597" i="30"/>
  <c r="O597" i="30"/>
  <c r="K597" i="30"/>
  <c r="I597" i="30"/>
  <c r="T596" i="30"/>
  <c r="O596" i="30"/>
  <c r="K596" i="30"/>
  <c r="I596" i="30"/>
  <c r="T595" i="30"/>
  <c r="S595" i="30"/>
  <c r="O595" i="30"/>
  <c r="K595" i="30"/>
  <c r="I595" i="30"/>
  <c r="T594" i="30"/>
  <c r="O594" i="30"/>
  <c r="K594" i="30"/>
  <c r="I594" i="30"/>
  <c r="T593" i="30"/>
  <c r="O593" i="30"/>
  <c r="K593" i="30"/>
  <c r="I593" i="30"/>
  <c r="G593" i="30"/>
  <c r="T592" i="30"/>
  <c r="O592" i="30"/>
  <c r="K592" i="30"/>
  <c r="I592" i="30"/>
  <c r="T591" i="30"/>
  <c r="O591" i="30"/>
  <c r="K591" i="30"/>
  <c r="I591" i="30"/>
  <c r="T590" i="30"/>
  <c r="O590" i="30"/>
  <c r="K590" i="30"/>
  <c r="I590" i="30"/>
  <c r="R589" i="30"/>
  <c r="S587" i="30" s="1"/>
  <c r="P589" i="30"/>
  <c r="Q587" i="30" s="1"/>
  <c r="N589" i="30"/>
  <c r="L589" i="30"/>
  <c r="M586" i="30" s="1"/>
  <c r="J589" i="30"/>
  <c r="K584" i="30" s="1"/>
  <c r="H589" i="30"/>
  <c r="F589" i="30"/>
  <c r="T588" i="30"/>
  <c r="O588" i="30"/>
  <c r="M588" i="30"/>
  <c r="K588" i="30"/>
  <c r="G588" i="30"/>
  <c r="T587" i="30"/>
  <c r="O587" i="30"/>
  <c r="M587" i="30"/>
  <c r="K587" i="30"/>
  <c r="I587" i="30"/>
  <c r="T586" i="30"/>
  <c r="S586" i="30"/>
  <c r="Q586" i="30"/>
  <c r="O586" i="30"/>
  <c r="K586" i="30"/>
  <c r="T585" i="30"/>
  <c r="S585" i="30"/>
  <c r="O585" i="30"/>
  <c r="M585" i="30"/>
  <c r="K585" i="30"/>
  <c r="I585" i="30"/>
  <c r="T584" i="30"/>
  <c r="S584" i="30"/>
  <c r="O584" i="30"/>
  <c r="M584" i="30"/>
  <c r="G584" i="30"/>
  <c r="T583" i="30"/>
  <c r="O583" i="30"/>
  <c r="M583" i="30"/>
  <c r="K583" i="30"/>
  <c r="I583" i="30"/>
  <c r="T582" i="30"/>
  <c r="S582" i="30"/>
  <c r="Q582" i="30"/>
  <c r="O582" i="30"/>
  <c r="M582" i="30"/>
  <c r="K582" i="30"/>
  <c r="I582" i="30"/>
  <c r="T581" i="30"/>
  <c r="O581" i="30"/>
  <c r="M581" i="30"/>
  <c r="K581" i="30"/>
  <c r="I581" i="30"/>
  <c r="R580" i="30"/>
  <c r="P580" i="30"/>
  <c r="N580" i="30"/>
  <c r="L580" i="30"/>
  <c r="J580" i="30"/>
  <c r="K577" i="30" s="1"/>
  <c r="H580" i="30"/>
  <c r="F580" i="30"/>
  <c r="T579" i="30"/>
  <c r="S579" i="30"/>
  <c r="K579" i="30"/>
  <c r="I579" i="30"/>
  <c r="G579" i="30"/>
  <c r="T578" i="30"/>
  <c r="S578" i="30"/>
  <c r="Q578" i="30"/>
  <c r="M578" i="30"/>
  <c r="K578" i="30"/>
  <c r="I578" i="30"/>
  <c r="G578" i="30"/>
  <c r="T577" i="30"/>
  <c r="S577" i="30"/>
  <c r="Q577" i="30"/>
  <c r="I577" i="30"/>
  <c r="G577" i="30"/>
  <c r="T576" i="30"/>
  <c r="S576" i="30"/>
  <c r="O576" i="30"/>
  <c r="K576" i="30"/>
  <c r="I576" i="30"/>
  <c r="G576" i="30"/>
  <c r="T575" i="30"/>
  <c r="S575" i="30"/>
  <c r="Q575" i="30"/>
  <c r="O575" i="30"/>
  <c r="K575" i="30"/>
  <c r="I575" i="30"/>
  <c r="G575" i="30"/>
  <c r="T574" i="30"/>
  <c r="S574" i="30"/>
  <c r="K574" i="30"/>
  <c r="I574" i="30"/>
  <c r="G574" i="30"/>
  <c r="T573" i="30"/>
  <c r="S573" i="30"/>
  <c r="Q573" i="30"/>
  <c r="K573" i="30"/>
  <c r="I573" i="30"/>
  <c r="G573" i="30"/>
  <c r="T572" i="30"/>
  <c r="S572" i="30"/>
  <c r="Q572" i="30"/>
  <c r="K572" i="30"/>
  <c r="I572" i="30"/>
  <c r="G572" i="30"/>
  <c r="R571" i="30"/>
  <c r="S568" i="30" s="1"/>
  <c r="P571" i="30"/>
  <c r="N571" i="30"/>
  <c r="L571" i="30"/>
  <c r="J571" i="30"/>
  <c r="H571" i="30"/>
  <c r="I568" i="30" s="1"/>
  <c r="F571" i="30"/>
  <c r="T570" i="30"/>
  <c r="S570" i="30"/>
  <c r="O570" i="30"/>
  <c r="M570" i="30"/>
  <c r="K570" i="30"/>
  <c r="G570" i="30"/>
  <c r="T569" i="30"/>
  <c r="S569" i="30"/>
  <c r="Q569" i="30"/>
  <c r="K569" i="30"/>
  <c r="I569" i="30"/>
  <c r="G569" i="30"/>
  <c r="T568" i="30"/>
  <c r="O568" i="30"/>
  <c r="M568" i="30"/>
  <c r="K568" i="30"/>
  <c r="G568" i="30"/>
  <c r="T567" i="30"/>
  <c r="S567" i="30"/>
  <c r="Q567" i="30"/>
  <c r="O567" i="30"/>
  <c r="K567" i="30"/>
  <c r="G567" i="30"/>
  <c r="T566" i="30"/>
  <c r="S566" i="30"/>
  <c r="K566" i="30"/>
  <c r="I566" i="30"/>
  <c r="G566" i="30"/>
  <c r="T565" i="30"/>
  <c r="S565" i="30"/>
  <c r="Q565" i="30"/>
  <c r="M565" i="30"/>
  <c r="K565" i="30"/>
  <c r="G565" i="30"/>
  <c r="T564" i="30"/>
  <c r="S564" i="30"/>
  <c r="Q564" i="30"/>
  <c r="O564" i="30"/>
  <c r="K564" i="30"/>
  <c r="I564" i="30"/>
  <c r="G564" i="30"/>
  <c r="T563" i="30"/>
  <c r="S563" i="30"/>
  <c r="Q563" i="30"/>
  <c r="O563" i="30"/>
  <c r="M563" i="30"/>
  <c r="K563" i="30"/>
  <c r="I563" i="30"/>
  <c r="G563" i="30"/>
  <c r="R562" i="30"/>
  <c r="S561" i="30" s="1"/>
  <c r="P562" i="30"/>
  <c r="N562" i="30"/>
  <c r="O560" i="30" s="1"/>
  <c r="L562" i="30"/>
  <c r="J562" i="30"/>
  <c r="H562" i="30"/>
  <c r="F562" i="30"/>
  <c r="T561" i="30"/>
  <c r="M561" i="30"/>
  <c r="K561" i="30"/>
  <c r="I561" i="30"/>
  <c r="G561" i="30"/>
  <c r="T560" i="30"/>
  <c r="M560" i="30"/>
  <c r="K560" i="30"/>
  <c r="I560" i="30"/>
  <c r="T559" i="30"/>
  <c r="S559" i="30"/>
  <c r="M559" i="30"/>
  <c r="K559" i="30"/>
  <c r="I559" i="30"/>
  <c r="G559" i="30"/>
  <c r="T558" i="30"/>
  <c r="S558" i="30"/>
  <c r="O558" i="30"/>
  <c r="M558" i="30"/>
  <c r="K558" i="30"/>
  <c r="I558" i="30"/>
  <c r="G558" i="30"/>
  <c r="T557" i="30"/>
  <c r="M557" i="30"/>
  <c r="K557" i="30"/>
  <c r="I557" i="30"/>
  <c r="G557" i="30"/>
  <c r="T556" i="30"/>
  <c r="M556" i="30"/>
  <c r="K556" i="30"/>
  <c r="I556" i="30"/>
  <c r="T555" i="30"/>
  <c r="S555" i="30"/>
  <c r="M555" i="30"/>
  <c r="K555" i="30"/>
  <c r="I555" i="30"/>
  <c r="G555" i="30"/>
  <c r="T554" i="30"/>
  <c r="S554" i="30"/>
  <c r="O554" i="30"/>
  <c r="M554" i="30"/>
  <c r="K554" i="30"/>
  <c r="I554" i="30"/>
  <c r="G554" i="30"/>
  <c r="R553" i="30"/>
  <c r="S551" i="30" s="1"/>
  <c r="P553" i="30"/>
  <c r="N553" i="30"/>
  <c r="L553" i="30"/>
  <c r="J553" i="30"/>
  <c r="K551" i="30" s="1"/>
  <c r="H553" i="30"/>
  <c r="F553" i="30"/>
  <c r="G551" i="30" s="1"/>
  <c r="T552" i="30"/>
  <c r="Q552" i="30"/>
  <c r="O552" i="30"/>
  <c r="M552" i="30"/>
  <c r="K552" i="30"/>
  <c r="T551" i="30"/>
  <c r="Q551" i="30"/>
  <c r="O551" i="30"/>
  <c r="M551" i="30"/>
  <c r="I551" i="30"/>
  <c r="T550" i="30"/>
  <c r="Q550" i="30"/>
  <c r="O550" i="30"/>
  <c r="M550" i="30"/>
  <c r="T549" i="30"/>
  <c r="S549" i="30"/>
  <c r="Q549" i="30"/>
  <c r="O549" i="30"/>
  <c r="M549" i="30"/>
  <c r="K549" i="30"/>
  <c r="I549" i="30"/>
  <c r="G549" i="30"/>
  <c r="T548" i="30"/>
  <c r="Q548" i="30"/>
  <c r="O548" i="30"/>
  <c r="M548" i="30"/>
  <c r="K548" i="30"/>
  <c r="T547" i="30"/>
  <c r="Q547" i="30"/>
  <c r="O547" i="30"/>
  <c r="M547" i="30"/>
  <c r="I547" i="30"/>
  <c r="T546" i="30"/>
  <c r="Q546" i="30"/>
  <c r="O546" i="30"/>
  <c r="M546" i="30"/>
  <c r="T545" i="30"/>
  <c r="S545" i="30"/>
  <c r="Q545" i="30"/>
  <c r="O545" i="30"/>
  <c r="M545" i="30"/>
  <c r="K545" i="30"/>
  <c r="I545" i="30"/>
  <c r="G545" i="30"/>
  <c r="R544" i="30"/>
  <c r="P544" i="30"/>
  <c r="N544" i="30"/>
  <c r="O542" i="30" s="1"/>
  <c r="L544" i="30"/>
  <c r="J544" i="30"/>
  <c r="K542" i="30" s="1"/>
  <c r="H544" i="30"/>
  <c r="T544" i="30" s="1"/>
  <c r="F544" i="30"/>
  <c r="T543" i="30"/>
  <c r="S543" i="30"/>
  <c r="Q543" i="30"/>
  <c r="O543" i="30"/>
  <c r="I543" i="30"/>
  <c r="G543" i="30"/>
  <c r="T542" i="30"/>
  <c r="U542" i="30" s="1"/>
  <c r="S542" i="30"/>
  <c r="Q542" i="30"/>
  <c r="M542" i="30"/>
  <c r="I542" i="30"/>
  <c r="G542" i="30"/>
  <c r="T541" i="30"/>
  <c r="S541" i="30"/>
  <c r="Q541" i="30"/>
  <c r="I541" i="30"/>
  <c r="G541" i="30"/>
  <c r="T540" i="30"/>
  <c r="S540" i="30"/>
  <c r="Q540" i="30"/>
  <c r="O540" i="30"/>
  <c r="M540" i="30"/>
  <c r="K540" i="30"/>
  <c r="I540" i="30"/>
  <c r="G540" i="30"/>
  <c r="T539" i="30"/>
  <c r="S539" i="30"/>
  <c r="Q539" i="30"/>
  <c r="O539" i="30"/>
  <c r="I539" i="30"/>
  <c r="G539" i="30"/>
  <c r="T538" i="30"/>
  <c r="S538" i="30"/>
  <c r="Q538" i="30"/>
  <c r="M538" i="30"/>
  <c r="I538" i="30"/>
  <c r="G538" i="30"/>
  <c r="T537" i="30"/>
  <c r="S537" i="30"/>
  <c r="Q537" i="30"/>
  <c r="I537" i="30"/>
  <c r="G537" i="30"/>
  <c r="T536" i="30"/>
  <c r="S536" i="30"/>
  <c r="Q536" i="30"/>
  <c r="O536" i="30"/>
  <c r="M536" i="30"/>
  <c r="K536" i="30"/>
  <c r="I536" i="30"/>
  <c r="G536" i="30"/>
  <c r="R535" i="30"/>
  <c r="P535" i="30"/>
  <c r="N535" i="30"/>
  <c r="O527" i="30" s="1"/>
  <c r="L535" i="30"/>
  <c r="M534" i="30" s="1"/>
  <c r="J535" i="30"/>
  <c r="H535" i="30"/>
  <c r="F535" i="30"/>
  <c r="T534" i="30"/>
  <c r="S534" i="30"/>
  <c r="K534" i="30"/>
  <c r="I534" i="30"/>
  <c r="G534" i="30"/>
  <c r="T533" i="30"/>
  <c r="S533" i="30"/>
  <c r="O533" i="30"/>
  <c r="K533" i="30"/>
  <c r="I533" i="30"/>
  <c r="G533" i="30"/>
  <c r="T532" i="30"/>
  <c r="S532" i="30"/>
  <c r="K532" i="30"/>
  <c r="I532" i="30"/>
  <c r="T531" i="30"/>
  <c r="S531" i="30"/>
  <c r="Q531" i="30"/>
  <c r="O531" i="30"/>
  <c r="M531" i="30"/>
  <c r="K531" i="30"/>
  <c r="I531" i="30"/>
  <c r="G531" i="30"/>
  <c r="T530" i="30"/>
  <c r="S530" i="30"/>
  <c r="K530" i="30"/>
  <c r="I530" i="30"/>
  <c r="G530" i="30"/>
  <c r="T529" i="30"/>
  <c r="S529" i="30"/>
  <c r="O529" i="30"/>
  <c r="K529" i="30"/>
  <c r="I529" i="30"/>
  <c r="G529" i="30"/>
  <c r="T528" i="30"/>
  <c r="S528" i="30"/>
  <c r="K528" i="30"/>
  <c r="I528" i="30"/>
  <c r="T527" i="30"/>
  <c r="S527" i="30"/>
  <c r="Q527" i="30"/>
  <c r="M527" i="30"/>
  <c r="K527" i="30"/>
  <c r="I527" i="30"/>
  <c r="G527" i="30"/>
  <c r="R526" i="30"/>
  <c r="P526" i="30"/>
  <c r="Q522" i="30" s="1"/>
  <c r="N526" i="30"/>
  <c r="L526" i="30"/>
  <c r="J526" i="30"/>
  <c r="K521" i="30" s="1"/>
  <c r="H526" i="30"/>
  <c r="I525" i="30" s="1"/>
  <c r="F526" i="30"/>
  <c r="T525" i="30"/>
  <c r="Q525" i="30"/>
  <c r="O525" i="30"/>
  <c r="M525" i="30"/>
  <c r="K525" i="30"/>
  <c r="T524" i="30"/>
  <c r="S524" i="30"/>
  <c r="O524" i="30"/>
  <c r="M524" i="30"/>
  <c r="K524" i="30"/>
  <c r="G524" i="30"/>
  <c r="T523" i="30"/>
  <c r="Q523" i="30"/>
  <c r="O523" i="30"/>
  <c r="M523" i="30"/>
  <c r="K523" i="30"/>
  <c r="T522" i="30"/>
  <c r="O522" i="30"/>
  <c r="M522" i="30"/>
  <c r="K522" i="30"/>
  <c r="I522" i="30"/>
  <c r="T521" i="30"/>
  <c r="O521" i="30"/>
  <c r="M521" i="30"/>
  <c r="I521" i="30"/>
  <c r="T520" i="30"/>
  <c r="O520" i="30"/>
  <c r="M520" i="30"/>
  <c r="K520" i="30"/>
  <c r="I520" i="30"/>
  <c r="T519" i="30"/>
  <c r="O519" i="30"/>
  <c r="M519" i="30"/>
  <c r="I519" i="30"/>
  <c r="T518" i="30"/>
  <c r="O518" i="30"/>
  <c r="M518" i="30"/>
  <c r="K518" i="30"/>
  <c r="I518" i="30"/>
  <c r="R517" i="30"/>
  <c r="S516" i="30" s="1"/>
  <c r="P517" i="30"/>
  <c r="N517" i="30"/>
  <c r="O516" i="30" s="1"/>
  <c r="L517" i="30"/>
  <c r="M512" i="30" s="1"/>
  <c r="J517" i="30"/>
  <c r="K516" i="30" s="1"/>
  <c r="H517" i="30"/>
  <c r="F517" i="30"/>
  <c r="T517" i="30" s="1"/>
  <c r="T516" i="30"/>
  <c r="U516" i="30" s="1"/>
  <c r="Q516" i="30"/>
  <c r="M516" i="30"/>
  <c r="I516" i="30"/>
  <c r="G516" i="30"/>
  <c r="T515" i="30"/>
  <c r="Q515" i="30"/>
  <c r="O515" i="30"/>
  <c r="M515" i="30"/>
  <c r="K515" i="30"/>
  <c r="I515" i="30"/>
  <c r="T514" i="30"/>
  <c r="S514" i="30"/>
  <c r="Q514" i="30"/>
  <c r="M514" i="30"/>
  <c r="I514" i="30"/>
  <c r="T513" i="30"/>
  <c r="S513" i="30"/>
  <c r="Q513" i="30"/>
  <c r="O513" i="30"/>
  <c r="M513" i="30"/>
  <c r="K513" i="30"/>
  <c r="I513" i="30"/>
  <c r="G513" i="30"/>
  <c r="T512" i="30"/>
  <c r="S512" i="30"/>
  <c r="Q512" i="30"/>
  <c r="I512" i="30"/>
  <c r="G512" i="30"/>
  <c r="T511" i="30"/>
  <c r="S511" i="30"/>
  <c r="Q511" i="30"/>
  <c r="O511" i="30"/>
  <c r="M511" i="30"/>
  <c r="K511" i="30"/>
  <c r="I511" i="30"/>
  <c r="G511" i="30"/>
  <c r="T510" i="30"/>
  <c r="U510" i="30" s="1"/>
  <c r="Q510" i="30"/>
  <c r="M510" i="30"/>
  <c r="I510" i="30"/>
  <c r="G510" i="30"/>
  <c r="T509" i="30"/>
  <c r="Q509" i="30"/>
  <c r="O509" i="30"/>
  <c r="M509" i="30"/>
  <c r="K509" i="30"/>
  <c r="I509" i="30"/>
  <c r="R508" i="30"/>
  <c r="S507" i="30" s="1"/>
  <c r="P508" i="30"/>
  <c r="N508" i="30"/>
  <c r="O507" i="30" s="1"/>
  <c r="L508" i="30"/>
  <c r="J508" i="30"/>
  <c r="K505" i="30" s="1"/>
  <c r="H508" i="30"/>
  <c r="F508" i="30"/>
  <c r="G507" i="30" s="1"/>
  <c r="T507" i="30"/>
  <c r="M507" i="30"/>
  <c r="I507" i="30"/>
  <c r="T506" i="30"/>
  <c r="S506" i="30"/>
  <c r="O506" i="30"/>
  <c r="M506" i="30"/>
  <c r="K506" i="30"/>
  <c r="I506" i="30"/>
  <c r="G506" i="30"/>
  <c r="T505" i="30"/>
  <c r="M505" i="30"/>
  <c r="I505" i="30"/>
  <c r="T504" i="30"/>
  <c r="S504" i="30"/>
  <c r="Q504" i="30"/>
  <c r="O504" i="30"/>
  <c r="M504" i="30"/>
  <c r="K504" i="30"/>
  <c r="I504" i="30"/>
  <c r="G504" i="30"/>
  <c r="T503" i="30"/>
  <c r="M503" i="30"/>
  <c r="I503" i="30"/>
  <c r="T502" i="30"/>
  <c r="S502" i="30"/>
  <c r="O502" i="30"/>
  <c r="M502" i="30"/>
  <c r="K502" i="30"/>
  <c r="I502" i="30"/>
  <c r="G502" i="30"/>
  <c r="T501" i="30"/>
  <c r="M501" i="30"/>
  <c r="I501" i="30"/>
  <c r="T500" i="30"/>
  <c r="S500" i="30"/>
  <c r="Q500" i="30"/>
  <c r="O500" i="30"/>
  <c r="M500" i="30"/>
  <c r="K500" i="30"/>
  <c r="I500" i="30"/>
  <c r="G500" i="30"/>
  <c r="R499" i="30"/>
  <c r="S493" i="30" s="1"/>
  <c r="P499" i="30"/>
  <c r="N499" i="30"/>
  <c r="O492" i="30" s="1"/>
  <c r="L499" i="30"/>
  <c r="J499" i="30"/>
  <c r="K498" i="30" s="1"/>
  <c r="H499" i="30"/>
  <c r="F499" i="30"/>
  <c r="G493" i="30" s="1"/>
  <c r="T498" i="30"/>
  <c r="Q498" i="30"/>
  <c r="M498" i="30"/>
  <c r="T497" i="30"/>
  <c r="S497" i="30"/>
  <c r="Q497" i="30"/>
  <c r="M497" i="30"/>
  <c r="K497" i="30"/>
  <c r="G497" i="30"/>
  <c r="T496" i="30"/>
  <c r="Q496" i="30"/>
  <c r="M496" i="30"/>
  <c r="T495" i="30"/>
  <c r="S495" i="30"/>
  <c r="Q495" i="30"/>
  <c r="M495" i="30"/>
  <c r="K495" i="30"/>
  <c r="G495" i="30"/>
  <c r="T494" i="30"/>
  <c r="Q494" i="30"/>
  <c r="O494" i="30"/>
  <c r="M494" i="30"/>
  <c r="T493" i="30"/>
  <c r="Q493" i="30"/>
  <c r="O493" i="30"/>
  <c r="M493" i="30"/>
  <c r="K493" i="30"/>
  <c r="T492" i="30"/>
  <c r="Q492" i="30"/>
  <c r="M492" i="30"/>
  <c r="T491" i="30"/>
  <c r="Q491" i="30"/>
  <c r="M491" i="30"/>
  <c r="K491" i="30"/>
  <c r="R490" i="30"/>
  <c r="P490" i="30"/>
  <c r="N490" i="30"/>
  <c r="O489" i="30" s="1"/>
  <c r="L490" i="30"/>
  <c r="M487" i="30" s="1"/>
  <c r="J490" i="30"/>
  <c r="H490" i="30"/>
  <c r="F490" i="30"/>
  <c r="G485" i="30" s="1"/>
  <c r="T489" i="30"/>
  <c r="Q489" i="30"/>
  <c r="I489" i="30"/>
  <c r="G489" i="30"/>
  <c r="T488" i="30"/>
  <c r="Q488" i="30"/>
  <c r="O488" i="30"/>
  <c r="M488" i="30"/>
  <c r="K488" i="30"/>
  <c r="I488" i="30"/>
  <c r="T487" i="30"/>
  <c r="Q487" i="30"/>
  <c r="I487" i="30"/>
  <c r="T486" i="30"/>
  <c r="S486" i="30"/>
  <c r="Q486" i="30"/>
  <c r="O486" i="30"/>
  <c r="M486" i="30"/>
  <c r="K486" i="30"/>
  <c r="I486" i="30"/>
  <c r="G486" i="30"/>
  <c r="T485" i="30"/>
  <c r="Q485" i="30"/>
  <c r="I485" i="30"/>
  <c r="T484" i="30"/>
  <c r="Q484" i="30"/>
  <c r="O484" i="30"/>
  <c r="M484" i="30"/>
  <c r="K484" i="30"/>
  <c r="I484" i="30"/>
  <c r="T483" i="30"/>
  <c r="Q483" i="30"/>
  <c r="I483" i="30"/>
  <c r="T482" i="30"/>
  <c r="S482" i="30"/>
  <c r="Q482" i="30"/>
  <c r="O482" i="30"/>
  <c r="M482" i="30"/>
  <c r="K482" i="30"/>
  <c r="I482" i="30"/>
  <c r="G482" i="30"/>
  <c r="R481" i="30"/>
  <c r="S480" i="30" s="1"/>
  <c r="P481" i="30"/>
  <c r="Q478" i="30" s="1"/>
  <c r="N481" i="30"/>
  <c r="L481" i="30"/>
  <c r="J481" i="30"/>
  <c r="H481" i="30"/>
  <c r="F481" i="30"/>
  <c r="G480" i="30" s="1"/>
  <c r="T480" i="30"/>
  <c r="M480" i="30"/>
  <c r="K480" i="30"/>
  <c r="I480" i="30"/>
  <c r="T479" i="30"/>
  <c r="S479" i="30"/>
  <c r="O479" i="30"/>
  <c r="M479" i="30"/>
  <c r="K479" i="30"/>
  <c r="I479" i="30"/>
  <c r="G479" i="30"/>
  <c r="T478" i="30"/>
  <c r="M478" i="30"/>
  <c r="K478" i="30"/>
  <c r="I478" i="30"/>
  <c r="T477" i="30"/>
  <c r="S477" i="30"/>
  <c r="Q477" i="30"/>
  <c r="O477" i="30"/>
  <c r="M477" i="30"/>
  <c r="K477" i="30"/>
  <c r="I477" i="30"/>
  <c r="G477" i="30"/>
  <c r="T476" i="30"/>
  <c r="M476" i="30"/>
  <c r="K476" i="30"/>
  <c r="I476" i="30"/>
  <c r="T475" i="30"/>
  <c r="S475" i="30"/>
  <c r="O475" i="30"/>
  <c r="M475" i="30"/>
  <c r="K475" i="30"/>
  <c r="I475" i="30"/>
  <c r="G475" i="30"/>
  <c r="T474" i="30"/>
  <c r="M474" i="30"/>
  <c r="K474" i="30"/>
  <c r="I474" i="30"/>
  <c r="T473" i="30"/>
  <c r="S473" i="30"/>
  <c r="Q473" i="30"/>
  <c r="O473" i="30"/>
  <c r="M473" i="30"/>
  <c r="K473" i="30"/>
  <c r="I473" i="30"/>
  <c r="G473" i="30"/>
  <c r="R472" i="30"/>
  <c r="S470" i="30" s="1"/>
  <c r="P472" i="30"/>
  <c r="N472" i="30"/>
  <c r="O467" i="30" s="1"/>
  <c r="L472" i="30"/>
  <c r="J472" i="30"/>
  <c r="K471" i="30" s="1"/>
  <c r="H472" i="30"/>
  <c r="I470" i="30" s="1"/>
  <c r="F472" i="30"/>
  <c r="G470" i="30" s="1"/>
  <c r="T471" i="30"/>
  <c r="Q471" i="30"/>
  <c r="O471" i="30"/>
  <c r="M471" i="30"/>
  <c r="I471" i="30"/>
  <c r="T470" i="30"/>
  <c r="Q470" i="30"/>
  <c r="O470" i="30"/>
  <c r="M470" i="30"/>
  <c r="K470" i="30"/>
  <c r="T469" i="30"/>
  <c r="Q469" i="30"/>
  <c r="O469" i="30"/>
  <c r="M469" i="30"/>
  <c r="T468" i="30"/>
  <c r="Q468" i="30"/>
  <c r="O468" i="30"/>
  <c r="M468" i="30"/>
  <c r="K468" i="30"/>
  <c r="I468" i="30"/>
  <c r="T467" i="30"/>
  <c r="Q467" i="30"/>
  <c r="M467" i="30"/>
  <c r="I467" i="30"/>
  <c r="T466" i="30"/>
  <c r="S466" i="30"/>
  <c r="Q466" i="30"/>
  <c r="O466" i="30"/>
  <c r="M466" i="30"/>
  <c r="K466" i="30"/>
  <c r="I466" i="30"/>
  <c r="G466" i="30"/>
  <c r="T465" i="30"/>
  <c r="Q465" i="30"/>
  <c r="O465" i="30"/>
  <c r="M465" i="30"/>
  <c r="I465" i="30"/>
  <c r="T464" i="30"/>
  <c r="Q464" i="30"/>
  <c r="O464" i="30"/>
  <c r="M464" i="30"/>
  <c r="K464" i="30"/>
  <c r="R463" i="30"/>
  <c r="P463" i="30"/>
  <c r="N463" i="30"/>
  <c r="O461" i="30" s="1"/>
  <c r="L463" i="30"/>
  <c r="M460" i="30" s="1"/>
  <c r="J463" i="30"/>
  <c r="H463" i="30"/>
  <c r="F463" i="30"/>
  <c r="T462" i="30"/>
  <c r="Q462" i="30"/>
  <c r="I462" i="30"/>
  <c r="G462" i="30"/>
  <c r="T461" i="30"/>
  <c r="Q461" i="30"/>
  <c r="M461" i="30"/>
  <c r="K461" i="30"/>
  <c r="I461" i="30"/>
  <c r="T460" i="30"/>
  <c r="Q460" i="30"/>
  <c r="I460" i="30"/>
  <c r="T459" i="30"/>
  <c r="S459" i="30"/>
  <c r="Q459" i="30"/>
  <c r="O459" i="30"/>
  <c r="M459" i="30"/>
  <c r="K459" i="30"/>
  <c r="I459" i="30"/>
  <c r="G459" i="30"/>
  <c r="T458" i="30"/>
  <c r="Q458" i="30"/>
  <c r="K458" i="30"/>
  <c r="I458" i="30"/>
  <c r="T457" i="30"/>
  <c r="Q457" i="30"/>
  <c r="O457" i="30"/>
  <c r="K457" i="30"/>
  <c r="I457" i="30"/>
  <c r="T456" i="30"/>
  <c r="Q456" i="30"/>
  <c r="M456" i="30"/>
  <c r="K456" i="30"/>
  <c r="I456" i="30"/>
  <c r="G456" i="30"/>
  <c r="T455" i="30"/>
  <c r="Q455" i="30"/>
  <c r="M455" i="30"/>
  <c r="K455" i="30"/>
  <c r="I455" i="30"/>
  <c r="R454" i="30"/>
  <c r="P454" i="30"/>
  <c r="N454" i="30"/>
  <c r="O450" i="30" s="1"/>
  <c r="L454" i="30"/>
  <c r="J454" i="30"/>
  <c r="K452" i="30" s="1"/>
  <c r="H454" i="30"/>
  <c r="F454" i="30"/>
  <c r="G453" i="30" s="1"/>
  <c r="T453" i="30"/>
  <c r="O453" i="30"/>
  <c r="M453" i="30"/>
  <c r="I453" i="30"/>
  <c r="T452" i="30"/>
  <c r="S452" i="30"/>
  <c r="M452" i="30"/>
  <c r="I452" i="30"/>
  <c r="G452" i="30"/>
  <c r="T451" i="30"/>
  <c r="Q451" i="30"/>
  <c r="O451" i="30"/>
  <c r="M451" i="30"/>
  <c r="K451" i="30"/>
  <c r="I451" i="30"/>
  <c r="G451" i="30"/>
  <c r="T450" i="30"/>
  <c r="S450" i="30"/>
  <c r="M450" i="30"/>
  <c r="K450" i="30"/>
  <c r="I450" i="30"/>
  <c r="G450" i="30"/>
  <c r="T449" i="30"/>
  <c r="S449" i="30"/>
  <c r="Q449" i="30"/>
  <c r="O449" i="30"/>
  <c r="M449" i="30"/>
  <c r="K449" i="30"/>
  <c r="I449" i="30"/>
  <c r="G449" i="30"/>
  <c r="T448" i="30"/>
  <c r="S448" i="30"/>
  <c r="M448" i="30"/>
  <c r="K448" i="30"/>
  <c r="I448" i="30"/>
  <c r="G448" i="30"/>
  <c r="T447" i="30"/>
  <c r="S447" i="30"/>
  <c r="Q447" i="30"/>
  <c r="O447" i="30"/>
  <c r="M447" i="30"/>
  <c r="K447" i="30"/>
  <c r="I447" i="30"/>
  <c r="G447" i="30"/>
  <c r="T446" i="30"/>
  <c r="S446" i="30"/>
  <c r="M446" i="30"/>
  <c r="K446" i="30"/>
  <c r="I446" i="30"/>
  <c r="G446" i="30"/>
  <c r="R445" i="30"/>
  <c r="P445" i="30"/>
  <c r="N445" i="30"/>
  <c r="L445" i="30"/>
  <c r="M444" i="30" s="1"/>
  <c r="J445" i="30"/>
  <c r="K444" i="30" s="1"/>
  <c r="H445" i="30"/>
  <c r="F445" i="30"/>
  <c r="T444" i="30"/>
  <c r="S444" i="30"/>
  <c r="Q444" i="30"/>
  <c r="I444" i="30"/>
  <c r="G444" i="30"/>
  <c r="T443" i="30"/>
  <c r="S443" i="30"/>
  <c r="Q443" i="30"/>
  <c r="O443" i="30"/>
  <c r="M443" i="30"/>
  <c r="K443" i="30"/>
  <c r="I443" i="30"/>
  <c r="G443" i="30"/>
  <c r="T442" i="30"/>
  <c r="S442" i="30"/>
  <c r="Q442" i="30"/>
  <c r="I442" i="30"/>
  <c r="G442" i="30"/>
  <c r="T441" i="30"/>
  <c r="S441" i="30"/>
  <c r="Q441" i="30"/>
  <c r="O441" i="30"/>
  <c r="M441" i="30"/>
  <c r="K441" i="30"/>
  <c r="I441" i="30"/>
  <c r="G441" i="30"/>
  <c r="T440" i="30"/>
  <c r="S440" i="30"/>
  <c r="Q440" i="30"/>
  <c r="I440" i="30"/>
  <c r="G440" i="30"/>
  <c r="T439" i="30"/>
  <c r="S439" i="30"/>
  <c r="Q439" i="30"/>
  <c r="O439" i="30"/>
  <c r="M439" i="30"/>
  <c r="K439" i="30"/>
  <c r="I439" i="30"/>
  <c r="G439" i="30"/>
  <c r="T438" i="30"/>
  <c r="S438" i="30"/>
  <c r="Q438" i="30"/>
  <c r="I438" i="30"/>
  <c r="G438" i="30"/>
  <c r="T437" i="30"/>
  <c r="S437" i="30"/>
  <c r="Q437" i="30"/>
  <c r="M437" i="30"/>
  <c r="K437" i="30"/>
  <c r="I437" i="30"/>
  <c r="G437" i="30"/>
  <c r="R436" i="30"/>
  <c r="P436" i="30"/>
  <c r="Q435" i="30" s="1"/>
  <c r="N436" i="30"/>
  <c r="O435" i="30" s="1"/>
  <c r="L436" i="30"/>
  <c r="J436" i="30"/>
  <c r="H436" i="30"/>
  <c r="F436" i="30"/>
  <c r="T435" i="30"/>
  <c r="M435" i="30"/>
  <c r="K435" i="30"/>
  <c r="I435" i="30"/>
  <c r="T434" i="30"/>
  <c r="S434" i="30"/>
  <c r="Q434" i="30"/>
  <c r="O434" i="30"/>
  <c r="M434" i="30"/>
  <c r="K434" i="30"/>
  <c r="I434" i="30"/>
  <c r="G434" i="30"/>
  <c r="T433" i="30"/>
  <c r="M433" i="30"/>
  <c r="K433" i="30"/>
  <c r="I433" i="30"/>
  <c r="T432" i="30"/>
  <c r="S432" i="30"/>
  <c r="Q432" i="30"/>
  <c r="O432" i="30"/>
  <c r="M432" i="30"/>
  <c r="K432" i="30"/>
  <c r="I432" i="30"/>
  <c r="G432" i="30"/>
  <c r="T431" i="30"/>
  <c r="M431" i="30"/>
  <c r="K431" i="30"/>
  <c r="I431" i="30"/>
  <c r="T430" i="30"/>
  <c r="S430" i="30"/>
  <c r="Q430" i="30"/>
  <c r="O430" i="30"/>
  <c r="M430" i="30"/>
  <c r="K430" i="30"/>
  <c r="I430" i="30"/>
  <c r="G430" i="30"/>
  <c r="T429" i="30"/>
  <c r="M429" i="30"/>
  <c r="K429" i="30"/>
  <c r="I429" i="30"/>
  <c r="T428" i="30"/>
  <c r="S428" i="30"/>
  <c r="Q428" i="30"/>
  <c r="O428" i="30"/>
  <c r="M428" i="30"/>
  <c r="K428" i="30"/>
  <c r="I428" i="30"/>
  <c r="G428" i="30"/>
  <c r="R427" i="30"/>
  <c r="S426" i="30" s="1"/>
  <c r="P427" i="30"/>
  <c r="N427" i="30"/>
  <c r="L427" i="30"/>
  <c r="J427" i="30"/>
  <c r="H427" i="30"/>
  <c r="I426" i="30" s="1"/>
  <c r="F427" i="30"/>
  <c r="T426" i="30"/>
  <c r="Q426" i="30"/>
  <c r="O426" i="30"/>
  <c r="M426" i="30"/>
  <c r="T425" i="30"/>
  <c r="S425" i="30"/>
  <c r="Q425" i="30"/>
  <c r="O425" i="30"/>
  <c r="M425" i="30"/>
  <c r="I425" i="30"/>
  <c r="G425" i="30"/>
  <c r="T424" i="30"/>
  <c r="Q424" i="30"/>
  <c r="O424" i="30"/>
  <c r="M424" i="30"/>
  <c r="T423" i="30"/>
  <c r="S423" i="30"/>
  <c r="Q423" i="30"/>
  <c r="O423" i="30"/>
  <c r="M423" i="30"/>
  <c r="I423" i="30"/>
  <c r="G423" i="30"/>
  <c r="T422" i="30"/>
  <c r="Q422" i="30"/>
  <c r="O422" i="30"/>
  <c r="M422" i="30"/>
  <c r="T421" i="30"/>
  <c r="S421" i="30"/>
  <c r="Q421" i="30"/>
  <c r="O421" i="30"/>
  <c r="M421" i="30"/>
  <c r="K421" i="30"/>
  <c r="I421" i="30"/>
  <c r="G421" i="30"/>
  <c r="T420" i="30"/>
  <c r="Q420" i="30"/>
  <c r="O420" i="30"/>
  <c r="M420" i="30"/>
  <c r="T419" i="30"/>
  <c r="S419" i="30"/>
  <c r="Q419" i="30"/>
  <c r="O419" i="30"/>
  <c r="M419" i="30"/>
  <c r="I419" i="30"/>
  <c r="G419" i="30"/>
  <c r="R418" i="30"/>
  <c r="P418" i="30"/>
  <c r="N418" i="30"/>
  <c r="O411" i="30" s="1"/>
  <c r="L418" i="30"/>
  <c r="M417" i="30" s="1"/>
  <c r="J418" i="30"/>
  <c r="K417" i="30" s="1"/>
  <c r="H418" i="30"/>
  <c r="F418" i="30"/>
  <c r="T417" i="30"/>
  <c r="S417" i="30"/>
  <c r="Q417" i="30"/>
  <c r="I417" i="30"/>
  <c r="G417" i="30"/>
  <c r="T416" i="30"/>
  <c r="S416" i="30"/>
  <c r="Q416" i="30"/>
  <c r="M416" i="30"/>
  <c r="K416" i="30"/>
  <c r="I416" i="30"/>
  <c r="G416" i="30"/>
  <c r="T415" i="30"/>
  <c r="S415" i="30"/>
  <c r="Q415" i="30"/>
  <c r="I415" i="30"/>
  <c r="G415" i="30"/>
  <c r="T414" i="30"/>
  <c r="S414" i="30"/>
  <c r="Q414" i="30"/>
  <c r="M414" i="30"/>
  <c r="K414" i="30"/>
  <c r="I414" i="30"/>
  <c r="G414" i="30"/>
  <c r="T413" i="30"/>
  <c r="S413" i="30"/>
  <c r="Q413" i="30"/>
  <c r="I413" i="30"/>
  <c r="G413" i="30"/>
  <c r="T412" i="30"/>
  <c r="S412" i="30"/>
  <c r="Q412" i="30"/>
  <c r="M412" i="30"/>
  <c r="K412" i="30"/>
  <c r="I412" i="30"/>
  <c r="G412" i="30"/>
  <c r="T411" i="30"/>
  <c r="S411" i="30"/>
  <c r="Q411" i="30"/>
  <c r="I411" i="30"/>
  <c r="G411" i="30"/>
  <c r="T410" i="30"/>
  <c r="S410" i="30"/>
  <c r="Q410" i="30"/>
  <c r="M410" i="30"/>
  <c r="K410" i="30"/>
  <c r="I410" i="30"/>
  <c r="G410" i="30"/>
  <c r="R409" i="30"/>
  <c r="P409" i="30"/>
  <c r="Q408" i="30" s="1"/>
  <c r="N409" i="30"/>
  <c r="O408" i="30" s="1"/>
  <c r="L409" i="30"/>
  <c r="J409" i="30"/>
  <c r="H409" i="30"/>
  <c r="F409" i="30"/>
  <c r="T408" i="30"/>
  <c r="S408" i="30"/>
  <c r="M408" i="30"/>
  <c r="K408" i="30"/>
  <c r="I408" i="30"/>
  <c r="G408" i="30"/>
  <c r="T407" i="30"/>
  <c r="S407" i="30"/>
  <c r="Q407" i="30"/>
  <c r="O407" i="30"/>
  <c r="M407" i="30"/>
  <c r="K407" i="30"/>
  <c r="I407" i="30"/>
  <c r="G407" i="30"/>
  <c r="T406" i="30"/>
  <c r="S406" i="30"/>
  <c r="M406" i="30"/>
  <c r="K406" i="30"/>
  <c r="I406" i="30"/>
  <c r="G406" i="30"/>
  <c r="T405" i="30"/>
  <c r="S405" i="30"/>
  <c r="Q405" i="30"/>
  <c r="O405" i="30"/>
  <c r="M405" i="30"/>
  <c r="K405" i="30"/>
  <c r="I405" i="30"/>
  <c r="G405" i="30"/>
  <c r="T404" i="30"/>
  <c r="S404" i="30"/>
  <c r="M404" i="30"/>
  <c r="K404" i="30"/>
  <c r="I404" i="30"/>
  <c r="G404" i="30"/>
  <c r="T403" i="30"/>
  <c r="S403" i="30"/>
  <c r="Q403" i="30"/>
  <c r="O403" i="30"/>
  <c r="M403" i="30"/>
  <c r="K403" i="30"/>
  <c r="I403" i="30"/>
  <c r="G403" i="30"/>
  <c r="T402" i="30"/>
  <c r="S402" i="30"/>
  <c r="M402" i="30"/>
  <c r="K402" i="30"/>
  <c r="I402" i="30"/>
  <c r="G402" i="30"/>
  <c r="T401" i="30"/>
  <c r="S401" i="30"/>
  <c r="Q401" i="30"/>
  <c r="O401" i="30"/>
  <c r="M401" i="30"/>
  <c r="K401" i="30"/>
  <c r="I401" i="30"/>
  <c r="G401" i="30"/>
  <c r="R400" i="30"/>
  <c r="P400" i="30"/>
  <c r="Q399" i="30" s="1"/>
  <c r="N400" i="30"/>
  <c r="L400" i="30"/>
  <c r="J400" i="30"/>
  <c r="H400" i="30"/>
  <c r="I399" i="30" s="1"/>
  <c r="F400" i="30"/>
  <c r="T399" i="30"/>
  <c r="O399" i="30"/>
  <c r="M399" i="30"/>
  <c r="T398" i="30"/>
  <c r="Q398" i="30"/>
  <c r="O398" i="30"/>
  <c r="M398" i="30"/>
  <c r="I398" i="30"/>
  <c r="T397" i="30"/>
  <c r="O397" i="30"/>
  <c r="M397" i="30"/>
  <c r="T396" i="30"/>
  <c r="S396" i="30"/>
  <c r="Q396" i="30"/>
  <c r="O396" i="30"/>
  <c r="M396" i="30"/>
  <c r="K396" i="30"/>
  <c r="I396" i="30"/>
  <c r="G396" i="30"/>
  <c r="T395" i="30"/>
  <c r="O395" i="30"/>
  <c r="M395" i="30"/>
  <c r="T394" i="30"/>
  <c r="Q394" i="30"/>
  <c r="O394" i="30"/>
  <c r="M394" i="30"/>
  <c r="I394" i="30"/>
  <c r="T393" i="30"/>
  <c r="O393" i="30"/>
  <c r="M393" i="30"/>
  <c r="T392" i="30"/>
  <c r="S392" i="30"/>
  <c r="Q392" i="30"/>
  <c r="O392" i="30"/>
  <c r="M392" i="30"/>
  <c r="K392" i="30"/>
  <c r="I392" i="30"/>
  <c r="G392" i="30"/>
  <c r="R391" i="30"/>
  <c r="P391" i="30"/>
  <c r="N391" i="30"/>
  <c r="O383" i="30" s="1"/>
  <c r="L391" i="30"/>
  <c r="M390" i="30" s="1"/>
  <c r="J391" i="30"/>
  <c r="H391" i="30"/>
  <c r="T391" i="30" s="1"/>
  <c r="F391" i="30"/>
  <c r="T390" i="30"/>
  <c r="S390" i="30"/>
  <c r="Q390" i="30"/>
  <c r="I390" i="30"/>
  <c r="G390" i="30"/>
  <c r="T389" i="30"/>
  <c r="S389" i="30"/>
  <c r="Q389" i="30"/>
  <c r="M389" i="30"/>
  <c r="I389" i="30"/>
  <c r="G389" i="30"/>
  <c r="T388" i="30"/>
  <c r="S388" i="30"/>
  <c r="Q388" i="30"/>
  <c r="I388" i="30"/>
  <c r="G388" i="30"/>
  <c r="T387" i="30"/>
  <c r="U387" i="30" s="1"/>
  <c r="S387" i="30"/>
  <c r="Q387" i="30"/>
  <c r="O387" i="30"/>
  <c r="M387" i="30"/>
  <c r="K387" i="30"/>
  <c r="I387" i="30"/>
  <c r="G387" i="30"/>
  <c r="T386" i="30"/>
  <c r="S386" i="30"/>
  <c r="Q386" i="30"/>
  <c r="I386" i="30"/>
  <c r="G386" i="30"/>
  <c r="T385" i="30"/>
  <c r="S385" i="30"/>
  <c r="Q385" i="30"/>
  <c r="M385" i="30"/>
  <c r="K385" i="30"/>
  <c r="I385" i="30"/>
  <c r="G385" i="30"/>
  <c r="T384" i="30"/>
  <c r="S384" i="30"/>
  <c r="Q384" i="30"/>
  <c r="I384" i="30"/>
  <c r="G384" i="30"/>
  <c r="T383" i="30"/>
  <c r="S383" i="30"/>
  <c r="Q383" i="30"/>
  <c r="M383" i="30"/>
  <c r="K383" i="30"/>
  <c r="I383" i="30"/>
  <c r="G383" i="30"/>
  <c r="R382" i="30"/>
  <c r="S381" i="30" s="1"/>
  <c r="P382" i="30"/>
  <c r="Q381" i="30" s="1"/>
  <c r="N382" i="30"/>
  <c r="L382" i="30"/>
  <c r="M380" i="30" s="1"/>
  <c r="J382" i="30"/>
  <c r="H382" i="30"/>
  <c r="F382" i="30"/>
  <c r="G380" i="30" s="1"/>
  <c r="T381" i="30"/>
  <c r="M381" i="30"/>
  <c r="K381" i="30"/>
  <c r="I381" i="30"/>
  <c r="G381" i="30"/>
  <c r="T380" i="30"/>
  <c r="Q380" i="30"/>
  <c r="O380" i="30"/>
  <c r="K380" i="30"/>
  <c r="I380" i="30"/>
  <c r="T379" i="30"/>
  <c r="S379" i="30"/>
  <c r="K379" i="30"/>
  <c r="I379" i="30"/>
  <c r="T378" i="30"/>
  <c r="S378" i="30"/>
  <c r="Q378" i="30"/>
  <c r="O378" i="30"/>
  <c r="M378" i="30"/>
  <c r="K378" i="30"/>
  <c r="I378" i="30"/>
  <c r="G378" i="30"/>
  <c r="T377" i="30"/>
  <c r="S377" i="30"/>
  <c r="M377" i="30"/>
  <c r="K377" i="30"/>
  <c r="I377" i="30"/>
  <c r="G377" i="30"/>
  <c r="T376" i="30"/>
  <c r="S376" i="30"/>
  <c r="Q376" i="30"/>
  <c r="O376" i="30"/>
  <c r="M376" i="30"/>
  <c r="K376" i="30"/>
  <c r="I376" i="30"/>
  <c r="G376" i="30"/>
  <c r="T375" i="30"/>
  <c r="S375" i="30"/>
  <c r="M375" i="30"/>
  <c r="K375" i="30"/>
  <c r="I375" i="30"/>
  <c r="G375" i="30"/>
  <c r="T374" i="30"/>
  <c r="S374" i="30"/>
  <c r="Q374" i="30"/>
  <c r="O374" i="30"/>
  <c r="K374" i="30"/>
  <c r="I374" i="30"/>
  <c r="G374" i="30"/>
  <c r="R373" i="30"/>
  <c r="P373" i="30"/>
  <c r="Q372" i="30" s="1"/>
  <c r="N373" i="30"/>
  <c r="L373" i="30"/>
  <c r="J373" i="30"/>
  <c r="H373" i="30"/>
  <c r="I372" i="30" s="1"/>
  <c r="F373" i="30"/>
  <c r="T372" i="30"/>
  <c r="O372" i="30"/>
  <c r="M372" i="30"/>
  <c r="T371" i="30"/>
  <c r="Q371" i="30"/>
  <c r="O371" i="30"/>
  <c r="M371" i="30"/>
  <c r="I371" i="30"/>
  <c r="T370" i="30"/>
  <c r="O370" i="30"/>
  <c r="M370" i="30"/>
  <c r="T369" i="30"/>
  <c r="S369" i="30"/>
  <c r="Q369" i="30"/>
  <c r="O369" i="30"/>
  <c r="M369" i="30"/>
  <c r="K369" i="30"/>
  <c r="I369" i="30"/>
  <c r="G369" i="30"/>
  <c r="T368" i="30"/>
  <c r="O368" i="30"/>
  <c r="M368" i="30"/>
  <c r="T367" i="30"/>
  <c r="Q367" i="30"/>
  <c r="O367" i="30"/>
  <c r="M367" i="30"/>
  <c r="I367" i="30"/>
  <c r="T366" i="30"/>
  <c r="O366" i="30"/>
  <c r="M366" i="30"/>
  <c r="T365" i="30"/>
  <c r="S365" i="30"/>
  <c r="Q365" i="30"/>
  <c r="O365" i="30"/>
  <c r="M365" i="30"/>
  <c r="K365" i="30"/>
  <c r="I365" i="30"/>
  <c r="G365" i="30"/>
  <c r="R364" i="30"/>
  <c r="P364" i="30"/>
  <c r="N364" i="30"/>
  <c r="L364" i="30"/>
  <c r="M363" i="30" s="1"/>
  <c r="J364" i="30"/>
  <c r="H364" i="30"/>
  <c r="F364" i="30"/>
  <c r="T363" i="30"/>
  <c r="S363" i="30"/>
  <c r="Q363" i="30"/>
  <c r="I363" i="30"/>
  <c r="G363" i="30"/>
  <c r="T362" i="30"/>
  <c r="S362" i="30"/>
  <c r="Q362" i="30"/>
  <c r="M362" i="30"/>
  <c r="I362" i="30"/>
  <c r="G362" i="30"/>
  <c r="T361" i="30"/>
  <c r="S361" i="30"/>
  <c r="Q361" i="30"/>
  <c r="I361" i="30"/>
  <c r="G361" i="30"/>
  <c r="T360" i="30"/>
  <c r="S360" i="30"/>
  <c r="Q360" i="30"/>
  <c r="O360" i="30"/>
  <c r="M360" i="30"/>
  <c r="K360" i="30"/>
  <c r="I360" i="30"/>
  <c r="G360" i="30"/>
  <c r="T359" i="30"/>
  <c r="S359" i="30"/>
  <c r="Q359" i="30"/>
  <c r="I359" i="30"/>
  <c r="G359" i="30"/>
  <c r="T358" i="30"/>
  <c r="S358" i="30"/>
  <c r="Q358" i="30"/>
  <c r="M358" i="30"/>
  <c r="I358" i="30"/>
  <c r="G358" i="30"/>
  <c r="T357" i="30"/>
  <c r="S357" i="30"/>
  <c r="Q357" i="30"/>
  <c r="I357" i="30"/>
  <c r="G357" i="30"/>
  <c r="T356" i="30"/>
  <c r="S356" i="30"/>
  <c r="Q356" i="30"/>
  <c r="O356" i="30"/>
  <c r="M356" i="30"/>
  <c r="K356" i="30"/>
  <c r="I356" i="30"/>
  <c r="G356" i="30"/>
  <c r="R355" i="30"/>
  <c r="S354" i="30" s="1"/>
  <c r="P355" i="30"/>
  <c r="Q354" i="30" s="1"/>
  <c r="N355" i="30"/>
  <c r="L355" i="30"/>
  <c r="M353" i="30" s="1"/>
  <c r="J355" i="30"/>
  <c r="H355" i="30"/>
  <c r="F355" i="30"/>
  <c r="G353" i="30" s="1"/>
  <c r="T354" i="30"/>
  <c r="M354" i="30"/>
  <c r="K354" i="30"/>
  <c r="I354" i="30"/>
  <c r="G354" i="30"/>
  <c r="T353" i="30"/>
  <c r="Q353" i="30"/>
  <c r="O353" i="30"/>
  <c r="K353" i="30"/>
  <c r="I353" i="30"/>
  <c r="T352" i="30"/>
  <c r="S352" i="30"/>
  <c r="K352" i="30"/>
  <c r="I352" i="30"/>
  <c r="T351" i="30"/>
  <c r="S351" i="30"/>
  <c r="Q351" i="30"/>
  <c r="O351" i="30"/>
  <c r="M351" i="30"/>
  <c r="K351" i="30"/>
  <c r="I351" i="30"/>
  <c r="G351" i="30"/>
  <c r="T350" i="30"/>
  <c r="S350" i="30"/>
  <c r="M350" i="30"/>
  <c r="K350" i="30"/>
  <c r="I350" i="30"/>
  <c r="G350" i="30"/>
  <c r="T349" i="30"/>
  <c r="S349" i="30"/>
  <c r="Q349" i="30"/>
  <c r="O349" i="30"/>
  <c r="M349" i="30"/>
  <c r="K349" i="30"/>
  <c r="I349" i="30"/>
  <c r="G349" i="30"/>
  <c r="T348" i="30"/>
  <c r="M348" i="30"/>
  <c r="K348" i="30"/>
  <c r="I348" i="30"/>
  <c r="G348" i="30"/>
  <c r="T347" i="30"/>
  <c r="Q347" i="30"/>
  <c r="O347" i="30"/>
  <c r="K347" i="30"/>
  <c r="I347" i="30"/>
  <c r="R346" i="30"/>
  <c r="P346" i="30"/>
  <c r="Q345" i="30" s="1"/>
  <c r="N346" i="30"/>
  <c r="L346" i="30"/>
  <c r="J346" i="30"/>
  <c r="H346" i="30"/>
  <c r="I345" i="30" s="1"/>
  <c r="F346" i="30"/>
  <c r="T345" i="30"/>
  <c r="O345" i="30"/>
  <c r="M345" i="30"/>
  <c r="T344" i="30"/>
  <c r="Q344" i="30"/>
  <c r="O344" i="30"/>
  <c r="M344" i="30"/>
  <c r="I344" i="30"/>
  <c r="T343" i="30"/>
  <c r="O343" i="30"/>
  <c r="M343" i="30"/>
  <c r="T342" i="30"/>
  <c r="S342" i="30"/>
  <c r="Q342" i="30"/>
  <c r="O342" i="30"/>
  <c r="M342" i="30"/>
  <c r="K342" i="30"/>
  <c r="I342" i="30"/>
  <c r="G342" i="30"/>
  <c r="T341" i="30"/>
  <c r="O341" i="30"/>
  <c r="M341" i="30"/>
  <c r="T340" i="30"/>
  <c r="Q340" i="30"/>
  <c r="O340" i="30"/>
  <c r="M340" i="30"/>
  <c r="I340" i="30"/>
  <c r="T339" i="30"/>
  <c r="O339" i="30"/>
  <c r="M339" i="30"/>
  <c r="T338" i="30"/>
  <c r="S338" i="30"/>
  <c r="Q338" i="30"/>
  <c r="O338" i="30"/>
  <c r="M338" i="30"/>
  <c r="K338" i="30"/>
  <c r="I338" i="30"/>
  <c r="G338" i="30"/>
  <c r="R337" i="30"/>
  <c r="P337" i="30"/>
  <c r="N337" i="30"/>
  <c r="L337" i="30"/>
  <c r="M336" i="30" s="1"/>
  <c r="J337" i="30"/>
  <c r="H337" i="30"/>
  <c r="T337" i="30" s="1"/>
  <c r="F337" i="30"/>
  <c r="T336" i="30"/>
  <c r="S336" i="30"/>
  <c r="Q336" i="30"/>
  <c r="I336" i="30"/>
  <c r="G336" i="30"/>
  <c r="T335" i="30"/>
  <c r="S335" i="30"/>
  <c r="Q335" i="30"/>
  <c r="M335" i="30"/>
  <c r="I335" i="30"/>
  <c r="G335" i="30"/>
  <c r="T334" i="30"/>
  <c r="S334" i="30"/>
  <c r="Q334" i="30"/>
  <c r="I334" i="30"/>
  <c r="G334" i="30"/>
  <c r="T333" i="30"/>
  <c r="U333" i="30" s="1"/>
  <c r="S333" i="30"/>
  <c r="Q333" i="30"/>
  <c r="O333" i="30"/>
  <c r="M333" i="30"/>
  <c r="K333" i="30"/>
  <c r="I333" i="30"/>
  <c r="G333" i="30"/>
  <c r="T332" i="30"/>
  <c r="S332" i="30"/>
  <c r="Q332" i="30"/>
  <c r="I332" i="30"/>
  <c r="G332" i="30"/>
  <c r="T331" i="30"/>
  <c r="S331" i="30"/>
  <c r="Q331" i="30"/>
  <c r="M331" i="30"/>
  <c r="I331" i="30"/>
  <c r="G331" i="30"/>
  <c r="T330" i="30"/>
  <c r="S330" i="30"/>
  <c r="Q330" i="30"/>
  <c r="I330" i="30"/>
  <c r="G330" i="30"/>
  <c r="T329" i="30"/>
  <c r="U329" i="30" s="1"/>
  <c r="S329" i="30"/>
  <c r="Q329" i="30"/>
  <c r="O329" i="30"/>
  <c r="M329" i="30"/>
  <c r="K329" i="30"/>
  <c r="I329" i="30"/>
  <c r="G329" i="30"/>
  <c r="R328" i="30"/>
  <c r="P328" i="30"/>
  <c r="Q324" i="30" s="1"/>
  <c r="N328" i="30"/>
  <c r="L328" i="30"/>
  <c r="M326" i="30" s="1"/>
  <c r="J328" i="30"/>
  <c r="H328" i="30"/>
  <c r="F328" i="30"/>
  <c r="T327" i="30"/>
  <c r="S327" i="30"/>
  <c r="M327" i="30"/>
  <c r="K327" i="30"/>
  <c r="I327" i="30"/>
  <c r="G327" i="30"/>
  <c r="T326" i="30"/>
  <c r="S326" i="30"/>
  <c r="K326" i="30"/>
  <c r="I326" i="30"/>
  <c r="G326" i="30"/>
  <c r="T325" i="30"/>
  <c r="S325" i="30"/>
  <c r="M325" i="30"/>
  <c r="K325" i="30"/>
  <c r="I325" i="30"/>
  <c r="G325" i="30"/>
  <c r="T324" i="30"/>
  <c r="S324" i="30"/>
  <c r="O324" i="30"/>
  <c r="M324" i="30"/>
  <c r="K324" i="30"/>
  <c r="I324" i="30"/>
  <c r="G324" i="30"/>
  <c r="T323" i="30"/>
  <c r="S323" i="30"/>
  <c r="M323" i="30"/>
  <c r="K323" i="30"/>
  <c r="I323" i="30"/>
  <c r="G323" i="30"/>
  <c r="T322" i="30"/>
  <c r="S322" i="30"/>
  <c r="O322" i="30"/>
  <c r="K322" i="30"/>
  <c r="I322" i="30"/>
  <c r="G322" i="30"/>
  <c r="T321" i="30"/>
  <c r="S321" i="30"/>
  <c r="M321" i="30"/>
  <c r="K321" i="30"/>
  <c r="I321" i="30"/>
  <c r="G321" i="30"/>
  <c r="T320" i="30"/>
  <c r="S320" i="30"/>
  <c r="Q320" i="30"/>
  <c r="O320" i="30"/>
  <c r="M320" i="30"/>
  <c r="K320" i="30"/>
  <c r="I320" i="30"/>
  <c r="G320" i="30"/>
  <c r="R319" i="30"/>
  <c r="P319" i="30"/>
  <c r="Q318" i="30" s="1"/>
  <c r="N319" i="30"/>
  <c r="L319" i="30"/>
  <c r="J319" i="30"/>
  <c r="K316" i="30" s="1"/>
  <c r="H319" i="30"/>
  <c r="I311" i="30" s="1"/>
  <c r="F319" i="30"/>
  <c r="T318" i="30"/>
  <c r="O318" i="30"/>
  <c r="M318" i="30"/>
  <c r="T317" i="30"/>
  <c r="O317" i="30"/>
  <c r="M317" i="30"/>
  <c r="K317" i="30"/>
  <c r="T316" i="30"/>
  <c r="O316" i="30"/>
  <c r="M316" i="30"/>
  <c r="T315" i="30"/>
  <c r="S315" i="30"/>
  <c r="Q315" i="30"/>
  <c r="O315" i="30"/>
  <c r="M315" i="30"/>
  <c r="K315" i="30"/>
  <c r="I315" i="30"/>
  <c r="G315" i="30"/>
  <c r="T314" i="30"/>
  <c r="O314" i="30"/>
  <c r="M314" i="30"/>
  <c r="T313" i="30"/>
  <c r="S313" i="30"/>
  <c r="O313" i="30"/>
  <c r="M313" i="30"/>
  <c r="K313" i="30"/>
  <c r="G313" i="30"/>
  <c r="T312" i="30"/>
  <c r="O312" i="30"/>
  <c r="M312" i="30"/>
  <c r="T311" i="30"/>
  <c r="S311" i="30"/>
  <c r="Q311" i="30"/>
  <c r="O311" i="30"/>
  <c r="M311" i="30"/>
  <c r="K311" i="30"/>
  <c r="G311" i="30"/>
  <c r="R310" i="30"/>
  <c r="P310" i="30"/>
  <c r="N310" i="30"/>
  <c r="O307" i="30" s="1"/>
  <c r="L310" i="30"/>
  <c r="J310" i="30"/>
  <c r="H310" i="30"/>
  <c r="I308" i="30" s="1"/>
  <c r="F310" i="30"/>
  <c r="T309" i="30"/>
  <c r="S309" i="30"/>
  <c r="Q309" i="30"/>
  <c r="I309" i="30"/>
  <c r="G309" i="30"/>
  <c r="T308" i="30"/>
  <c r="S308" i="30"/>
  <c r="Q308" i="30"/>
  <c r="O308" i="30"/>
  <c r="K308" i="30"/>
  <c r="G308" i="30"/>
  <c r="T307" i="30"/>
  <c r="S307" i="30"/>
  <c r="Q307" i="30"/>
  <c r="G307" i="30"/>
  <c r="T306" i="30"/>
  <c r="S306" i="30"/>
  <c r="Q306" i="30"/>
  <c r="O306" i="30"/>
  <c r="M306" i="30"/>
  <c r="K306" i="30"/>
  <c r="I306" i="30"/>
  <c r="G306" i="30"/>
  <c r="T305" i="30"/>
  <c r="S305" i="30"/>
  <c r="Q305" i="30"/>
  <c r="I305" i="30"/>
  <c r="G305" i="30"/>
  <c r="T304" i="30"/>
  <c r="S304" i="30"/>
  <c r="Q304" i="30"/>
  <c r="O304" i="30"/>
  <c r="K304" i="30"/>
  <c r="G304" i="30"/>
  <c r="T303" i="30"/>
  <c r="S303" i="30"/>
  <c r="Q303" i="30"/>
  <c r="G303" i="30"/>
  <c r="T302" i="30"/>
  <c r="S302" i="30"/>
  <c r="Q302" i="30"/>
  <c r="O302" i="30"/>
  <c r="K302" i="30"/>
  <c r="I302" i="30"/>
  <c r="G302" i="30"/>
  <c r="R301" i="30"/>
  <c r="P301" i="30"/>
  <c r="N301" i="30"/>
  <c r="O297" i="30" s="1"/>
  <c r="L301" i="30"/>
  <c r="J301" i="30"/>
  <c r="H301" i="30"/>
  <c r="F301" i="30"/>
  <c r="T300" i="30"/>
  <c r="S300" i="30"/>
  <c r="M300" i="30"/>
  <c r="K300" i="30"/>
  <c r="I300" i="30"/>
  <c r="G300" i="30"/>
  <c r="T299" i="30"/>
  <c r="S299" i="30"/>
  <c r="Q299" i="30"/>
  <c r="M299" i="30"/>
  <c r="K299" i="30"/>
  <c r="I299" i="30"/>
  <c r="G299" i="30"/>
  <c r="T298" i="30"/>
  <c r="S298" i="30"/>
  <c r="M298" i="30"/>
  <c r="K298" i="30"/>
  <c r="I298" i="30"/>
  <c r="G298" i="30"/>
  <c r="T297" i="30"/>
  <c r="S297" i="30"/>
  <c r="Q297" i="30"/>
  <c r="M297" i="30"/>
  <c r="K297" i="30"/>
  <c r="I297" i="30"/>
  <c r="G297" i="30"/>
  <c r="T296" i="30"/>
  <c r="S296" i="30"/>
  <c r="M296" i="30"/>
  <c r="K296" i="30"/>
  <c r="I296" i="30"/>
  <c r="G296" i="30"/>
  <c r="T295" i="30"/>
  <c r="S295" i="30"/>
  <c r="Q295" i="30"/>
  <c r="M295" i="30"/>
  <c r="K295" i="30"/>
  <c r="I295" i="30"/>
  <c r="G295" i="30"/>
  <c r="T294" i="30"/>
  <c r="S294" i="30"/>
  <c r="M294" i="30"/>
  <c r="K294" i="30"/>
  <c r="I294" i="30"/>
  <c r="G294" i="30"/>
  <c r="T293" i="30"/>
  <c r="S293" i="30"/>
  <c r="Q293" i="30"/>
  <c r="O293" i="30"/>
  <c r="M293" i="30"/>
  <c r="K293" i="30"/>
  <c r="I293" i="30"/>
  <c r="G293" i="30"/>
  <c r="R292" i="30"/>
  <c r="P292" i="30"/>
  <c r="Q290" i="30" s="1"/>
  <c r="N292" i="30"/>
  <c r="L292" i="30"/>
  <c r="J292" i="30"/>
  <c r="H292" i="30"/>
  <c r="F292" i="30"/>
  <c r="T291" i="30"/>
  <c r="Q291" i="30"/>
  <c r="O291" i="30"/>
  <c r="M291" i="30"/>
  <c r="K291" i="30"/>
  <c r="T290" i="30"/>
  <c r="O290" i="30"/>
  <c r="M290" i="30"/>
  <c r="K290" i="30"/>
  <c r="I290" i="30"/>
  <c r="T289" i="30"/>
  <c r="Q289" i="30"/>
  <c r="O289" i="30"/>
  <c r="M289" i="30"/>
  <c r="K289" i="30"/>
  <c r="T288" i="30"/>
  <c r="Q288" i="30"/>
  <c r="O288" i="30"/>
  <c r="M288" i="30"/>
  <c r="K288" i="30"/>
  <c r="I288" i="30"/>
  <c r="T287" i="30"/>
  <c r="Q287" i="30"/>
  <c r="O287" i="30"/>
  <c r="M287" i="30"/>
  <c r="K287" i="30"/>
  <c r="T286" i="30"/>
  <c r="O286" i="30"/>
  <c r="M286" i="30"/>
  <c r="K286" i="30"/>
  <c r="I286" i="30"/>
  <c r="T285" i="30"/>
  <c r="Q285" i="30"/>
  <c r="O285" i="30"/>
  <c r="M285" i="30"/>
  <c r="K285" i="30"/>
  <c r="T284" i="30"/>
  <c r="Q284" i="30"/>
  <c r="O284" i="30"/>
  <c r="M284" i="30"/>
  <c r="K284" i="30"/>
  <c r="I284" i="30"/>
  <c r="R283" i="30"/>
  <c r="P283" i="30"/>
  <c r="N283" i="30"/>
  <c r="L283" i="30"/>
  <c r="J283" i="30"/>
  <c r="K279" i="30" s="1"/>
  <c r="H283" i="30"/>
  <c r="I281" i="30" s="1"/>
  <c r="F283" i="30"/>
  <c r="T282" i="30"/>
  <c r="S282" i="30"/>
  <c r="Q282" i="30"/>
  <c r="O282" i="30"/>
  <c r="I282" i="30"/>
  <c r="G282" i="30"/>
  <c r="T281" i="30"/>
  <c r="S281" i="30"/>
  <c r="Q281" i="30"/>
  <c r="O281" i="30"/>
  <c r="M281" i="30"/>
  <c r="G281" i="30"/>
  <c r="T280" i="30"/>
  <c r="S280" i="30"/>
  <c r="Q280" i="30"/>
  <c r="O280" i="30"/>
  <c r="G280" i="30"/>
  <c r="T279" i="30"/>
  <c r="S279" i="30"/>
  <c r="Q279" i="30"/>
  <c r="O279" i="30"/>
  <c r="M279" i="30"/>
  <c r="I279" i="30"/>
  <c r="G279" i="30"/>
  <c r="T278" i="30"/>
  <c r="S278" i="30"/>
  <c r="Q278" i="30"/>
  <c r="O278" i="30"/>
  <c r="I278" i="30"/>
  <c r="G278" i="30"/>
  <c r="T277" i="30"/>
  <c r="S277" i="30"/>
  <c r="Q277" i="30"/>
  <c r="O277" i="30"/>
  <c r="M277" i="30"/>
  <c r="G277" i="30"/>
  <c r="T276" i="30"/>
  <c r="S276" i="30"/>
  <c r="Q276" i="30"/>
  <c r="O276" i="30"/>
  <c r="I276" i="30"/>
  <c r="G276" i="30"/>
  <c r="T275" i="30"/>
  <c r="S275" i="30"/>
  <c r="Q275" i="30"/>
  <c r="O275" i="30"/>
  <c r="M275" i="30"/>
  <c r="I275" i="30"/>
  <c r="G275" i="30"/>
  <c r="R274" i="30"/>
  <c r="P274" i="30"/>
  <c r="N274" i="30"/>
  <c r="O273" i="30" s="1"/>
  <c r="L274" i="30"/>
  <c r="M273" i="30" s="1"/>
  <c r="J274" i="30"/>
  <c r="H274" i="30"/>
  <c r="F274" i="30"/>
  <c r="T274" i="30" s="1"/>
  <c r="U273" i="30" s="1"/>
  <c r="T273" i="30"/>
  <c r="S273" i="30"/>
  <c r="K273" i="30"/>
  <c r="I273" i="30"/>
  <c r="G273" i="30"/>
  <c r="T272" i="30"/>
  <c r="S272" i="30"/>
  <c r="Q272" i="30"/>
  <c r="O272" i="30"/>
  <c r="M272" i="30"/>
  <c r="K272" i="30"/>
  <c r="I272" i="30"/>
  <c r="G272" i="30"/>
  <c r="U271" i="30"/>
  <c r="T271" i="30"/>
  <c r="S271" i="30"/>
  <c r="K271" i="30"/>
  <c r="I271" i="30"/>
  <c r="G271" i="30"/>
  <c r="T270" i="30"/>
  <c r="S270" i="30"/>
  <c r="Q270" i="30"/>
  <c r="O270" i="30"/>
  <c r="M270" i="30"/>
  <c r="K270" i="30"/>
  <c r="I270" i="30"/>
  <c r="G270" i="30"/>
  <c r="U269" i="30"/>
  <c r="T269" i="30"/>
  <c r="S269" i="30"/>
  <c r="K269" i="30"/>
  <c r="I269" i="30"/>
  <c r="G269" i="30"/>
  <c r="T268" i="30"/>
  <c r="S268" i="30"/>
  <c r="Q268" i="30"/>
  <c r="O268" i="30"/>
  <c r="M268" i="30"/>
  <c r="K268" i="30"/>
  <c r="I268" i="30"/>
  <c r="G268" i="30"/>
  <c r="T267" i="30"/>
  <c r="S267" i="30"/>
  <c r="O267" i="30"/>
  <c r="K267" i="30"/>
  <c r="I267" i="30"/>
  <c r="G267" i="30"/>
  <c r="T266" i="30"/>
  <c r="S266" i="30"/>
  <c r="Q266" i="30"/>
  <c r="O266" i="30"/>
  <c r="M266" i="30"/>
  <c r="K266" i="30"/>
  <c r="I266" i="30"/>
  <c r="G266" i="30"/>
  <c r="R265" i="30"/>
  <c r="S264" i="30" s="1"/>
  <c r="P265" i="30"/>
  <c r="Q264" i="30" s="1"/>
  <c r="N265" i="30"/>
  <c r="L265" i="30"/>
  <c r="J265" i="30"/>
  <c r="H265" i="30"/>
  <c r="I259" i="30" s="1"/>
  <c r="F265" i="30"/>
  <c r="G264" i="30" s="1"/>
  <c r="T264" i="30"/>
  <c r="O264" i="30"/>
  <c r="M264" i="30"/>
  <c r="K264" i="30"/>
  <c r="T263" i="30"/>
  <c r="S263" i="30"/>
  <c r="Q263" i="30"/>
  <c r="O263" i="30"/>
  <c r="M263" i="30"/>
  <c r="K263" i="30"/>
  <c r="I263" i="30"/>
  <c r="G263" i="30"/>
  <c r="T262" i="30"/>
  <c r="S262" i="30"/>
  <c r="O262" i="30"/>
  <c r="M262" i="30"/>
  <c r="K262" i="30"/>
  <c r="G262" i="30"/>
  <c r="T261" i="30"/>
  <c r="S261" i="30"/>
  <c r="Q261" i="30"/>
  <c r="O261" i="30"/>
  <c r="M261" i="30"/>
  <c r="K261" i="30"/>
  <c r="I261" i="30"/>
  <c r="G261" i="30"/>
  <c r="T260" i="30"/>
  <c r="S260" i="30"/>
  <c r="O260" i="30"/>
  <c r="M260" i="30"/>
  <c r="K260" i="30"/>
  <c r="G260" i="30"/>
  <c r="T259" i="30"/>
  <c r="S259" i="30"/>
  <c r="Q259" i="30"/>
  <c r="O259" i="30"/>
  <c r="M259" i="30"/>
  <c r="K259" i="30"/>
  <c r="G259" i="30"/>
  <c r="T258" i="30"/>
  <c r="S258" i="30"/>
  <c r="O258" i="30"/>
  <c r="M258" i="30"/>
  <c r="K258" i="30"/>
  <c r="G258" i="30"/>
  <c r="T257" i="30"/>
  <c r="S257" i="30"/>
  <c r="Q257" i="30"/>
  <c r="O257" i="30"/>
  <c r="M257" i="30"/>
  <c r="K257" i="30"/>
  <c r="I257" i="30"/>
  <c r="G257" i="30"/>
  <c r="R256" i="30"/>
  <c r="P256" i="30"/>
  <c r="N256" i="30"/>
  <c r="L256" i="30"/>
  <c r="J256" i="30"/>
  <c r="H256" i="30"/>
  <c r="I255" i="30" s="1"/>
  <c r="F256" i="30"/>
  <c r="T255" i="30"/>
  <c r="S255" i="30"/>
  <c r="Q255" i="30"/>
  <c r="O255" i="30"/>
  <c r="K255" i="30"/>
  <c r="G255" i="30"/>
  <c r="T254" i="30"/>
  <c r="S254" i="30"/>
  <c r="Q254" i="30"/>
  <c r="O254" i="30"/>
  <c r="K254" i="30"/>
  <c r="I254" i="30"/>
  <c r="G254" i="30"/>
  <c r="T253" i="30"/>
  <c r="S253" i="30"/>
  <c r="Q253" i="30"/>
  <c r="O253" i="30"/>
  <c r="K253" i="30"/>
  <c r="G253" i="30"/>
  <c r="T252" i="30"/>
  <c r="S252" i="30"/>
  <c r="Q252" i="30"/>
  <c r="O252" i="30"/>
  <c r="K252" i="30"/>
  <c r="I252" i="30"/>
  <c r="G252" i="30"/>
  <c r="T251" i="30"/>
  <c r="S251" i="30"/>
  <c r="Q251" i="30"/>
  <c r="O251" i="30"/>
  <c r="K251" i="30"/>
  <c r="G251" i="30"/>
  <c r="T250" i="30"/>
  <c r="S250" i="30"/>
  <c r="Q250" i="30"/>
  <c r="O250" i="30"/>
  <c r="M250" i="30"/>
  <c r="K250" i="30"/>
  <c r="I250" i="30"/>
  <c r="G250" i="30"/>
  <c r="T249" i="30"/>
  <c r="S249" i="30"/>
  <c r="Q249" i="30"/>
  <c r="O249" i="30"/>
  <c r="K249" i="30"/>
  <c r="I249" i="30"/>
  <c r="G249" i="30"/>
  <c r="T248" i="30"/>
  <c r="S248" i="30"/>
  <c r="Q248" i="30"/>
  <c r="O248" i="30"/>
  <c r="K248" i="30"/>
  <c r="I248" i="30"/>
  <c r="G248" i="30"/>
  <c r="R247" i="30"/>
  <c r="P247" i="30"/>
  <c r="Q239" i="30" s="1"/>
  <c r="N247" i="30"/>
  <c r="L247" i="30"/>
  <c r="M246" i="30" s="1"/>
  <c r="J247" i="30"/>
  <c r="H247" i="30"/>
  <c r="F247" i="30"/>
  <c r="T246" i="30"/>
  <c r="S246" i="30"/>
  <c r="O246" i="30"/>
  <c r="K246" i="30"/>
  <c r="I246" i="30"/>
  <c r="G246" i="30"/>
  <c r="T245" i="30"/>
  <c r="S245" i="30"/>
  <c r="O245" i="30"/>
  <c r="M245" i="30"/>
  <c r="K245" i="30"/>
  <c r="I245" i="30"/>
  <c r="G245" i="30"/>
  <c r="T244" i="30"/>
  <c r="S244" i="30"/>
  <c r="O244" i="30"/>
  <c r="K244" i="30"/>
  <c r="I244" i="30"/>
  <c r="G244" i="30"/>
  <c r="T243" i="30"/>
  <c r="S243" i="30"/>
  <c r="Q243" i="30"/>
  <c r="O243" i="30"/>
  <c r="M243" i="30"/>
  <c r="K243" i="30"/>
  <c r="I243" i="30"/>
  <c r="G243" i="30"/>
  <c r="T242" i="30"/>
  <c r="S242" i="30"/>
  <c r="O242" i="30"/>
  <c r="M242" i="30"/>
  <c r="K242" i="30"/>
  <c r="I242" i="30"/>
  <c r="G242" i="30"/>
  <c r="T241" i="30"/>
  <c r="S241" i="30"/>
  <c r="Q241" i="30"/>
  <c r="O241" i="30"/>
  <c r="M241" i="30"/>
  <c r="K241" i="30"/>
  <c r="I241" i="30"/>
  <c r="G241" i="30"/>
  <c r="T240" i="30"/>
  <c r="S240" i="30"/>
  <c r="O240" i="30"/>
  <c r="M240" i="30"/>
  <c r="K240" i="30"/>
  <c r="I240" i="30"/>
  <c r="G240" i="30"/>
  <c r="T239" i="30"/>
  <c r="S239" i="30"/>
  <c r="O239" i="30"/>
  <c r="M239" i="30"/>
  <c r="K239" i="30"/>
  <c r="I239" i="30"/>
  <c r="G239" i="30"/>
  <c r="R238" i="30"/>
  <c r="S237" i="30" s="1"/>
  <c r="P238" i="30"/>
  <c r="Q237" i="30" s="1"/>
  <c r="N238" i="30"/>
  <c r="L238" i="30"/>
  <c r="J238" i="30"/>
  <c r="H238" i="30"/>
  <c r="F238" i="30"/>
  <c r="G237" i="30" s="1"/>
  <c r="T237" i="30"/>
  <c r="O237" i="30"/>
  <c r="M237" i="30"/>
  <c r="K237" i="30"/>
  <c r="T236" i="30"/>
  <c r="S236" i="30"/>
  <c r="Q236" i="30"/>
  <c r="O236" i="30"/>
  <c r="M236" i="30"/>
  <c r="K236" i="30"/>
  <c r="I236" i="30"/>
  <c r="G236" i="30"/>
  <c r="T235" i="30"/>
  <c r="S235" i="30"/>
  <c r="O235" i="30"/>
  <c r="M235" i="30"/>
  <c r="K235" i="30"/>
  <c r="G235" i="30"/>
  <c r="T234" i="30"/>
  <c r="S234" i="30"/>
  <c r="Q234" i="30"/>
  <c r="O234" i="30"/>
  <c r="M234" i="30"/>
  <c r="K234" i="30"/>
  <c r="I234" i="30"/>
  <c r="G234" i="30"/>
  <c r="T233" i="30"/>
  <c r="S233" i="30"/>
  <c r="Q233" i="30"/>
  <c r="O233" i="30"/>
  <c r="M233" i="30"/>
  <c r="K233" i="30"/>
  <c r="G233" i="30"/>
  <c r="T232" i="30"/>
  <c r="S232" i="30"/>
  <c r="Q232" i="30"/>
  <c r="O232" i="30"/>
  <c r="M232" i="30"/>
  <c r="K232" i="30"/>
  <c r="I232" i="30"/>
  <c r="G232" i="30"/>
  <c r="T231" i="30"/>
  <c r="S231" i="30"/>
  <c r="Q231" i="30"/>
  <c r="O231" i="30"/>
  <c r="M231" i="30"/>
  <c r="K231" i="30"/>
  <c r="G231" i="30"/>
  <c r="T230" i="30"/>
  <c r="S230" i="30"/>
  <c r="Q230" i="30"/>
  <c r="O230" i="30"/>
  <c r="M230" i="30"/>
  <c r="K230" i="30"/>
  <c r="I230" i="30"/>
  <c r="G230" i="30"/>
  <c r="R229" i="30"/>
  <c r="P229" i="30"/>
  <c r="N229" i="30"/>
  <c r="L229" i="30"/>
  <c r="J229" i="30"/>
  <c r="K228" i="30" s="1"/>
  <c r="H229" i="30"/>
  <c r="F229" i="30"/>
  <c r="T229" i="30" s="1"/>
  <c r="T228" i="30"/>
  <c r="S228" i="30"/>
  <c r="Q228" i="30"/>
  <c r="O228" i="30"/>
  <c r="I228" i="30"/>
  <c r="G228" i="30"/>
  <c r="T227" i="30"/>
  <c r="S227" i="30"/>
  <c r="Q227" i="30"/>
  <c r="O227" i="30"/>
  <c r="M227" i="30"/>
  <c r="K227" i="30"/>
  <c r="I227" i="30"/>
  <c r="G227" i="30"/>
  <c r="T226" i="30"/>
  <c r="S226" i="30"/>
  <c r="Q226" i="30"/>
  <c r="O226" i="30"/>
  <c r="K226" i="30"/>
  <c r="I226" i="30"/>
  <c r="G226" i="30"/>
  <c r="T225" i="30"/>
  <c r="U225" i="30" s="1"/>
  <c r="S225" i="30"/>
  <c r="Q225" i="30"/>
  <c r="O225" i="30"/>
  <c r="M225" i="30"/>
  <c r="K225" i="30"/>
  <c r="I225" i="30"/>
  <c r="G225" i="30"/>
  <c r="T224" i="30"/>
  <c r="U224" i="30" s="1"/>
  <c r="S224" i="30"/>
  <c r="Q224" i="30"/>
  <c r="O224" i="30"/>
  <c r="K224" i="30"/>
  <c r="I224" i="30"/>
  <c r="G224" i="30"/>
  <c r="T223" i="30"/>
  <c r="S223" i="30"/>
  <c r="Q223" i="30"/>
  <c r="O223" i="30"/>
  <c r="M223" i="30"/>
  <c r="K223" i="30"/>
  <c r="I223" i="30"/>
  <c r="G223" i="30"/>
  <c r="T222" i="30"/>
  <c r="S222" i="30"/>
  <c r="Q222" i="30"/>
  <c r="O222" i="30"/>
  <c r="K222" i="30"/>
  <c r="I222" i="30"/>
  <c r="G222" i="30"/>
  <c r="T221" i="30"/>
  <c r="U221" i="30" s="1"/>
  <c r="S221" i="30"/>
  <c r="Q221" i="30"/>
  <c r="O221" i="30"/>
  <c r="M221" i="30"/>
  <c r="K221" i="30"/>
  <c r="I221" i="30"/>
  <c r="G221" i="30"/>
  <c r="R220" i="30"/>
  <c r="P220" i="30"/>
  <c r="Q212" i="30" s="1"/>
  <c r="N220" i="30"/>
  <c r="L220" i="30"/>
  <c r="J220" i="30"/>
  <c r="H220" i="30"/>
  <c r="F220" i="30"/>
  <c r="T219" i="30"/>
  <c r="S219" i="30"/>
  <c r="O219" i="30"/>
  <c r="M219" i="30"/>
  <c r="K219" i="30"/>
  <c r="G219" i="30"/>
  <c r="T218" i="30"/>
  <c r="S218" i="30"/>
  <c r="Q218" i="30"/>
  <c r="O218" i="30"/>
  <c r="M218" i="30"/>
  <c r="K218" i="30"/>
  <c r="I218" i="30"/>
  <c r="G218" i="30"/>
  <c r="T217" i="30"/>
  <c r="S217" i="30"/>
  <c r="O217" i="30"/>
  <c r="M217" i="30"/>
  <c r="K217" i="30"/>
  <c r="G217" i="30"/>
  <c r="T216" i="30"/>
  <c r="S216" i="30"/>
  <c r="Q216" i="30"/>
  <c r="O216" i="30"/>
  <c r="M216" i="30"/>
  <c r="K216" i="30"/>
  <c r="I216" i="30"/>
  <c r="G216" i="30"/>
  <c r="T215" i="30"/>
  <c r="S215" i="30"/>
  <c r="O215" i="30"/>
  <c r="M215" i="30"/>
  <c r="K215" i="30"/>
  <c r="G215" i="30"/>
  <c r="T214" i="30"/>
  <c r="S214" i="30"/>
  <c r="Q214" i="30"/>
  <c r="O214" i="30"/>
  <c r="M214" i="30"/>
  <c r="K214" i="30"/>
  <c r="I214" i="30"/>
  <c r="G214" i="30"/>
  <c r="T213" i="30"/>
  <c r="S213" i="30"/>
  <c r="O213" i="30"/>
  <c r="M213" i="30"/>
  <c r="K213" i="30"/>
  <c r="I213" i="30"/>
  <c r="G213" i="30"/>
  <c r="T212" i="30"/>
  <c r="S212" i="30"/>
  <c r="O212" i="30"/>
  <c r="M212" i="30"/>
  <c r="K212" i="30"/>
  <c r="I212" i="30"/>
  <c r="G212" i="30"/>
  <c r="R211" i="30"/>
  <c r="P211" i="30"/>
  <c r="N211" i="30"/>
  <c r="L211" i="30"/>
  <c r="M210" i="30" s="1"/>
  <c r="J211" i="30"/>
  <c r="H211" i="30"/>
  <c r="I205" i="30" s="1"/>
  <c r="F211" i="30"/>
  <c r="T210" i="30"/>
  <c r="S210" i="30"/>
  <c r="Q210" i="30"/>
  <c r="O210" i="30"/>
  <c r="K210" i="30"/>
  <c r="G210" i="30"/>
  <c r="T209" i="30"/>
  <c r="S209" i="30"/>
  <c r="Q209" i="30"/>
  <c r="O209" i="30"/>
  <c r="M209" i="30"/>
  <c r="K209" i="30"/>
  <c r="I209" i="30"/>
  <c r="G209" i="30"/>
  <c r="T208" i="30"/>
  <c r="S208" i="30"/>
  <c r="Q208" i="30"/>
  <c r="O208" i="30"/>
  <c r="K208" i="30"/>
  <c r="G208" i="30"/>
  <c r="T207" i="30"/>
  <c r="S207" i="30"/>
  <c r="Q207" i="30"/>
  <c r="O207" i="30"/>
  <c r="M207" i="30"/>
  <c r="K207" i="30"/>
  <c r="I207" i="30"/>
  <c r="G207" i="30"/>
  <c r="T206" i="30"/>
  <c r="S206" i="30"/>
  <c r="Q206" i="30"/>
  <c r="O206" i="30"/>
  <c r="M206" i="30"/>
  <c r="K206" i="30"/>
  <c r="G206" i="30"/>
  <c r="T205" i="30"/>
  <c r="S205" i="30"/>
  <c r="Q205" i="30"/>
  <c r="O205" i="30"/>
  <c r="M205" i="30"/>
  <c r="K205" i="30"/>
  <c r="G205" i="30"/>
  <c r="T204" i="30"/>
  <c r="S204" i="30"/>
  <c r="Q204" i="30"/>
  <c r="O204" i="30"/>
  <c r="M204" i="30"/>
  <c r="K204" i="30"/>
  <c r="G204" i="30"/>
  <c r="T203" i="30"/>
  <c r="S203" i="30"/>
  <c r="Q203" i="30"/>
  <c r="O203" i="30"/>
  <c r="M203" i="30"/>
  <c r="K203" i="30"/>
  <c r="I203" i="30"/>
  <c r="G203" i="30"/>
  <c r="R202" i="30"/>
  <c r="P202" i="30"/>
  <c r="Q201" i="30" s="1"/>
  <c r="N202" i="30"/>
  <c r="L202" i="30"/>
  <c r="J202" i="30"/>
  <c r="H202" i="30"/>
  <c r="F202" i="30"/>
  <c r="T201" i="30"/>
  <c r="S201" i="30"/>
  <c r="O201" i="30"/>
  <c r="K201" i="30"/>
  <c r="I201" i="30"/>
  <c r="G201" i="30"/>
  <c r="T200" i="30"/>
  <c r="S200" i="30"/>
  <c r="Q200" i="30"/>
  <c r="O200" i="30"/>
  <c r="M200" i="30"/>
  <c r="K200" i="30"/>
  <c r="I200" i="30"/>
  <c r="G200" i="30"/>
  <c r="T199" i="30"/>
  <c r="S199" i="30"/>
  <c r="Q199" i="30"/>
  <c r="O199" i="30"/>
  <c r="K199" i="30"/>
  <c r="I199" i="30"/>
  <c r="G199" i="30"/>
  <c r="T198" i="30"/>
  <c r="S198" i="30"/>
  <c r="Q198" i="30"/>
  <c r="O198" i="30"/>
  <c r="M198" i="30"/>
  <c r="K198" i="30"/>
  <c r="I198" i="30"/>
  <c r="G198" i="30"/>
  <c r="T197" i="30"/>
  <c r="S197" i="30"/>
  <c r="Q197" i="30"/>
  <c r="O197" i="30"/>
  <c r="K197" i="30"/>
  <c r="I197" i="30"/>
  <c r="G197" i="30"/>
  <c r="T196" i="30"/>
  <c r="S196" i="30"/>
  <c r="Q196" i="30"/>
  <c r="O196" i="30"/>
  <c r="M196" i="30"/>
  <c r="K196" i="30"/>
  <c r="I196" i="30"/>
  <c r="G196" i="30"/>
  <c r="T195" i="30"/>
  <c r="S195" i="30"/>
  <c r="Q195" i="30"/>
  <c r="O195" i="30"/>
  <c r="K195" i="30"/>
  <c r="I195" i="30"/>
  <c r="G195" i="30"/>
  <c r="T194" i="30"/>
  <c r="S194" i="30"/>
  <c r="Q194" i="30"/>
  <c r="O194" i="30"/>
  <c r="M194" i="30"/>
  <c r="K194" i="30"/>
  <c r="I194" i="30"/>
  <c r="G194" i="30"/>
  <c r="R193" i="30"/>
  <c r="P193" i="30"/>
  <c r="N193" i="30"/>
  <c r="L193" i="30"/>
  <c r="J193" i="30"/>
  <c r="H193" i="30"/>
  <c r="I192" i="30" s="1"/>
  <c r="F193" i="30"/>
  <c r="T193" i="30" s="1"/>
  <c r="U192" i="30" s="1"/>
  <c r="T192" i="30"/>
  <c r="S192" i="30"/>
  <c r="O192" i="30"/>
  <c r="M192" i="30"/>
  <c r="K192" i="30"/>
  <c r="G192" i="30"/>
  <c r="T191" i="30"/>
  <c r="S191" i="30"/>
  <c r="Q191" i="30"/>
  <c r="O191" i="30"/>
  <c r="M191" i="30"/>
  <c r="K191" i="30"/>
  <c r="I191" i="30"/>
  <c r="G191" i="30"/>
  <c r="U190" i="30"/>
  <c r="T190" i="30"/>
  <c r="S190" i="30"/>
  <c r="O190" i="30"/>
  <c r="M190" i="30"/>
  <c r="K190" i="30"/>
  <c r="I190" i="30"/>
  <c r="G190" i="30"/>
  <c r="T189" i="30"/>
  <c r="S189" i="30"/>
  <c r="Q189" i="30"/>
  <c r="O189" i="30"/>
  <c r="M189" i="30"/>
  <c r="K189" i="30"/>
  <c r="I189" i="30"/>
  <c r="G189" i="30"/>
  <c r="U188" i="30"/>
  <c r="T188" i="30"/>
  <c r="S188" i="30"/>
  <c r="O188" i="30"/>
  <c r="M188" i="30"/>
  <c r="K188" i="30"/>
  <c r="I188" i="30"/>
  <c r="G188" i="30"/>
  <c r="T187" i="30"/>
  <c r="S187" i="30"/>
  <c r="Q187" i="30"/>
  <c r="O187" i="30"/>
  <c r="M187" i="30"/>
  <c r="K187" i="30"/>
  <c r="I187" i="30"/>
  <c r="G187" i="30"/>
  <c r="U186" i="30"/>
  <c r="T186" i="30"/>
  <c r="S186" i="30"/>
  <c r="O186" i="30"/>
  <c r="M186" i="30"/>
  <c r="K186" i="30"/>
  <c r="I186" i="30"/>
  <c r="G186" i="30"/>
  <c r="T185" i="30"/>
  <c r="S185" i="30"/>
  <c r="Q185" i="30"/>
  <c r="O185" i="30"/>
  <c r="M185" i="30"/>
  <c r="K185" i="30"/>
  <c r="I185" i="30"/>
  <c r="G185" i="30"/>
  <c r="R184" i="30"/>
  <c r="P184" i="30"/>
  <c r="N184" i="30"/>
  <c r="L184" i="30"/>
  <c r="J184" i="30"/>
  <c r="K183" i="30" s="1"/>
  <c r="H184" i="30"/>
  <c r="I182" i="30" s="1"/>
  <c r="F184" i="30"/>
  <c r="T183" i="30"/>
  <c r="S183" i="30"/>
  <c r="Q183" i="30"/>
  <c r="O183" i="30"/>
  <c r="M183" i="30"/>
  <c r="G183" i="30"/>
  <c r="T182" i="30"/>
  <c r="S182" i="30"/>
  <c r="Q182" i="30"/>
  <c r="O182" i="30"/>
  <c r="M182" i="30"/>
  <c r="K182" i="30"/>
  <c r="G182" i="30"/>
  <c r="T181" i="30"/>
  <c r="S181" i="30"/>
  <c r="Q181" i="30"/>
  <c r="O181" i="30"/>
  <c r="M181" i="30"/>
  <c r="K181" i="30"/>
  <c r="G181" i="30"/>
  <c r="T180" i="30"/>
  <c r="S180" i="30"/>
  <c r="Q180" i="30"/>
  <c r="O180" i="30"/>
  <c r="M180" i="30"/>
  <c r="K180" i="30"/>
  <c r="G180" i="30"/>
  <c r="T179" i="30"/>
  <c r="S179" i="30"/>
  <c r="Q179" i="30"/>
  <c r="O179" i="30"/>
  <c r="M179" i="30"/>
  <c r="K179" i="30"/>
  <c r="G179" i="30"/>
  <c r="T178" i="30"/>
  <c r="S178" i="30"/>
  <c r="Q178" i="30"/>
  <c r="O178" i="30"/>
  <c r="M178" i="30"/>
  <c r="K178" i="30"/>
  <c r="G178" i="30"/>
  <c r="T177" i="30"/>
  <c r="S177" i="30"/>
  <c r="Q177" i="30"/>
  <c r="O177" i="30"/>
  <c r="M177" i="30"/>
  <c r="K177" i="30"/>
  <c r="G177" i="30"/>
  <c r="T176" i="30"/>
  <c r="S176" i="30"/>
  <c r="Q176" i="30"/>
  <c r="O176" i="30"/>
  <c r="M176" i="30"/>
  <c r="K176" i="30"/>
  <c r="G176" i="30"/>
  <c r="R175" i="30"/>
  <c r="P175" i="30"/>
  <c r="N175" i="30"/>
  <c r="L175" i="30"/>
  <c r="J175" i="30"/>
  <c r="K174" i="30" s="1"/>
  <c r="H175" i="30"/>
  <c r="F175" i="30"/>
  <c r="T174" i="30"/>
  <c r="S174" i="30"/>
  <c r="Q174" i="30"/>
  <c r="O174" i="30"/>
  <c r="I174" i="30"/>
  <c r="G174" i="30"/>
  <c r="T173" i="30"/>
  <c r="S173" i="30"/>
  <c r="Q173" i="30"/>
  <c r="O173" i="30"/>
  <c r="K173" i="30"/>
  <c r="I173" i="30"/>
  <c r="G173" i="30"/>
  <c r="T172" i="30"/>
  <c r="S172" i="30"/>
  <c r="Q172" i="30"/>
  <c r="O172" i="30"/>
  <c r="K172" i="30"/>
  <c r="I172" i="30"/>
  <c r="G172" i="30"/>
  <c r="T171" i="30"/>
  <c r="S171" i="30"/>
  <c r="Q171" i="30"/>
  <c r="O171" i="30"/>
  <c r="K171" i="30"/>
  <c r="I171" i="30"/>
  <c r="G171" i="30"/>
  <c r="T170" i="30"/>
  <c r="S170" i="30"/>
  <c r="Q170" i="30"/>
  <c r="O170" i="30"/>
  <c r="K170" i="30"/>
  <c r="I170" i="30"/>
  <c r="G170" i="30"/>
  <c r="T169" i="30"/>
  <c r="S169" i="30"/>
  <c r="Q169" i="30"/>
  <c r="O169" i="30"/>
  <c r="K169" i="30"/>
  <c r="I169" i="30"/>
  <c r="G169" i="30"/>
  <c r="T168" i="30"/>
  <c r="S168" i="30"/>
  <c r="Q168" i="30"/>
  <c r="O168" i="30"/>
  <c r="K168" i="30"/>
  <c r="I168" i="30"/>
  <c r="G168" i="30"/>
  <c r="T167" i="30"/>
  <c r="S167" i="30"/>
  <c r="Q167" i="30"/>
  <c r="O167" i="30"/>
  <c r="K167" i="30"/>
  <c r="I167" i="30"/>
  <c r="G167" i="30"/>
  <c r="R166" i="30"/>
  <c r="P166" i="30"/>
  <c r="N166" i="30"/>
  <c r="L166" i="30"/>
  <c r="J166" i="30"/>
  <c r="H166" i="30"/>
  <c r="F166" i="30"/>
  <c r="T166" i="30" s="1"/>
  <c r="U165" i="30" s="1"/>
  <c r="T165" i="30"/>
  <c r="S165" i="30"/>
  <c r="O165" i="30"/>
  <c r="M165" i="30"/>
  <c r="K165" i="30"/>
  <c r="I165" i="30"/>
  <c r="G165" i="30"/>
  <c r="T164" i="30"/>
  <c r="S164" i="30"/>
  <c r="Q164" i="30"/>
  <c r="O164" i="30"/>
  <c r="M164" i="30"/>
  <c r="K164" i="30"/>
  <c r="I164" i="30"/>
  <c r="G164" i="30"/>
  <c r="U163" i="30"/>
  <c r="T163" i="30"/>
  <c r="S163" i="30"/>
  <c r="O163" i="30"/>
  <c r="M163" i="30"/>
  <c r="K163" i="30"/>
  <c r="I163" i="30"/>
  <c r="G163" i="30"/>
  <c r="T162" i="30"/>
  <c r="S162" i="30"/>
  <c r="Q162" i="30"/>
  <c r="O162" i="30"/>
  <c r="M162" i="30"/>
  <c r="K162" i="30"/>
  <c r="I162" i="30"/>
  <c r="G162" i="30"/>
  <c r="U161" i="30"/>
  <c r="T161" i="30"/>
  <c r="S161" i="30"/>
  <c r="O161" i="30"/>
  <c r="M161" i="30"/>
  <c r="K161" i="30"/>
  <c r="I161" i="30"/>
  <c r="G161" i="30"/>
  <c r="T160" i="30"/>
  <c r="S160" i="30"/>
  <c r="Q160" i="30"/>
  <c r="O160" i="30"/>
  <c r="M160" i="30"/>
  <c r="K160" i="30"/>
  <c r="I160" i="30"/>
  <c r="G160" i="30"/>
  <c r="T159" i="30"/>
  <c r="S159" i="30"/>
  <c r="O159" i="30"/>
  <c r="M159" i="30"/>
  <c r="K159" i="30"/>
  <c r="I159" i="30"/>
  <c r="G159" i="30"/>
  <c r="T158" i="30"/>
  <c r="S158" i="30"/>
  <c r="Q158" i="30"/>
  <c r="O158" i="30"/>
  <c r="M158" i="30"/>
  <c r="K158" i="30"/>
  <c r="I158" i="30"/>
  <c r="G158" i="30"/>
  <c r="R157" i="30"/>
  <c r="P157" i="30"/>
  <c r="N157" i="30"/>
  <c r="L157" i="30"/>
  <c r="J157" i="30"/>
  <c r="H157" i="30"/>
  <c r="I149" i="30" s="1"/>
  <c r="F157" i="30"/>
  <c r="T156" i="30"/>
  <c r="S156" i="30"/>
  <c r="Q156" i="30"/>
  <c r="O156" i="30"/>
  <c r="M156" i="30"/>
  <c r="K156" i="30"/>
  <c r="G156" i="30"/>
  <c r="T155" i="30"/>
  <c r="S155" i="30"/>
  <c r="Q155" i="30"/>
  <c r="O155" i="30"/>
  <c r="M155" i="30"/>
  <c r="K155" i="30"/>
  <c r="G155" i="30"/>
  <c r="T154" i="30"/>
  <c r="S154" i="30"/>
  <c r="Q154" i="30"/>
  <c r="O154" i="30"/>
  <c r="M154" i="30"/>
  <c r="K154" i="30"/>
  <c r="G154" i="30"/>
  <c r="T153" i="30"/>
  <c r="S153" i="30"/>
  <c r="Q153" i="30"/>
  <c r="O153" i="30"/>
  <c r="M153" i="30"/>
  <c r="K153" i="30"/>
  <c r="I153" i="30"/>
  <c r="G153" i="30"/>
  <c r="T152" i="30"/>
  <c r="S152" i="30"/>
  <c r="Q152" i="30"/>
  <c r="O152" i="30"/>
  <c r="M152" i="30"/>
  <c r="K152" i="30"/>
  <c r="G152" i="30"/>
  <c r="T151" i="30"/>
  <c r="S151" i="30"/>
  <c r="Q151" i="30"/>
  <c r="O151" i="30"/>
  <c r="M151" i="30"/>
  <c r="K151" i="30"/>
  <c r="G151" i="30"/>
  <c r="T150" i="30"/>
  <c r="S150" i="30"/>
  <c r="Q150" i="30"/>
  <c r="O150" i="30"/>
  <c r="M150" i="30"/>
  <c r="K150" i="30"/>
  <c r="G150" i="30"/>
  <c r="T149" i="30"/>
  <c r="S149" i="30"/>
  <c r="Q149" i="30"/>
  <c r="O149" i="30"/>
  <c r="M149" i="30"/>
  <c r="K149" i="30"/>
  <c r="G149" i="30"/>
  <c r="R148" i="30"/>
  <c r="P148" i="30"/>
  <c r="N148" i="30"/>
  <c r="L148" i="30"/>
  <c r="M142" i="30" s="1"/>
  <c r="J148" i="30"/>
  <c r="H148" i="30"/>
  <c r="F148" i="30"/>
  <c r="T147" i="30"/>
  <c r="S147" i="30"/>
  <c r="Q147" i="30"/>
  <c r="O147" i="30"/>
  <c r="K147" i="30"/>
  <c r="I147" i="30"/>
  <c r="G147" i="30"/>
  <c r="T146" i="30"/>
  <c r="S146" i="30"/>
  <c r="Q146" i="30"/>
  <c r="O146" i="30"/>
  <c r="M146" i="30"/>
  <c r="K146" i="30"/>
  <c r="I146" i="30"/>
  <c r="G146" i="30"/>
  <c r="T145" i="30"/>
  <c r="S145" i="30"/>
  <c r="Q145" i="30"/>
  <c r="O145" i="30"/>
  <c r="M145" i="30"/>
  <c r="K145" i="30"/>
  <c r="I145" i="30"/>
  <c r="G145" i="30"/>
  <c r="T144" i="30"/>
  <c r="S144" i="30"/>
  <c r="Q144" i="30"/>
  <c r="O144" i="30"/>
  <c r="K144" i="30"/>
  <c r="I144" i="30"/>
  <c r="G144" i="30"/>
  <c r="T143" i="30"/>
  <c r="S143" i="30"/>
  <c r="Q143" i="30"/>
  <c r="O143" i="30"/>
  <c r="M143" i="30"/>
  <c r="K143" i="30"/>
  <c r="I143" i="30"/>
  <c r="G143" i="30"/>
  <c r="T142" i="30"/>
  <c r="S142" i="30"/>
  <c r="Q142" i="30"/>
  <c r="O142" i="30"/>
  <c r="K142" i="30"/>
  <c r="I142" i="30"/>
  <c r="G142" i="30"/>
  <c r="T141" i="30"/>
  <c r="S141" i="30"/>
  <c r="Q141" i="30"/>
  <c r="O141" i="30"/>
  <c r="M141" i="30"/>
  <c r="K141" i="30"/>
  <c r="I141" i="30"/>
  <c r="G141" i="30"/>
  <c r="T140" i="30"/>
  <c r="S140" i="30"/>
  <c r="Q140" i="30"/>
  <c r="O140" i="30"/>
  <c r="K140" i="30"/>
  <c r="I140" i="30"/>
  <c r="G140" i="30"/>
  <c r="R139" i="30"/>
  <c r="S138" i="30" s="1"/>
  <c r="P139" i="30"/>
  <c r="N139" i="30"/>
  <c r="L139" i="30"/>
  <c r="J139" i="30"/>
  <c r="K138" i="30" s="1"/>
  <c r="H139" i="30"/>
  <c r="I138" i="30" s="1"/>
  <c r="F139" i="30"/>
  <c r="T139" i="30" s="1"/>
  <c r="T138" i="30"/>
  <c r="Q138" i="30"/>
  <c r="O138" i="30"/>
  <c r="M138" i="30"/>
  <c r="T137" i="30"/>
  <c r="S137" i="30"/>
  <c r="Q137" i="30"/>
  <c r="O137" i="30"/>
  <c r="M137" i="30"/>
  <c r="K137" i="30"/>
  <c r="I137" i="30"/>
  <c r="G137" i="30"/>
  <c r="T136" i="30"/>
  <c r="Q136" i="30"/>
  <c r="O136" i="30"/>
  <c r="M136" i="30"/>
  <c r="T135" i="30"/>
  <c r="S135" i="30"/>
  <c r="Q135" i="30"/>
  <c r="O135" i="30"/>
  <c r="M135" i="30"/>
  <c r="K135" i="30"/>
  <c r="I135" i="30"/>
  <c r="G135" i="30"/>
  <c r="T134" i="30"/>
  <c r="Q134" i="30"/>
  <c r="O134" i="30"/>
  <c r="M134" i="30"/>
  <c r="T133" i="30"/>
  <c r="S133" i="30"/>
  <c r="Q133" i="30"/>
  <c r="O133" i="30"/>
  <c r="M133" i="30"/>
  <c r="K133" i="30"/>
  <c r="I133" i="30"/>
  <c r="G133" i="30"/>
  <c r="T132" i="30"/>
  <c r="Q132" i="30"/>
  <c r="O132" i="30"/>
  <c r="M132" i="30"/>
  <c r="T131" i="30"/>
  <c r="S131" i="30"/>
  <c r="Q131" i="30"/>
  <c r="O131" i="30"/>
  <c r="M131" i="30"/>
  <c r="K131" i="30"/>
  <c r="I131" i="30"/>
  <c r="G131" i="30"/>
  <c r="R130" i="30"/>
  <c r="P130" i="30"/>
  <c r="N130" i="30"/>
  <c r="O129" i="30" s="1"/>
  <c r="L130" i="30"/>
  <c r="M129" i="30" s="1"/>
  <c r="J130" i="30"/>
  <c r="K129" i="30" s="1"/>
  <c r="H130" i="30"/>
  <c r="T130" i="30" s="1"/>
  <c r="F130" i="30"/>
  <c r="T129" i="30"/>
  <c r="U129" i="30" s="1"/>
  <c r="S129" i="30"/>
  <c r="Q129" i="30"/>
  <c r="I129" i="30"/>
  <c r="G129" i="30"/>
  <c r="T128" i="30"/>
  <c r="S128" i="30"/>
  <c r="Q128" i="30"/>
  <c r="O128" i="30"/>
  <c r="M128" i="30"/>
  <c r="K128" i="30"/>
  <c r="I128" i="30"/>
  <c r="G128" i="30"/>
  <c r="T127" i="30"/>
  <c r="U127" i="30" s="1"/>
  <c r="S127" i="30"/>
  <c r="Q127" i="30"/>
  <c r="I127" i="30"/>
  <c r="G127" i="30"/>
  <c r="T126" i="30"/>
  <c r="S126" i="30"/>
  <c r="Q126" i="30"/>
  <c r="O126" i="30"/>
  <c r="M126" i="30"/>
  <c r="K126" i="30"/>
  <c r="I126" i="30"/>
  <c r="G126" i="30"/>
  <c r="T125" i="30"/>
  <c r="U125" i="30" s="1"/>
  <c r="S125" i="30"/>
  <c r="Q125" i="30"/>
  <c r="I125" i="30"/>
  <c r="G125" i="30"/>
  <c r="T124" i="30"/>
  <c r="S124" i="30"/>
  <c r="Q124" i="30"/>
  <c r="O124" i="30"/>
  <c r="M124" i="30"/>
  <c r="K124" i="30"/>
  <c r="I124" i="30"/>
  <c r="G124" i="30"/>
  <c r="T123" i="30"/>
  <c r="U123" i="30" s="1"/>
  <c r="S123" i="30"/>
  <c r="Q123" i="30"/>
  <c r="I123" i="30"/>
  <c r="G123" i="30"/>
  <c r="T122" i="30"/>
  <c r="S122" i="30"/>
  <c r="Q122" i="30"/>
  <c r="O122" i="30"/>
  <c r="M122" i="30"/>
  <c r="K122" i="30"/>
  <c r="I122" i="30"/>
  <c r="G122" i="30"/>
  <c r="R121" i="30"/>
  <c r="S120" i="30" s="1"/>
  <c r="P121" i="30"/>
  <c r="Q120" i="30" s="1"/>
  <c r="N121" i="30"/>
  <c r="O120" i="30" s="1"/>
  <c r="L121" i="30"/>
  <c r="J121" i="30"/>
  <c r="H121" i="30"/>
  <c r="F121" i="30"/>
  <c r="G120" i="30" s="1"/>
  <c r="T120" i="30"/>
  <c r="M120" i="30"/>
  <c r="K120" i="30"/>
  <c r="I120" i="30"/>
  <c r="T119" i="30"/>
  <c r="S119" i="30"/>
  <c r="Q119" i="30"/>
  <c r="O119" i="30"/>
  <c r="M119" i="30"/>
  <c r="K119" i="30"/>
  <c r="I119" i="30"/>
  <c r="G119" i="30"/>
  <c r="T118" i="30"/>
  <c r="M118" i="30"/>
  <c r="K118" i="30"/>
  <c r="I118" i="30"/>
  <c r="T117" i="30"/>
  <c r="S117" i="30"/>
  <c r="Q117" i="30"/>
  <c r="O117" i="30"/>
  <c r="M117" i="30"/>
  <c r="K117" i="30"/>
  <c r="I117" i="30"/>
  <c r="G117" i="30"/>
  <c r="T116" i="30"/>
  <c r="M116" i="30"/>
  <c r="K116" i="30"/>
  <c r="I116" i="30"/>
  <c r="T115" i="30"/>
  <c r="S115" i="30"/>
  <c r="Q115" i="30"/>
  <c r="O115" i="30"/>
  <c r="M115" i="30"/>
  <c r="K115" i="30"/>
  <c r="I115" i="30"/>
  <c r="G115" i="30"/>
  <c r="T114" i="30"/>
  <c r="M114" i="30"/>
  <c r="K114" i="30"/>
  <c r="I114" i="30"/>
  <c r="T113" i="30"/>
  <c r="S113" i="30"/>
  <c r="Q113" i="30"/>
  <c r="O113" i="30"/>
  <c r="M113" i="30"/>
  <c r="K113" i="30"/>
  <c r="I113" i="30"/>
  <c r="G113" i="30"/>
  <c r="R112" i="30"/>
  <c r="S111" i="30" s="1"/>
  <c r="P112" i="30"/>
  <c r="N112" i="30"/>
  <c r="L112" i="30"/>
  <c r="J112" i="30"/>
  <c r="K110" i="30" s="1"/>
  <c r="H112" i="30"/>
  <c r="I111" i="30" s="1"/>
  <c r="F112" i="30"/>
  <c r="T111" i="30"/>
  <c r="Q111" i="30"/>
  <c r="O111" i="30"/>
  <c r="M111" i="30"/>
  <c r="T110" i="30"/>
  <c r="S110" i="30"/>
  <c r="Q110" i="30"/>
  <c r="O110" i="30"/>
  <c r="M110" i="30"/>
  <c r="I110" i="30"/>
  <c r="G110" i="30"/>
  <c r="T109" i="30"/>
  <c r="Q109" i="30"/>
  <c r="O109" i="30"/>
  <c r="M109" i="30"/>
  <c r="T108" i="30"/>
  <c r="S108" i="30"/>
  <c r="Q108" i="30"/>
  <c r="O108" i="30"/>
  <c r="M108" i="30"/>
  <c r="I108" i="30"/>
  <c r="G108" i="30"/>
  <c r="T107" i="30"/>
  <c r="Q107" i="30"/>
  <c r="O107" i="30"/>
  <c r="M107" i="30"/>
  <c r="T106" i="30"/>
  <c r="S106" i="30"/>
  <c r="Q106" i="30"/>
  <c r="O106" i="30"/>
  <c r="M106" i="30"/>
  <c r="I106" i="30"/>
  <c r="G106" i="30"/>
  <c r="T105" i="30"/>
  <c r="Q105" i="30"/>
  <c r="O105" i="30"/>
  <c r="M105" i="30"/>
  <c r="T104" i="30"/>
  <c r="S104" i="30"/>
  <c r="Q104" i="30"/>
  <c r="O104" i="30"/>
  <c r="M104" i="30"/>
  <c r="K104" i="30"/>
  <c r="I104" i="30"/>
  <c r="G104" i="30"/>
  <c r="R103" i="30"/>
  <c r="P103" i="30"/>
  <c r="N103" i="30"/>
  <c r="O95" i="30" s="1"/>
  <c r="L103" i="30"/>
  <c r="M102" i="30" s="1"/>
  <c r="J103" i="30"/>
  <c r="K102" i="30" s="1"/>
  <c r="H103" i="30"/>
  <c r="T103" i="30" s="1"/>
  <c r="F103" i="30"/>
  <c r="T102" i="30"/>
  <c r="S102" i="30"/>
  <c r="Q102" i="30"/>
  <c r="I102" i="30"/>
  <c r="G102" i="30"/>
  <c r="T101" i="30"/>
  <c r="S101" i="30"/>
  <c r="Q101" i="30"/>
  <c r="O101" i="30"/>
  <c r="M101" i="30"/>
  <c r="K101" i="30"/>
  <c r="I101" i="30"/>
  <c r="G101" i="30"/>
  <c r="T100" i="30"/>
  <c r="S100" i="30"/>
  <c r="Q100" i="30"/>
  <c r="I100" i="30"/>
  <c r="G100" i="30"/>
  <c r="T99" i="30"/>
  <c r="S99" i="30"/>
  <c r="Q99" i="30"/>
  <c r="O99" i="30"/>
  <c r="M99" i="30"/>
  <c r="K99" i="30"/>
  <c r="I99" i="30"/>
  <c r="G99" i="30"/>
  <c r="T98" i="30"/>
  <c r="U98" i="30" s="1"/>
  <c r="S98" i="30"/>
  <c r="Q98" i="30"/>
  <c r="I98" i="30"/>
  <c r="G98" i="30"/>
  <c r="T97" i="30"/>
  <c r="S97" i="30"/>
  <c r="Q97" i="30"/>
  <c r="O97" i="30"/>
  <c r="M97" i="30"/>
  <c r="K97" i="30"/>
  <c r="I97" i="30"/>
  <c r="G97" i="30"/>
  <c r="T96" i="30"/>
  <c r="S96" i="30"/>
  <c r="Q96" i="30"/>
  <c r="I96" i="30"/>
  <c r="G96" i="30"/>
  <c r="T95" i="30"/>
  <c r="S95" i="30"/>
  <c r="Q95" i="30"/>
  <c r="M95" i="30"/>
  <c r="K95" i="30"/>
  <c r="I95" i="30"/>
  <c r="G95" i="30"/>
  <c r="R94" i="30"/>
  <c r="P94" i="30"/>
  <c r="Q93" i="30" s="1"/>
  <c r="N94" i="30"/>
  <c r="O93" i="30" s="1"/>
  <c r="L94" i="30"/>
  <c r="J94" i="30"/>
  <c r="H94" i="30"/>
  <c r="F94" i="30"/>
  <c r="T93" i="30"/>
  <c r="M93" i="30"/>
  <c r="K93" i="30"/>
  <c r="I93" i="30"/>
  <c r="T92" i="30"/>
  <c r="S92" i="30"/>
  <c r="Q92" i="30"/>
  <c r="O92" i="30"/>
  <c r="M92" i="30"/>
  <c r="K92" i="30"/>
  <c r="I92" i="30"/>
  <c r="G92" i="30"/>
  <c r="T91" i="30"/>
  <c r="M91" i="30"/>
  <c r="K91" i="30"/>
  <c r="I91" i="30"/>
  <c r="T90" i="30"/>
  <c r="S90" i="30"/>
  <c r="Q90" i="30"/>
  <c r="O90" i="30"/>
  <c r="M90" i="30"/>
  <c r="K90" i="30"/>
  <c r="I90" i="30"/>
  <c r="G90" i="30"/>
  <c r="T89" i="30"/>
  <c r="M89" i="30"/>
  <c r="K89" i="30"/>
  <c r="I89" i="30"/>
  <c r="T88" i="30"/>
  <c r="S88" i="30"/>
  <c r="Q88" i="30"/>
  <c r="O88" i="30"/>
  <c r="M88" i="30"/>
  <c r="K88" i="30"/>
  <c r="I88" i="30"/>
  <c r="G88" i="30"/>
  <c r="T87" i="30"/>
  <c r="M87" i="30"/>
  <c r="K87" i="30"/>
  <c r="I87" i="30"/>
  <c r="T86" i="30"/>
  <c r="S86" i="30"/>
  <c r="Q86" i="30"/>
  <c r="O86" i="30"/>
  <c r="M86" i="30"/>
  <c r="K86" i="30"/>
  <c r="I86" i="30"/>
  <c r="G86" i="30"/>
  <c r="R85" i="30"/>
  <c r="S84" i="30" s="1"/>
  <c r="P85" i="30"/>
  <c r="N85" i="30"/>
  <c r="L85" i="30"/>
  <c r="J85" i="30"/>
  <c r="K81" i="30" s="1"/>
  <c r="H85" i="30"/>
  <c r="I84" i="30" s="1"/>
  <c r="F85" i="30"/>
  <c r="T84" i="30"/>
  <c r="Q84" i="30"/>
  <c r="O84" i="30"/>
  <c r="M84" i="30"/>
  <c r="T83" i="30"/>
  <c r="S83" i="30"/>
  <c r="Q83" i="30"/>
  <c r="O83" i="30"/>
  <c r="M83" i="30"/>
  <c r="K83" i="30"/>
  <c r="I83" i="30"/>
  <c r="G83" i="30"/>
  <c r="T82" i="30"/>
  <c r="Q82" i="30"/>
  <c r="O82" i="30"/>
  <c r="M82" i="30"/>
  <c r="T81" i="30"/>
  <c r="S81" i="30"/>
  <c r="Q81" i="30"/>
  <c r="O81" i="30"/>
  <c r="M81" i="30"/>
  <c r="I81" i="30"/>
  <c r="G81" i="30"/>
  <c r="T80" i="30"/>
  <c r="Q80" i="30"/>
  <c r="O80" i="30"/>
  <c r="M80" i="30"/>
  <c r="T79" i="30"/>
  <c r="S79" i="30"/>
  <c r="Q79" i="30"/>
  <c r="O79" i="30"/>
  <c r="M79" i="30"/>
  <c r="I79" i="30"/>
  <c r="G79" i="30"/>
  <c r="T78" i="30"/>
  <c r="Q78" i="30"/>
  <c r="O78" i="30"/>
  <c r="M78" i="30"/>
  <c r="T77" i="30"/>
  <c r="S77" i="30"/>
  <c r="Q77" i="30"/>
  <c r="O77" i="30"/>
  <c r="M77" i="30"/>
  <c r="I77" i="30"/>
  <c r="G77" i="30"/>
  <c r="R76" i="30"/>
  <c r="P76" i="30"/>
  <c r="N76" i="30"/>
  <c r="L76" i="30"/>
  <c r="M75" i="30" s="1"/>
  <c r="J76" i="30"/>
  <c r="K75" i="30" s="1"/>
  <c r="H76" i="30"/>
  <c r="T76" i="30" s="1"/>
  <c r="F76" i="30"/>
  <c r="T75" i="30"/>
  <c r="S75" i="30"/>
  <c r="Q75" i="30"/>
  <c r="I75" i="30"/>
  <c r="G75" i="30"/>
  <c r="T74" i="30"/>
  <c r="S74" i="30"/>
  <c r="Q74" i="30"/>
  <c r="O74" i="30"/>
  <c r="M74" i="30"/>
  <c r="K74" i="30"/>
  <c r="I74" i="30"/>
  <c r="G74" i="30"/>
  <c r="T73" i="30"/>
  <c r="S73" i="30"/>
  <c r="Q73" i="30"/>
  <c r="I73" i="30"/>
  <c r="G73" i="30"/>
  <c r="T72" i="30"/>
  <c r="S72" i="30"/>
  <c r="Q72" i="30"/>
  <c r="O72" i="30"/>
  <c r="M72" i="30"/>
  <c r="K72" i="30"/>
  <c r="I72" i="30"/>
  <c r="G72" i="30"/>
  <c r="T71" i="30"/>
  <c r="S71" i="30"/>
  <c r="Q71" i="30"/>
  <c r="I71" i="30"/>
  <c r="G71" i="30"/>
  <c r="T70" i="30"/>
  <c r="S70" i="30"/>
  <c r="Q70" i="30"/>
  <c r="O70" i="30"/>
  <c r="M70" i="30"/>
  <c r="K70" i="30"/>
  <c r="I70" i="30"/>
  <c r="G70" i="30"/>
  <c r="T69" i="30"/>
  <c r="U69" i="30" s="1"/>
  <c r="S69" i="30"/>
  <c r="Q69" i="30"/>
  <c r="I69" i="30"/>
  <c r="G69" i="30"/>
  <c r="T68" i="30"/>
  <c r="S68" i="30"/>
  <c r="Q68" i="30"/>
  <c r="O68" i="30"/>
  <c r="M68" i="30"/>
  <c r="K68" i="30"/>
  <c r="I68" i="30"/>
  <c r="G68" i="30"/>
  <c r="R67" i="30"/>
  <c r="P67" i="30"/>
  <c r="Q66" i="30" s="1"/>
  <c r="N67" i="30"/>
  <c r="O66" i="30" s="1"/>
  <c r="L67" i="30"/>
  <c r="J67" i="30"/>
  <c r="H67" i="30"/>
  <c r="F67" i="30"/>
  <c r="T66" i="30"/>
  <c r="M66" i="30"/>
  <c r="K66" i="30"/>
  <c r="I66" i="30"/>
  <c r="T65" i="30"/>
  <c r="S65" i="30"/>
  <c r="Q65" i="30"/>
  <c r="O65" i="30"/>
  <c r="M65" i="30"/>
  <c r="K65" i="30"/>
  <c r="I65" i="30"/>
  <c r="G65" i="30"/>
  <c r="T64" i="30"/>
  <c r="M64" i="30"/>
  <c r="K64" i="30"/>
  <c r="I64" i="30"/>
  <c r="T63" i="30"/>
  <c r="S63" i="30"/>
  <c r="Q63" i="30"/>
  <c r="O63" i="30"/>
  <c r="M63" i="30"/>
  <c r="K63" i="30"/>
  <c r="I63" i="30"/>
  <c r="G63" i="30"/>
  <c r="T62" i="30"/>
  <c r="M62" i="30"/>
  <c r="K62" i="30"/>
  <c r="I62" i="30"/>
  <c r="T61" i="30"/>
  <c r="S61" i="30"/>
  <c r="Q61" i="30"/>
  <c r="O61" i="30"/>
  <c r="M61" i="30"/>
  <c r="K61" i="30"/>
  <c r="I61" i="30"/>
  <c r="G61" i="30"/>
  <c r="T60" i="30"/>
  <c r="M60" i="30"/>
  <c r="K60" i="30"/>
  <c r="I60" i="30"/>
  <c r="T59" i="30"/>
  <c r="S59" i="30"/>
  <c r="Q59" i="30"/>
  <c r="O59" i="30"/>
  <c r="M59" i="30"/>
  <c r="K59" i="30"/>
  <c r="I59" i="30"/>
  <c r="G59" i="30"/>
  <c r="R58" i="30"/>
  <c r="S57" i="30" s="1"/>
  <c r="P58" i="30"/>
  <c r="N58" i="30"/>
  <c r="L58" i="30"/>
  <c r="J58" i="30"/>
  <c r="K56" i="30" s="1"/>
  <c r="H58" i="30"/>
  <c r="I57" i="30" s="1"/>
  <c r="F58" i="30"/>
  <c r="T57" i="30"/>
  <c r="Q57" i="30"/>
  <c r="O57" i="30"/>
  <c r="M57" i="30"/>
  <c r="T56" i="30"/>
  <c r="S56" i="30"/>
  <c r="Q56" i="30"/>
  <c r="O56" i="30"/>
  <c r="M56" i="30"/>
  <c r="I56" i="30"/>
  <c r="G56" i="30"/>
  <c r="T55" i="30"/>
  <c r="Q55" i="30"/>
  <c r="O55" i="30"/>
  <c r="M55" i="30"/>
  <c r="T54" i="30"/>
  <c r="S54" i="30"/>
  <c r="Q54" i="30"/>
  <c r="O54" i="30"/>
  <c r="M54" i="30"/>
  <c r="I54" i="30"/>
  <c r="G54" i="30"/>
  <c r="T53" i="30"/>
  <c r="Q53" i="30"/>
  <c r="O53" i="30"/>
  <c r="M53" i="30"/>
  <c r="T52" i="30"/>
  <c r="S52" i="30"/>
  <c r="Q52" i="30"/>
  <c r="O52" i="30"/>
  <c r="M52" i="30"/>
  <c r="I52" i="30"/>
  <c r="G52" i="30"/>
  <c r="T51" i="30"/>
  <c r="Q51" i="30"/>
  <c r="O51" i="30"/>
  <c r="M51" i="30"/>
  <c r="T50" i="30"/>
  <c r="S50" i="30"/>
  <c r="Q50" i="30"/>
  <c r="O50" i="30"/>
  <c r="M50" i="30"/>
  <c r="I50" i="30"/>
  <c r="G50" i="30"/>
  <c r="R49" i="30"/>
  <c r="P49" i="30"/>
  <c r="N49" i="30"/>
  <c r="O47" i="30" s="1"/>
  <c r="L49" i="30"/>
  <c r="M48" i="30" s="1"/>
  <c r="J49" i="30"/>
  <c r="K48" i="30" s="1"/>
  <c r="H49" i="30"/>
  <c r="T49" i="30" s="1"/>
  <c r="F49" i="30"/>
  <c r="T48" i="30"/>
  <c r="S48" i="30"/>
  <c r="Q48" i="30"/>
  <c r="I48" i="30"/>
  <c r="G48" i="30"/>
  <c r="T47" i="30"/>
  <c r="S47" i="30"/>
  <c r="Q47" i="30"/>
  <c r="M47" i="30"/>
  <c r="K47" i="30"/>
  <c r="I47" i="30"/>
  <c r="G47" i="30"/>
  <c r="T46" i="30"/>
  <c r="S46" i="30"/>
  <c r="Q46" i="30"/>
  <c r="I46" i="30"/>
  <c r="G46" i="30"/>
  <c r="T45" i="30"/>
  <c r="S45" i="30"/>
  <c r="Q45" i="30"/>
  <c r="O45" i="30"/>
  <c r="M45" i="30"/>
  <c r="K45" i="30"/>
  <c r="I45" i="30"/>
  <c r="G45" i="30"/>
  <c r="T44" i="30"/>
  <c r="S44" i="30"/>
  <c r="Q44" i="30"/>
  <c r="I44" i="30"/>
  <c r="G44" i="30"/>
  <c r="T43" i="30"/>
  <c r="S43" i="30"/>
  <c r="Q43" i="30"/>
  <c r="O43" i="30"/>
  <c r="M43" i="30"/>
  <c r="K43" i="30"/>
  <c r="I43" i="30"/>
  <c r="G43" i="30"/>
  <c r="T42" i="30"/>
  <c r="S42" i="30"/>
  <c r="Q42" i="30"/>
  <c r="I42" i="30"/>
  <c r="G42" i="30"/>
  <c r="T41" i="30"/>
  <c r="S41" i="30"/>
  <c r="Q41" i="30"/>
  <c r="O41" i="30"/>
  <c r="M41" i="30"/>
  <c r="K41" i="30"/>
  <c r="I41" i="30"/>
  <c r="G41" i="30"/>
  <c r="R40" i="30"/>
  <c r="P40" i="30"/>
  <c r="Q39" i="30" s="1"/>
  <c r="N40" i="30"/>
  <c r="O39" i="30" s="1"/>
  <c r="L40" i="30"/>
  <c r="J40" i="30"/>
  <c r="H40" i="30"/>
  <c r="F40" i="30"/>
  <c r="T39" i="30"/>
  <c r="M39" i="30"/>
  <c r="K39" i="30"/>
  <c r="I39" i="30"/>
  <c r="T38" i="30"/>
  <c r="S38" i="30"/>
  <c r="Q38" i="30"/>
  <c r="O38" i="30"/>
  <c r="M38" i="30"/>
  <c r="K38" i="30"/>
  <c r="I38" i="30"/>
  <c r="G38" i="30"/>
  <c r="T37" i="30"/>
  <c r="M37" i="30"/>
  <c r="K37" i="30"/>
  <c r="I37" i="30"/>
  <c r="T36" i="30"/>
  <c r="S36" i="30"/>
  <c r="Q36" i="30"/>
  <c r="O36" i="30"/>
  <c r="M36" i="30"/>
  <c r="K36" i="30"/>
  <c r="I36" i="30"/>
  <c r="G36" i="30"/>
  <c r="T35" i="30"/>
  <c r="M35" i="30"/>
  <c r="K35" i="30"/>
  <c r="I35" i="30"/>
  <c r="T34" i="30"/>
  <c r="S34" i="30"/>
  <c r="Q34" i="30"/>
  <c r="O34" i="30"/>
  <c r="M34" i="30"/>
  <c r="K34" i="30"/>
  <c r="I34" i="30"/>
  <c r="G34" i="30"/>
  <c r="T33" i="30"/>
  <c r="M33" i="30"/>
  <c r="K33" i="30"/>
  <c r="I33" i="30"/>
  <c r="T32" i="30"/>
  <c r="S32" i="30"/>
  <c r="Q32" i="30"/>
  <c r="O32" i="30"/>
  <c r="M32" i="30"/>
  <c r="K32" i="30"/>
  <c r="I32" i="30"/>
  <c r="G32" i="30"/>
  <c r="R31" i="30"/>
  <c r="S30" i="30" s="1"/>
  <c r="P31" i="30"/>
  <c r="N31" i="30"/>
  <c r="L31" i="30"/>
  <c r="J31" i="30"/>
  <c r="K23" i="30" s="1"/>
  <c r="H31" i="30"/>
  <c r="I30" i="30" s="1"/>
  <c r="F31" i="30"/>
  <c r="T31" i="30" s="1"/>
  <c r="U23" i="30" s="1"/>
  <c r="T30" i="30"/>
  <c r="Q30" i="30"/>
  <c r="O30" i="30"/>
  <c r="M30" i="30"/>
  <c r="U29" i="30"/>
  <c r="T29" i="30"/>
  <c r="S29" i="30"/>
  <c r="Q29" i="30"/>
  <c r="O29" i="30"/>
  <c r="M29" i="30"/>
  <c r="K29" i="30"/>
  <c r="I29" i="30"/>
  <c r="G29" i="30"/>
  <c r="T28" i="30"/>
  <c r="Q28" i="30"/>
  <c r="O28" i="30"/>
  <c r="M28" i="30"/>
  <c r="U27" i="30"/>
  <c r="T27" i="30"/>
  <c r="S27" i="30"/>
  <c r="Q27" i="30"/>
  <c r="O27" i="30"/>
  <c r="M27" i="30"/>
  <c r="K27" i="30"/>
  <c r="I27" i="30"/>
  <c r="G27" i="30"/>
  <c r="T26" i="30"/>
  <c r="Q26" i="30"/>
  <c r="O26" i="30"/>
  <c r="M26" i="30"/>
  <c r="U25" i="30"/>
  <c r="T25" i="30"/>
  <c r="S25" i="30"/>
  <c r="Q25" i="30"/>
  <c r="O25" i="30"/>
  <c r="M25" i="30"/>
  <c r="K25" i="30"/>
  <c r="I25" i="30"/>
  <c r="G25" i="30"/>
  <c r="T24" i="30"/>
  <c r="Q24" i="30"/>
  <c r="O24" i="30"/>
  <c r="M24" i="30"/>
  <c r="T23" i="30"/>
  <c r="S23" i="30"/>
  <c r="Q23" i="30"/>
  <c r="O23" i="30"/>
  <c r="M23" i="30"/>
  <c r="I23" i="30"/>
  <c r="G23" i="30"/>
  <c r="R22" i="30"/>
  <c r="P22" i="30"/>
  <c r="N22" i="30"/>
  <c r="O20" i="30" s="1"/>
  <c r="L22" i="30"/>
  <c r="M21" i="30" s="1"/>
  <c r="J22" i="30"/>
  <c r="H22" i="30"/>
  <c r="F22" i="30"/>
  <c r="T21" i="30"/>
  <c r="S21" i="30"/>
  <c r="Q21" i="30"/>
  <c r="I21" i="30"/>
  <c r="G21" i="30"/>
  <c r="T20" i="30"/>
  <c r="S20" i="30"/>
  <c r="Q20" i="30"/>
  <c r="M20" i="30"/>
  <c r="K20" i="30"/>
  <c r="I20" i="30"/>
  <c r="G20" i="30"/>
  <c r="T19" i="30"/>
  <c r="S19" i="30"/>
  <c r="Q19" i="30"/>
  <c r="I19" i="30"/>
  <c r="G19" i="30"/>
  <c r="T18" i="30"/>
  <c r="S18" i="30"/>
  <c r="Q18" i="30"/>
  <c r="O18" i="30"/>
  <c r="M18" i="30"/>
  <c r="K18" i="30"/>
  <c r="I18" i="30"/>
  <c r="G18" i="30"/>
  <c r="T17" i="30"/>
  <c r="S17" i="30"/>
  <c r="Q17" i="30"/>
  <c r="I17" i="30"/>
  <c r="G17" i="30"/>
  <c r="T16" i="30"/>
  <c r="S16" i="30"/>
  <c r="Q16" i="30"/>
  <c r="O16" i="30"/>
  <c r="M16" i="30"/>
  <c r="K16" i="30"/>
  <c r="I16" i="30"/>
  <c r="G16" i="30"/>
  <c r="T15" i="30"/>
  <c r="S15" i="30"/>
  <c r="Q15" i="30"/>
  <c r="I15" i="30"/>
  <c r="G15" i="30"/>
  <c r="T14" i="30"/>
  <c r="S14" i="30"/>
  <c r="Q14" i="30"/>
  <c r="M14" i="30"/>
  <c r="K14" i="30"/>
  <c r="I14" i="30"/>
  <c r="G14" i="30"/>
  <c r="R13" i="30"/>
  <c r="P13" i="30"/>
  <c r="Q12" i="30" s="1"/>
  <c r="N13" i="30"/>
  <c r="L13" i="30"/>
  <c r="J13" i="30"/>
  <c r="H13" i="30"/>
  <c r="F13" i="30"/>
  <c r="T12" i="30"/>
  <c r="M12" i="30"/>
  <c r="K12" i="30"/>
  <c r="I12" i="30"/>
  <c r="T11" i="30"/>
  <c r="S11" i="30"/>
  <c r="Q11" i="30"/>
  <c r="O11" i="30"/>
  <c r="M11" i="30"/>
  <c r="K11" i="30"/>
  <c r="I11" i="30"/>
  <c r="G11" i="30"/>
  <c r="T10" i="30"/>
  <c r="M10" i="30"/>
  <c r="K10" i="30"/>
  <c r="I10" i="30"/>
  <c r="T9" i="30"/>
  <c r="S9" i="30"/>
  <c r="Q9" i="30"/>
  <c r="O9" i="30"/>
  <c r="M9" i="30"/>
  <c r="K9" i="30"/>
  <c r="I9" i="30"/>
  <c r="G9" i="30"/>
  <c r="T8" i="30"/>
  <c r="M8" i="30"/>
  <c r="K8" i="30"/>
  <c r="I8" i="30"/>
  <c r="T7" i="30"/>
  <c r="S7" i="30"/>
  <c r="Q7" i="30"/>
  <c r="O7" i="30"/>
  <c r="M7" i="30"/>
  <c r="K7" i="30"/>
  <c r="I7" i="30"/>
  <c r="G7" i="30"/>
  <c r="T6" i="30"/>
  <c r="M6" i="30"/>
  <c r="K6" i="30"/>
  <c r="I6" i="30"/>
  <c r="T5" i="30"/>
  <c r="S5" i="30"/>
  <c r="Q5" i="30"/>
  <c r="O5" i="30"/>
  <c r="M5" i="30"/>
  <c r="K5" i="30"/>
  <c r="I5" i="30"/>
  <c r="G5" i="30"/>
  <c r="R85" i="31"/>
  <c r="P85" i="31"/>
  <c r="N85" i="31"/>
  <c r="L85" i="31"/>
  <c r="J85" i="31"/>
  <c r="K81" i="31" s="1"/>
  <c r="H85" i="31"/>
  <c r="I84" i="31" s="1"/>
  <c r="F85" i="31"/>
  <c r="T84" i="31"/>
  <c r="Q84" i="31"/>
  <c r="O84" i="31"/>
  <c r="M84" i="31"/>
  <c r="T83" i="31"/>
  <c r="S83" i="31"/>
  <c r="Q83" i="31"/>
  <c r="O83" i="31"/>
  <c r="M83" i="31"/>
  <c r="I83" i="31"/>
  <c r="G83" i="31"/>
  <c r="T82" i="31"/>
  <c r="Q82" i="31"/>
  <c r="O82" i="31"/>
  <c r="M82" i="31"/>
  <c r="K82" i="31"/>
  <c r="T81" i="31"/>
  <c r="S81" i="31"/>
  <c r="Q81" i="31"/>
  <c r="O81" i="31"/>
  <c r="M81" i="31"/>
  <c r="I81" i="31"/>
  <c r="G81" i="31"/>
  <c r="T80" i="31"/>
  <c r="Q80" i="31"/>
  <c r="O80" i="31"/>
  <c r="M80" i="31"/>
  <c r="T79" i="31"/>
  <c r="S79" i="31"/>
  <c r="Q79" i="31"/>
  <c r="O79" i="31"/>
  <c r="M79" i="31"/>
  <c r="I79" i="31"/>
  <c r="G79" i="31"/>
  <c r="T78" i="31"/>
  <c r="Q78" i="31"/>
  <c r="O78" i="31"/>
  <c r="M78" i="31"/>
  <c r="K78" i="31"/>
  <c r="T77" i="31"/>
  <c r="T85" i="31" s="1"/>
  <c r="U84" i="31" s="1"/>
  <c r="S77" i="31"/>
  <c r="Q77" i="31"/>
  <c r="O77" i="31"/>
  <c r="M77" i="31"/>
  <c r="I77" i="31"/>
  <c r="G77" i="31"/>
  <c r="R76" i="31"/>
  <c r="P76" i="31"/>
  <c r="N76" i="31"/>
  <c r="O75" i="31" s="1"/>
  <c r="L76" i="31"/>
  <c r="M75" i="31" s="1"/>
  <c r="J76" i="31"/>
  <c r="H76" i="31"/>
  <c r="F76" i="31"/>
  <c r="T75" i="31"/>
  <c r="S75" i="31"/>
  <c r="Q75" i="31"/>
  <c r="I75" i="31"/>
  <c r="G75" i="31"/>
  <c r="T74" i="31"/>
  <c r="S74" i="31"/>
  <c r="Q74" i="31"/>
  <c r="M74" i="31"/>
  <c r="K74" i="31"/>
  <c r="I74" i="31"/>
  <c r="G74" i="31"/>
  <c r="T73" i="31"/>
  <c r="S73" i="31"/>
  <c r="Q73" i="31"/>
  <c r="O73" i="31"/>
  <c r="I73" i="31"/>
  <c r="G73" i="31"/>
  <c r="T72" i="31"/>
  <c r="S72" i="31"/>
  <c r="Q72" i="31"/>
  <c r="O72" i="31"/>
  <c r="M72" i="31"/>
  <c r="K72" i="31"/>
  <c r="I72" i="31"/>
  <c r="G72" i="31"/>
  <c r="T71" i="31"/>
  <c r="S71" i="31"/>
  <c r="Q71" i="31"/>
  <c r="I71" i="31"/>
  <c r="G71" i="31"/>
  <c r="T70" i="31"/>
  <c r="S70" i="31"/>
  <c r="Q70" i="31"/>
  <c r="M70" i="31"/>
  <c r="K70" i="31"/>
  <c r="I70" i="31"/>
  <c r="G70" i="31"/>
  <c r="T69" i="31"/>
  <c r="S69" i="31"/>
  <c r="Q69" i="31"/>
  <c r="O69" i="31"/>
  <c r="I69" i="31"/>
  <c r="G69" i="31"/>
  <c r="T68" i="31"/>
  <c r="T76" i="31" s="1"/>
  <c r="S68" i="31"/>
  <c r="Q68" i="31"/>
  <c r="O68" i="31"/>
  <c r="M68" i="31"/>
  <c r="K68" i="31"/>
  <c r="I68" i="31"/>
  <c r="G68" i="31"/>
  <c r="R67" i="31"/>
  <c r="S66" i="31" s="1"/>
  <c r="P67" i="31"/>
  <c r="Q66" i="31" s="1"/>
  <c r="N67" i="31"/>
  <c r="O65" i="31" s="1"/>
  <c r="L67" i="31"/>
  <c r="J67" i="31"/>
  <c r="H67" i="31"/>
  <c r="F67" i="31"/>
  <c r="G65" i="31" s="1"/>
  <c r="T66" i="31"/>
  <c r="M66" i="31"/>
  <c r="K66" i="31"/>
  <c r="I66" i="31"/>
  <c r="T65" i="31"/>
  <c r="Q65" i="31"/>
  <c r="M65" i="31"/>
  <c r="K65" i="31"/>
  <c r="I65" i="31"/>
  <c r="T64" i="31"/>
  <c r="M64" i="31"/>
  <c r="K64" i="31"/>
  <c r="I64" i="31"/>
  <c r="T63" i="31"/>
  <c r="Q63" i="31"/>
  <c r="O63" i="31"/>
  <c r="M63" i="31"/>
  <c r="K63" i="31"/>
  <c r="I63" i="31"/>
  <c r="T62" i="31"/>
  <c r="S62" i="31"/>
  <c r="M62" i="31"/>
  <c r="K62" i="31"/>
  <c r="I62" i="31"/>
  <c r="T61" i="31"/>
  <c r="S61" i="31"/>
  <c r="Q61" i="31"/>
  <c r="O61" i="31"/>
  <c r="M61" i="31"/>
  <c r="K61" i="31"/>
  <c r="I61" i="31"/>
  <c r="G61" i="31"/>
  <c r="T60" i="31"/>
  <c r="M60" i="31"/>
  <c r="K60" i="31"/>
  <c r="I60" i="31"/>
  <c r="G60" i="31"/>
  <c r="T59" i="31"/>
  <c r="Q59" i="31"/>
  <c r="M59" i="31"/>
  <c r="K59" i="31"/>
  <c r="I59" i="31"/>
  <c r="R58" i="31"/>
  <c r="P58" i="31"/>
  <c r="N58" i="31"/>
  <c r="L58" i="31"/>
  <c r="J58" i="31"/>
  <c r="K57" i="31" s="1"/>
  <c r="H58" i="31"/>
  <c r="I57" i="31" s="1"/>
  <c r="F58" i="31"/>
  <c r="T57" i="31"/>
  <c r="Q57" i="31"/>
  <c r="O57" i="31"/>
  <c r="M57" i="31"/>
  <c r="T56" i="31"/>
  <c r="S56" i="31"/>
  <c r="Q56" i="31"/>
  <c r="O56" i="31"/>
  <c r="M56" i="31"/>
  <c r="I56" i="31"/>
  <c r="G56" i="31"/>
  <c r="T55" i="31"/>
  <c r="Q55" i="31"/>
  <c r="O55" i="31"/>
  <c r="M55" i="31"/>
  <c r="K55" i="31"/>
  <c r="T54" i="31"/>
  <c r="S54" i="31"/>
  <c r="Q54" i="31"/>
  <c r="O54" i="31"/>
  <c r="M54" i="31"/>
  <c r="K54" i="31"/>
  <c r="I54" i="31"/>
  <c r="G54" i="31"/>
  <c r="T53" i="31"/>
  <c r="Q53" i="31"/>
  <c r="O53" i="31"/>
  <c r="M53" i="31"/>
  <c r="T52" i="31"/>
  <c r="S52" i="31"/>
  <c r="Q52" i="31"/>
  <c r="O52" i="31"/>
  <c r="M52" i="31"/>
  <c r="I52" i="31"/>
  <c r="G52" i="31"/>
  <c r="T51" i="31"/>
  <c r="Q51" i="31"/>
  <c r="O51" i="31"/>
  <c r="M51" i="31"/>
  <c r="K51" i="31"/>
  <c r="T50" i="31"/>
  <c r="T58" i="31" s="1"/>
  <c r="U55" i="31" s="1"/>
  <c r="S50" i="31"/>
  <c r="Q50" i="31"/>
  <c r="O50" i="31"/>
  <c r="M50" i="31"/>
  <c r="K50" i="31"/>
  <c r="I50" i="31"/>
  <c r="G50" i="31"/>
  <c r="R49" i="31"/>
  <c r="P49" i="31"/>
  <c r="N49" i="31"/>
  <c r="O48" i="31" s="1"/>
  <c r="L49" i="31"/>
  <c r="M48" i="31" s="1"/>
  <c r="J49" i="31"/>
  <c r="H49" i="31"/>
  <c r="F49" i="31"/>
  <c r="T48" i="31"/>
  <c r="S48" i="31"/>
  <c r="Q48" i="31"/>
  <c r="I48" i="31"/>
  <c r="G48" i="31"/>
  <c r="T47" i="31"/>
  <c r="S47" i="31"/>
  <c r="Q47" i="31"/>
  <c r="M47" i="31"/>
  <c r="K47" i="31"/>
  <c r="I47" i="31"/>
  <c r="G47" i="31"/>
  <c r="T46" i="31"/>
  <c r="S46" i="31"/>
  <c r="Q46" i="31"/>
  <c r="O46" i="31"/>
  <c r="I46" i="31"/>
  <c r="G46" i="31"/>
  <c r="T45" i="31"/>
  <c r="S45" i="31"/>
  <c r="Q45" i="31"/>
  <c r="O45" i="31"/>
  <c r="M45" i="31"/>
  <c r="K45" i="31"/>
  <c r="I45" i="31"/>
  <c r="G45" i="31"/>
  <c r="T44" i="31"/>
  <c r="S44" i="31"/>
  <c r="Q44" i="31"/>
  <c r="I44" i="31"/>
  <c r="G44" i="31"/>
  <c r="T43" i="31"/>
  <c r="T42" i="31"/>
  <c r="S42" i="31"/>
  <c r="Q42" i="31"/>
  <c r="O42" i="31"/>
  <c r="I42" i="31"/>
  <c r="G42" i="31"/>
  <c r="T41" i="31"/>
  <c r="T49" i="31" s="1"/>
  <c r="S41" i="31"/>
  <c r="Q41" i="31"/>
  <c r="O41" i="31"/>
  <c r="M41" i="31"/>
  <c r="K41" i="31"/>
  <c r="I41" i="31"/>
  <c r="G41" i="31"/>
  <c r="R40" i="31"/>
  <c r="S39" i="31" s="1"/>
  <c r="P40" i="31"/>
  <c r="Q39" i="31" s="1"/>
  <c r="N40" i="31"/>
  <c r="O38" i="31" s="1"/>
  <c r="L40" i="31"/>
  <c r="J40" i="31"/>
  <c r="H40" i="31"/>
  <c r="F40" i="31"/>
  <c r="G38" i="31" s="1"/>
  <c r="T39" i="31"/>
  <c r="M39" i="31"/>
  <c r="K39" i="31"/>
  <c r="I39" i="31"/>
  <c r="T38" i="31"/>
  <c r="Q38" i="31"/>
  <c r="M38" i="31"/>
  <c r="K38" i="31"/>
  <c r="I38" i="31"/>
  <c r="T37" i="31"/>
  <c r="M37" i="31"/>
  <c r="K37" i="31"/>
  <c r="I37" i="31"/>
  <c r="T36" i="31"/>
  <c r="Q36" i="31"/>
  <c r="O36" i="31"/>
  <c r="M36" i="31"/>
  <c r="K36" i="31"/>
  <c r="I36" i="31"/>
  <c r="T35" i="31"/>
  <c r="S35" i="31"/>
  <c r="M35" i="31"/>
  <c r="K35" i="31"/>
  <c r="I35" i="31"/>
  <c r="T34" i="31"/>
  <c r="S34" i="31"/>
  <c r="Q34" i="31"/>
  <c r="O34" i="31"/>
  <c r="M34" i="31"/>
  <c r="K34" i="31"/>
  <c r="I34" i="31"/>
  <c r="G34" i="31"/>
  <c r="T33" i="31"/>
  <c r="M33" i="31"/>
  <c r="K33" i="31"/>
  <c r="I33" i="31"/>
  <c r="G33" i="31"/>
  <c r="T32" i="31"/>
  <c r="Q32" i="31"/>
  <c r="M32" i="31"/>
  <c r="K32" i="31"/>
  <c r="I32" i="31"/>
  <c r="R31" i="31"/>
  <c r="P31" i="31"/>
  <c r="N31" i="31"/>
  <c r="L31" i="31"/>
  <c r="J31" i="31"/>
  <c r="K30" i="31" s="1"/>
  <c r="H31" i="31"/>
  <c r="I30" i="31" s="1"/>
  <c r="F31" i="31"/>
  <c r="T30" i="31"/>
  <c r="Q30" i="31"/>
  <c r="O30" i="31"/>
  <c r="M30" i="31"/>
  <c r="T29" i="31"/>
  <c r="S29" i="31"/>
  <c r="Q29" i="31"/>
  <c r="O29" i="31"/>
  <c r="M29" i="31"/>
  <c r="I29" i="31"/>
  <c r="G29" i="31"/>
  <c r="T28" i="31"/>
  <c r="Q28" i="31"/>
  <c r="O28" i="31"/>
  <c r="M28" i="31"/>
  <c r="K28" i="31"/>
  <c r="T27" i="31"/>
  <c r="U27" i="31" s="1"/>
  <c r="S27" i="31"/>
  <c r="Q27" i="31"/>
  <c r="O27" i="31"/>
  <c r="M27" i="31"/>
  <c r="K27" i="31"/>
  <c r="I27" i="31"/>
  <c r="G27" i="31"/>
  <c r="T26" i="31"/>
  <c r="Q26" i="31"/>
  <c r="O26" i="31"/>
  <c r="M26" i="31"/>
  <c r="T25" i="31"/>
  <c r="U25" i="31" s="1"/>
  <c r="S25" i="31"/>
  <c r="Q25" i="31"/>
  <c r="O25" i="31"/>
  <c r="M25" i="31"/>
  <c r="I25" i="31"/>
  <c r="G25" i="31"/>
  <c r="T24" i="31"/>
  <c r="Q24" i="31"/>
  <c r="O24" i="31"/>
  <c r="M24" i="31"/>
  <c r="K24" i="31"/>
  <c r="T23" i="31"/>
  <c r="T31" i="31" s="1"/>
  <c r="U28" i="31" s="1"/>
  <c r="S23" i="31"/>
  <c r="Q23" i="31"/>
  <c r="O23" i="31"/>
  <c r="M23" i="31"/>
  <c r="K23" i="31"/>
  <c r="I23" i="31"/>
  <c r="G23" i="31"/>
  <c r="R22" i="31"/>
  <c r="P22" i="31"/>
  <c r="N22" i="31"/>
  <c r="O20" i="31" s="1"/>
  <c r="L22" i="31"/>
  <c r="M21" i="31" s="1"/>
  <c r="J22" i="31"/>
  <c r="K21" i="31" s="1"/>
  <c r="H22" i="31"/>
  <c r="F22" i="31"/>
  <c r="T21" i="31"/>
  <c r="S21" i="31"/>
  <c r="Q21" i="31"/>
  <c r="I21" i="31"/>
  <c r="G21" i="31"/>
  <c r="T20" i="31"/>
  <c r="S20" i="31"/>
  <c r="Q20" i="31"/>
  <c r="M20" i="31"/>
  <c r="K20" i="31"/>
  <c r="I20" i="31"/>
  <c r="G20" i="31"/>
  <c r="T19" i="31"/>
  <c r="S19" i="31"/>
  <c r="Q19" i="31"/>
  <c r="O19" i="31"/>
  <c r="I19" i="31"/>
  <c r="G19" i="31"/>
  <c r="T18" i="31"/>
  <c r="S18" i="31"/>
  <c r="Q18" i="31"/>
  <c r="M18" i="31"/>
  <c r="K18" i="31"/>
  <c r="I18" i="31"/>
  <c r="G18" i="31"/>
  <c r="T17" i="31"/>
  <c r="S17" i="31"/>
  <c r="Q17" i="31"/>
  <c r="O17" i="31"/>
  <c r="I17" i="31"/>
  <c r="G17" i="31"/>
  <c r="T16" i="31"/>
  <c r="S16" i="31"/>
  <c r="Q16" i="31"/>
  <c r="M16" i="31"/>
  <c r="K16" i="31"/>
  <c r="I16" i="31"/>
  <c r="G16" i="31"/>
  <c r="T15" i="31"/>
  <c r="S15" i="31"/>
  <c r="Q15" i="31"/>
  <c r="O15" i="31"/>
  <c r="I15" i="31"/>
  <c r="G15" i="31"/>
  <c r="T14" i="31"/>
  <c r="S14" i="31"/>
  <c r="Q14" i="31"/>
  <c r="M14" i="31"/>
  <c r="K14" i="31"/>
  <c r="I14" i="31"/>
  <c r="G14" i="31"/>
  <c r="R13" i="31"/>
  <c r="P13" i="31"/>
  <c r="Q12" i="31" s="1"/>
  <c r="N13" i="31"/>
  <c r="O12" i="31" s="1"/>
  <c r="L13" i="31"/>
  <c r="M12" i="31" s="1"/>
  <c r="J13" i="31"/>
  <c r="H13" i="31"/>
  <c r="F13" i="31"/>
  <c r="T12" i="31"/>
  <c r="S12" i="31"/>
  <c r="K12" i="31"/>
  <c r="I12" i="31"/>
  <c r="G12" i="31"/>
  <c r="T11" i="31"/>
  <c r="S11" i="31"/>
  <c r="Q11" i="31"/>
  <c r="O11" i="31"/>
  <c r="M11" i="31"/>
  <c r="K11" i="31"/>
  <c r="I11" i="31"/>
  <c r="G11" i="31"/>
  <c r="T10" i="31"/>
  <c r="S10" i="31"/>
  <c r="K10" i="31"/>
  <c r="I10" i="31"/>
  <c r="G10" i="31"/>
  <c r="T9" i="31"/>
  <c r="S9" i="31"/>
  <c r="Q9" i="31"/>
  <c r="O9" i="31"/>
  <c r="M9" i="31"/>
  <c r="K9" i="31"/>
  <c r="I9" i="31"/>
  <c r="G9" i="31"/>
  <c r="T8" i="31"/>
  <c r="S8" i="31"/>
  <c r="K8" i="31"/>
  <c r="I8" i="31"/>
  <c r="G8" i="31"/>
  <c r="T7" i="31"/>
  <c r="S7" i="31"/>
  <c r="Q7" i="31"/>
  <c r="O7" i="31"/>
  <c r="M7" i="31"/>
  <c r="K7" i="31"/>
  <c r="I7" i="31"/>
  <c r="G7" i="31"/>
  <c r="T6" i="31"/>
  <c r="S6" i="31"/>
  <c r="K6" i="31"/>
  <c r="I6" i="31"/>
  <c r="G6" i="31"/>
  <c r="T5" i="31"/>
  <c r="T13" i="31" s="1"/>
  <c r="S5" i="31"/>
  <c r="Q5" i="31"/>
  <c r="O5" i="31"/>
  <c r="M5" i="31"/>
  <c r="K5" i="31"/>
  <c r="I5" i="31"/>
  <c r="G5" i="31"/>
  <c r="Z78" i="39"/>
  <c r="AA78" i="39" s="1"/>
  <c r="Y78" i="39"/>
  <c r="X78" i="39"/>
  <c r="U78" i="39"/>
  <c r="R78" i="39"/>
  <c r="O78" i="39"/>
  <c r="L78" i="39"/>
  <c r="I78" i="39"/>
  <c r="F78" i="39"/>
  <c r="Z77" i="39"/>
  <c r="AA77" i="39" s="1"/>
  <c r="Y77" i="39"/>
  <c r="X77" i="39"/>
  <c r="U77" i="39"/>
  <c r="R77" i="39"/>
  <c r="O77" i="39"/>
  <c r="L77" i="39"/>
  <c r="I77" i="39"/>
  <c r="F77" i="39"/>
  <c r="Z76" i="39"/>
  <c r="AA76" i="39" s="1"/>
  <c r="Y76" i="39"/>
  <c r="X76" i="39"/>
  <c r="U76" i="39"/>
  <c r="R76" i="39"/>
  <c r="O76" i="39"/>
  <c r="L76" i="39"/>
  <c r="I76" i="39"/>
  <c r="F76" i="39"/>
  <c r="Z75" i="39"/>
  <c r="AA75" i="39" s="1"/>
  <c r="Y75" i="39"/>
  <c r="X75" i="39"/>
  <c r="U75" i="39"/>
  <c r="R75" i="39"/>
  <c r="O75" i="39"/>
  <c r="L75" i="39"/>
  <c r="I75" i="39"/>
  <c r="F75" i="39"/>
  <c r="Z74" i="39"/>
  <c r="AA74" i="39" s="1"/>
  <c r="Y74" i="39"/>
  <c r="X74" i="39"/>
  <c r="U74" i="39"/>
  <c r="R74" i="39"/>
  <c r="O74" i="39"/>
  <c r="L74" i="39"/>
  <c r="I74" i="39"/>
  <c r="F74" i="39"/>
  <c r="Z73" i="39"/>
  <c r="AA73" i="39" s="1"/>
  <c r="Y73" i="39"/>
  <c r="X73" i="39"/>
  <c r="U73" i="39"/>
  <c r="R73" i="39"/>
  <c r="O73" i="39"/>
  <c r="L73" i="39"/>
  <c r="I73" i="39"/>
  <c r="F73" i="39"/>
  <c r="Z72" i="39"/>
  <c r="AA72" i="39" s="1"/>
  <c r="Y72" i="39"/>
  <c r="X72" i="39"/>
  <c r="U72" i="39"/>
  <c r="R72" i="39"/>
  <c r="O72" i="39"/>
  <c r="L72" i="39"/>
  <c r="I72" i="39"/>
  <c r="F72" i="39"/>
  <c r="Z71" i="39"/>
  <c r="AA71" i="39" s="1"/>
  <c r="Y71" i="39"/>
  <c r="X71" i="39"/>
  <c r="U71" i="39"/>
  <c r="R71" i="39"/>
  <c r="O71" i="39"/>
  <c r="L71" i="39"/>
  <c r="I71" i="39"/>
  <c r="F71" i="39"/>
  <c r="Z70" i="39"/>
  <c r="AA70" i="39" s="1"/>
  <c r="Y70" i="39"/>
  <c r="X70" i="39"/>
  <c r="U70" i="39"/>
  <c r="R70" i="39"/>
  <c r="O70" i="39"/>
  <c r="L70" i="39"/>
  <c r="I70" i="39"/>
  <c r="F70" i="39"/>
  <c r="Z69" i="39"/>
  <c r="AA69" i="39" s="1"/>
  <c r="Y69" i="39"/>
  <c r="X69" i="39"/>
  <c r="U69" i="39"/>
  <c r="R69" i="39"/>
  <c r="O69" i="39"/>
  <c r="L69" i="39"/>
  <c r="I69" i="39"/>
  <c r="F69" i="39"/>
  <c r="Z68" i="39"/>
  <c r="AA68" i="39" s="1"/>
  <c r="Y68" i="39"/>
  <c r="X68" i="39"/>
  <c r="U68" i="39"/>
  <c r="R68" i="39"/>
  <c r="O68" i="39"/>
  <c r="L68" i="39"/>
  <c r="I68" i="39"/>
  <c r="F68" i="39"/>
  <c r="Z67" i="39"/>
  <c r="AA67" i="39" s="1"/>
  <c r="Y67" i="39"/>
  <c r="X67" i="39"/>
  <c r="U67" i="39"/>
  <c r="R67" i="39"/>
  <c r="O67" i="39"/>
  <c r="L67" i="39"/>
  <c r="I67" i="39"/>
  <c r="F67" i="39"/>
  <c r="Z66" i="39"/>
  <c r="AA66" i="39" s="1"/>
  <c r="Y66" i="39"/>
  <c r="X66" i="39"/>
  <c r="U66" i="39"/>
  <c r="R66" i="39"/>
  <c r="O66" i="39"/>
  <c r="L66" i="39"/>
  <c r="I66" i="39"/>
  <c r="F66" i="39"/>
  <c r="Z65" i="39"/>
  <c r="AA65" i="39" s="1"/>
  <c r="Y65" i="39"/>
  <c r="X65" i="39"/>
  <c r="U65" i="39"/>
  <c r="R65" i="39"/>
  <c r="O65" i="39"/>
  <c r="L65" i="39"/>
  <c r="I65" i="39"/>
  <c r="F65" i="39"/>
  <c r="Z64" i="39"/>
  <c r="AA64" i="39" s="1"/>
  <c r="Y64" i="39"/>
  <c r="X64" i="39"/>
  <c r="U64" i="39"/>
  <c r="R64" i="39"/>
  <c r="O64" i="39"/>
  <c r="L64" i="39"/>
  <c r="I64" i="39"/>
  <c r="F64" i="39"/>
  <c r="Z63" i="39"/>
  <c r="AA63" i="39" s="1"/>
  <c r="Y63" i="39"/>
  <c r="X63" i="39"/>
  <c r="U63" i="39"/>
  <c r="R63" i="39"/>
  <c r="O63" i="39"/>
  <c r="L63" i="39"/>
  <c r="I63" i="39"/>
  <c r="F63" i="39"/>
  <c r="Z62" i="39"/>
  <c r="AA62" i="39" s="1"/>
  <c r="Y62" i="39"/>
  <c r="X62" i="39"/>
  <c r="U62" i="39"/>
  <c r="R62" i="39"/>
  <c r="O62" i="39"/>
  <c r="L62" i="39"/>
  <c r="I62" i="39"/>
  <c r="F62" i="39"/>
  <c r="Z61" i="39"/>
  <c r="AA61" i="39" s="1"/>
  <c r="Y61" i="39"/>
  <c r="X61" i="39"/>
  <c r="U61" i="39"/>
  <c r="R61" i="39"/>
  <c r="O61" i="39"/>
  <c r="L61" i="39"/>
  <c r="I61" i="39"/>
  <c r="F61" i="39"/>
  <c r="Z60" i="39"/>
  <c r="AA60" i="39" s="1"/>
  <c r="Y60" i="39"/>
  <c r="X60" i="39"/>
  <c r="U60" i="39"/>
  <c r="R60" i="39"/>
  <c r="O60" i="39"/>
  <c r="L60" i="39"/>
  <c r="I60" i="39"/>
  <c r="F60" i="39"/>
  <c r="Z59" i="39"/>
  <c r="AA59" i="39" s="1"/>
  <c r="Y59" i="39"/>
  <c r="X59" i="39"/>
  <c r="U59" i="39"/>
  <c r="R59" i="39"/>
  <c r="O59" i="39"/>
  <c r="L59" i="39"/>
  <c r="I59" i="39"/>
  <c r="F59" i="39"/>
  <c r="Z58" i="39"/>
  <c r="AA58" i="39" s="1"/>
  <c r="Y58" i="39"/>
  <c r="X58" i="39"/>
  <c r="U58" i="39"/>
  <c r="R58" i="39"/>
  <c r="O58" i="39"/>
  <c r="L58" i="39"/>
  <c r="I58" i="39"/>
  <c r="F58" i="39"/>
  <c r="Z57" i="39"/>
  <c r="AA57" i="39" s="1"/>
  <c r="Y57" i="39"/>
  <c r="X57" i="39"/>
  <c r="U57" i="39"/>
  <c r="R57" i="39"/>
  <c r="O57" i="39"/>
  <c r="L57" i="39"/>
  <c r="I57" i="39"/>
  <c r="F57" i="39"/>
  <c r="Z56" i="39"/>
  <c r="AA56" i="39" s="1"/>
  <c r="Y56" i="39"/>
  <c r="X56" i="39"/>
  <c r="U56" i="39"/>
  <c r="R56" i="39"/>
  <c r="O56" i="39"/>
  <c r="L56" i="39"/>
  <c r="I56" i="39"/>
  <c r="F56" i="39"/>
  <c r="Z55" i="39"/>
  <c r="AA55" i="39" s="1"/>
  <c r="Y55" i="39"/>
  <c r="X55" i="39"/>
  <c r="U55" i="39"/>
  <c r="R55" i="39"/>
  <c r="O55" i="39"/>
  <c r="L55" i="39"/>
  <c r="I55" i="39"/>
  <c r="F55" i="39"/>
  <c r="Z54" i="39"/>
  <c r="AA54" i="39" s="1"/>
  <c r="Y54" i="39"/>
  <c r="X54" i="39"/>
  <c r="U54" i="39"/>
  <c r="R54" i="39"/>
  <c r="O54" i="39"/>
  <c r="L54" i="39"/>
  <c r="I54" i="39"/>
  <c r="F54" i="39"/>
  <c r="Z53" i="39"/>
  <c r="AA53" i="39" s="1"/>
  <c r="Y53" i="39"/>
  <c r="X53" i="39"/>
  <c r="U53" i="39"/>
  <c r="R53" i="39"/>
  <c r="O53" i="39"/>
  <c r="L53" i="39"/>
  <c r="I53" i="39"/>
  <c r="F53" i="39"/>
  <c r="Z52" i="39"/>
  <c r="AA52" i="39" s="1"/>
  <c r="Y52" i="39"/>
  <c r="X52" i="39"/>
  <c r="U52" i="39"/>
  <c r="R52" i="39"/>
  <c r="O52" i="39"/>
  <c r="L52" i="39"/>
  <c r="I52" i="39"/>
  <c r="F52" i="39"/>
  <c r="Z51" i="39"/>
  <c r="AA51" i="39" s="1"/>
  <c r="Y51" i="39"/>
  <c r="X51" i="39"/>
  <c r="U51" i="39"/>
  <c r="R51" i="39"/>
  <c r="O51" i="39"/>
  <c r="L51" i="39"/>
  <c r="I51" i="39"/>
  <c r="F51" i="39"/>
  <c r="Z50" i="39"/>
  <c r="AA50" i="39" s="1"/>
  <c r="Y50" i="39"/>
  <c r="X50" i="39"/>
  <c r="U50" i="39"/>
  <c r="R50" i="39"/>
  <c r="O50" i="39"/>
  <c r="L50" i="39"/>
  <c r="I50" i="39"/>
  <c r="F50" i="39"/>
  <c r="Z49" i="39"/>
  <c r="AA49" i="39" s="1"/>
  <c r="Y49" i="39"/>
  <c r="X49" i="39"/>
  <c r="U49" i="39"/>
  <c r="R49" i="39"/>
  <c r="O49" i="39"/>
  <c r="L49" i="39"/>
  <c r="I49" i="39"/>
  <c r="F49" i="39"/>
  <c r="Z48" i="39"/>
  <c r="AA48" i="39" s="1"/>
  <c r="Y48" i="39"/>
  <c r="X48" i="39"/>
  <c r="U48" i="39"/>
  <c r="R48" i="39"/>
  <c r="O48" i="39"/>
  <c r="L48" i="39"/>
  <c r="I48" i="39"/>
  <c r="F48" i="39"/>
  <c r="Z47" i="39"/>
  <c r="AA47" i="39" s="1"/>
  <c r="Y47" i="39"/>
  <c r="X47" i="39"/>
  <c r="U47" i="39"/>
  <c r="R47" i="39"/>
  <c r="O47" i="39"/>
  <c r="L47" i="39"/>
  <c r="I47" i="39"/>
  <c r="F47" i="39"/>
  <c r="Z46" i="39"/>
  <c r="AA46" i="39" s="1"/>
  <c r="Y46" i="39"/>
  <c r="X46" i="39"/>
  <c r="U46" i="39"/>
  <c r="R46" i="39"/>
  <c r="O46" i="39"/>
  <c r="L46" i="39"/>
  <c r="I46" i="39"/>
  <c r="F46" i="39"/>
  <c r="Z45" i="39"/>
  <c r="AA45" i="39" s="1"/>
  <c r="Y45" i="39"/>
  <c r="X45" i="39"/>
  <c r="U45" i="39"/>
  <c r="R45" i="39"/>
  <c r="O45" i="39"/>
  <c r="L45" i="39"/>
  <c r="I45" i="39"/>
  <c r="F45" i="39"/>
  <c r="Z44" i="39"/>
  <c r="AA44" i="39" s="1"/>
  <c r="Y44" i="39"/>
  <c r="X44" i="39"/>
  <c r="U44" i="39"/>
  <c r="R44" i="39"/>
  <c r="O44" i="39"/>
  <c r="L44" i="39"/>
  <c r="I44" i="39"/>
  <c r="F44" i="39"/>
  <c r="Z43" i="39"/>
  <c r="AA43" i="39" s="1"/>
  <c r="Y43" i="39"/>
  <c r="X43" i="39"/>
  <c r="U43" i="39"/>
  <c r="R43" i="39"/>
  <c r="O43" i="39"/>
  <c r="L43" i="39"/>
  <c r="I43" i="39"/>
  <c r="F43" i="39"/>
  <c r="Z42" i="39"/>
  <c r="AA42" i="39" s="1"/>
  <c r="Y42" i="39"/>
  <c r="X42" i="39"/>
  <c r="U42" i="39"/>
  <c r="R42" i="39"/>
  <c r="O42" i="39"/>
  <c r="L42" i="39"/>
  <c r="I42" i="39"/>
  <c r="F42" i="39"/>
  <c r="Z41" i="39"/>
  <c r="AA41" i="39" s="1"/>
  <c r="Y41" i="39"/>
  <c r="X41" i="39"/>
  <c r="U41" i="39"/>
  <c r="R41" i="39"/>
  <c r="O41" i="39"/>
  <c r="L41" i="39"/>
  <c r="I41" i="39"/>
  <c r="F41" i="39"/>
  <c r="Z40" i="39"/>
  <c r="AA40" i="39" s="1"/>
  <c r="Y40" i="39"/>
  <c r="X40" i="39"/>
  <c r="U40" i="39"/>
  <c r="R40" i="39"/>
  <c r="O40" i="39"/>
  <c r="L40" i="39"/>
  <c r="I40" i="39"/>
  <c r="F40" i="39"/>
  <c r="Z39" i="39"/>
  <c r="AA39" i="39" s="1"/>
  <c r="Y39" i="39"/>
  <c r="X39" i="39"/>
  <c r="U39" i="39"/>
  <c r="R39" i="39"/>
  <c r="O39" i="39"/>
  <c r="L39" i="39"/>
  <c r="I39" i="39"/>
  <c r="F39" i="39"/>
  <c r="Z38" i="39"/>
  <c r="AA38" i="39" s="1"/>
  <c r="Y38" i="39"/>
  <c r="X38" i="39"/>
  <c r="U38" i="39"/>
  <c r="R38" i="39"/>
  <c r="O38" i="39"/>
  <c r="L38" i="39"/>
  <c r="I38" i="39"/>
  <c r="F38" i="39"/>
  <c r="Z37" i="39"/>
  <c r="AA37" i="39" s="1"/>
  <c r="Y37" i="39"/>
  <c r="X37" i="39"/>
  <c r="U37" i="39"/>
  <c r="R37" i="39"/>
  <c r="O37" i="39"/>
  <c r="L37" i="39"/>
  <c r="I37" i="39"/>
  <c r="F37" i="39"/>
  <c r="Z36" i="39"/>
  <c r="AA36" i="39" s="1"/>
  <c r="Y36" i="39"/>
  <c r="X36" i="39"/>
  <c r="U36" i="39"/>
  <c r="R36" i="39"/>
  <c r="O36" i="39"/>
  <c r="L36" i="39"/>
  <c r="I36" i="39"/>
  <c r="F36" i="39"/>
  <c r="Z35" i="39"/>
  <c r="AA35" i="39" s="1"/>
  <c r="Y35" i="39"/>
  <c r="X35" i="39"/>
  <c r="U35" i="39"/>
  <c r="R35" i="39"/>
  <c r="O35" i="39"/>
  <c r="L35" i="39"/>
  <c r="I35" i="39"/>
  <c r="F35" i="39"/>
  <c r="Z34" i="39"/>
  <c r="AA34" i="39" s="1"/>
  <c r="Y34" i="39"/>
  <c r="X34" i="39"/>
  <c r="U34" i="39"/>
  <c r="R34" i="39"/>
  <c r="O34" i="39"/>
  <c r="L34" i="39"/>
  <c r="I34" i="39"/>
  <c r="F34" i="39"/>
  <c r="Z33" i="39"/>
  <c r="AA33" i="39" s="1"/>
  <c r="Y33" i="39"/>
  <c r="X33" i="39"/>
  <c r="U33" i="39"/>
  <c r="R33" i="39"/>
  <c r="O33" i="39"/>
  <c r="L33" i="39"/>
  <c r="I33" i="39"/>
  <c r="F33" i="39"/>
  <c r="Z32" i="39"/>
  <c r="AA32" i="39" s="1"/>
  <c r="Y32" i="39"/>
  <c r="X32" i="39"/>
  <c r="U32" i="39"/>
  <c r="R32" i="39"/>
  <c r="O32" i="39"/>
  <c r="L32" i="39"/>
  <c r="I32" i="39"/>
  <c r="F32" i="39"/>
  <c r="Z31" i="39"/>
  <c r="AA31" i="39" s="1"/>
  <c r="Y31" i="39"/>
  <c r="X31" i="39"/>
  <c r="U31" i="39"/>
  <c r="R31" i="39"/>
  <c r="O31" i="39"/>
  <c r="L31" i="39"/>
  <c r="I31" i="39"/>
  <c r="F31" i="39"/>
  <c r="Z30" i="39"/>
  <c r="AA30" i="39" s="1"/>
  <c r="Y30" i="39"/>
  <c r="X30" i="39"/>
  <c r="U30" i="39"/>
  <c r="R30" i="39"/>
  <c r="O30" i="39"/>
  <c r="L30" i="39"/>
  <c r="I30" i="39"/>
  <c r="F30" i="39"/>
  <c r="Z29" i="39"/>
  <c r="AA29" i="39" s="1"/>
  <c r="Y29" i="39"/>
  <c r="X29" i="39"/>
  <c r="U29" i="39"/>
  <c r="R29" i="39"/>
  <c r="O29" i="39"/>
  <c r="L29" i="39"/>
  <c r="I29" i="39"/>
  <c r="F29" i="39"/>
  <c r="Z28" i="39"/>
  <c r="AA28" i="39" s="1"/>
  <c r="Y28" i="39"/>
  <c r="X28" i="39"/>
  <c r="U28" i="39"/>
  <c r="R28" i="39"/>
  <c r="O28" i="39"/>
  <c r="L28" i="39"/>
  <c r="I28" i="39"/>
  <c r="F28" i="39"/>
  <c r="Z27" i="39"/>
  <c r="AA27" i="39" s="1"/>
  <c r="Y27" i="39"/>
  <c r="X27" i="39"/>
  <c r="U27" i="39"/>
  <c r="R27" i="39"/>
  <c r="O27" i="39"/>
  <c r="L27" i="39"/>
  <c r="I27" i="39"/>
  <c r="F27" i="39"/>
  <c r="Z26" i="39"/>
  <c r="AA26" i="39" s="1"/>
  <c r="Y26" i="39"/>
  <c r="X26" i="39"/>
  <c r="U26" i="39"/>
  <c r="R26" i="39"/>
  <c r="O26" i="39"/>
  <c r="L26" i="39"/>
  <c r="I26" i="39"/>
  <c r="F26" i="39"/>
  <c r="Z25" i="39"/>
  <c r="AA25" i="39" s="1"/>
  <c r="Y25" i="39"/>
  <c r="X25" i="39"/>
  <c r="U25" i="39"/>
  <c r="R25" i="39"/>
  <c r="O25" i="39"/>
  <c r="L25" i="39"/>
  <c r="I25" i="39"/>
  <c r="F25" i="39"/>
  <c r="Z24" i="39"/>
  <c r="AA24" i="39" s="1"/>
  <c r="Y24" i="39"/>
  <c r="X24" i="39"/>
  <c r="U24" i="39"/>
  <c r="R24" i="39"/>
  <c r="O24" i="39"/>
  <c r="L24" i="39"/>
  <c r="I24" i="39"/>
  <c r="F24" i="39"/>
  <c r="Z23" i="39"/>
  <c r="AA23" i="39" s="1"/>
  <c r="Y23" i="39"/>
  <c r="X23" i="39"/>
  <c r="U23" i="39"/>
  <c r="R23" i="39"/>
  <c r="O23" i="39"/>
  <c r="L23" i="39"/>
  <c r="I23" i="39"/>
  <c r="F23" i="39"/>
  <c r="Z22" i="39"/>
  <c r="AA22" i="39" s="1"/>
  <c r="Y22" i="39"/>
  <c r="X22" i="39"/>
  <c r="U22" i="39"/>
  <c r="R22" i="39"/>
  <c r="O22" i="39"/>
  <c r="L22" i="39"/>
  <c r="I22" i="39"/>
  <c r="F22" i="39"/>
  <c r="Z21" i="39"/>
  <c r="AA21" i="39" s="1"/>
  <c r="Y21" i="39"/>
  <c r="X21" i="39"/>
  <c r="U21" i="39"/>
  <c r="R21" i="39"/>
  <c r="O21" i="39"/>
  <c r="L21" i="39"/>
  <c r="I21" i="39"/>
  <c r="F21" i="39"/>
  <c r="Z20" i="39"/>
  <c r="AA20" i="39" s="1"/>
  <c r="Y20" i="39"/>
  <c r="X20" i="39"/>
  <c r="U20" i="39"/>
  <c r="R20" i="39"/>
  <c r="O20" i="39"/>
  <c r="L20" i="39"/>
  <c r="I20" i="39"/>
  <c r="F20" i="39"/>
  <c r="Z19" i="39"/>
  <c r="AA19" i="39" s="1"/>
  <c r="Y19" i="39"/>
  <c r="X19" i="39"/>
  <c r="U19" i="39"/>
  <c r="R19" i="39"/>
  <c r="O19" i="39"/>
  <c r="L19" i="39"/>
  <c r="I19" i="39"/>
  <c r="F19" i="39"/>
  <c r="Z18" i="39"/>
  <c r="AA18" i="39" s="1"/>
  <c r="Y18" i="39"/>
  <c r="X18" i="39"/>
  <c r="U18" i="39"/>
  <c r="R18" i="39"/>
  <c r="O18" i="39"/>
  <c r="L18" i="39"/>
  <c r="I18" i="39"/>
  <c r="F18" i="39"/>
  <c r="Z17" i="39"/>
  <c r="AA17" i="39" s="1"/>
  <c r="Y17" i="39"/>
  <c r="X17" i="39"/>
  <c r="U17" i="39"/>
  <c r="R17" i="39"/>
  <c r="O17" i="39"/>
  <c r="L17" i="39"/>
  <c r="I17" i="39"/>
  <c r="F17" i="39"/>
  <c r="Z16" i="39"/>
  <c r="AA16" i="39" s="1"/>
  <c r="Y16" i="39"/>
  <c r="X16" i="39"/>
  <c r="U16" i="39"/>
  <c r="R16" i="39"/>
  <c r="O16" i="39"/>
  <c r="L16" i="39"/>
  <c r="I16" i="39"/>
  <c r="F16" i="39"/>
  <c r="Z15" i="39"/>
  <c r="AA15" i="39" s="1"/>
  <c r="Y15" i="39"/>
  <c r="X15" i="39"/>
  <c r="U15" i="39"/>
  <c r="R15" i="39"/>
  <c r="O15" i="39"/>
  <c r="L15" i="39"/>
  <c r="I15" i="39"/>
  <c r="F15" i="39"/>
  <c r="Z14" i="39"/>
  <c r="AA14" i="39" s="1"/>
  <c r="Y14" i="39"/>
  <c r="X14" i="39"/>
  <c r="U14" i="39"/>
  <c r="R14" i="39"/>
  <c r="O14" i="39"/>
  <c r="L14" i="39"/>
  <c r="I14" i="39"/>
  <c r="F14" i="39"/>
  <c r="Z13" i="39"/>
  <c r="AA13" i="39" s="1"/>
  <c r="Y13" i="39"/>
  <c r="X13" i="39"/>
  <c r="U13" i="39"/>
  <c r="R13" i="39"/>
  <c r="O13" i="39"/>
  <c r="L13" i="39"/>
  <c r="I13" i="39"/>
  <c r="F13" i="39"/>
  <c r="Z12" i="39"/>
  <c r="AA12" i="39" s="1"/>
  <c r="Y12" i="39"/>
  <c r="X12" i="39"/>
  <c r="U12" i="39"/>
  <c r="R12" i="39"/>
  <c r="O12" i="39"/>
  <c r="L12" i="39"/>
  <c r="I12" i="39"/>
  <c r="F12" i="39"/>
  <c r="Z11" i="39"/>
  <c r="AA11" i="39" s="1"/>
  <c r="Y11" i="39"/>
  <c r="X11" i="39"/>
  <c r="U11" i="39"/>
  <c r="R11" i="39"/>
  <c r="O11" i="39"/>
  <c r="L11" i="39"/>
  <c r="I11" i="39"/>
  <c r="F11" i="39"/>
  <c r="Z10" i="39"/>
  <c r="AA10" i="39" s="1"/>
  <c r="Y10" i="39"/>
  <c r="X10" i="39"/>
  <c r="U10" i="39"/>
  <c r="R10" i="39"/>
  <c r="O10" i="39"/>
  <c r="L10" i="39"/>
  <c r="I10" i="39"/>
  <c r="F10" i="39"/>
  <c r="Z9" i="39"/>
  <c r="AA9" i="39" s="1"/>
  <c r="Y9" i="39"/>
  <c r="X9" i="39"/>
  <c r="U9" i="39"/>
  <c r="R9" i="39"/>
  <c r="O9" i="39"/>
  <c r="L9" i="39"/>
  <c r="I9" i="39"/>
  <c r="F9" i="39"/>
  <c r="Z8" i="39"/>
  <c r="AA8" i="39" s="1"/>
  <c r="Y8" i="39"/>
  <c r="X8" i="39"/>
  <c r="U8" i="39"/>
  <c r="R8" i="39"/>
  <c r="O8" i="39"/>
  <c r="L8" i="39"/>
  <c r="I8" i="39"/>
  <c r="F8" i="39"/>
  <c r="Z7" i="39"/>
  <c r="AA7" i="39" s="1"/>
  <c r="Y7" i="39"/>
  <c r="X7" i="39"/>
  <c r="U7" i="39"/>
  <c r="R7" i="39"/>
  <c r="O7" i="39"/>
  <c r="L7" i="39"/>
  <c r="I7" i="39"/>
  <c r="F7" i="39"/>
  <c r="Z6" i="39"/>
  <c r="AA6" i="39" s="1"/>
  <c r="Y6" i="39"/>
  <c r="X6" i="39"/>
  <c r="U6" i="39"/>
  <c r="R6" i="39"/>
  <c r="O6" i="39"/>
  <c r="L6" i="39"/>
  <c r="I6" i="39"/>
  <c r="F6" i="39"/>
  <c r="Z5" i="39"/>
  <c r="AA5" i="39" s="1"/>
  <c r="Y5" i="39"/>
  <c r="X5" i="39"/>
  <c r="U5" i="39"/>
  <c r="R5" i="39"/>
  <c r="O5" i="39"/>
  <c r="L5" i="39"/>
  <c r="I5" i="39"/>
  <c r="F5" i="39"/>
  <c r="Z13" i="40"/>
  <c r="AA13" i="40" s="1"/>
  <c r="Y13" i="40"/>
  <c r="X13" i="40"/>
  <c r="U13" i="40"/>
  <c r="R13" i="40"/>
  <c r="O13" i="40"/>
  <c r="L13" i="40"/>
  <c r="I13" i="40"/>
  <c r="F13" i="40"/>
  <c r="Z12" i="40"/>
  <c r="AA12" i="40" s="1"/>
  <c r="Y12" i="40"/>
  <c r="X12" i="40"/>
  <c r="U12" i="40"/>
  <c r="R12" i="40"/>
  <c r="O12" i="40"/>
  <c r="L12" i="40"/>
  <c r="I12" i="40"/>
  <c r="F12" i="40"/>
  <c r="AA11" i="40"/>
  <c r="Z11" i="40"/>
  <c r="Y11" i="40"/>
  <c r="X11" i="40"/>
  <c r="U11" i="40"/>
  <c r="R11" i="40"/>
  <c r="O11" i="40"/>
  <c r="L11" i="40"/>
  <c r="I11" i="40"/>
  <c r="F11" i="40"/>
  <c r="AA10" i="40"/>
  <c r="Z10" i="40"/>
  <c r="Y10" i="40"/>
  <c r="X10" i="40"/>
  <c r="U10" i="40"/>
  <c r="R10" i="40"/>
  <c r="O10" i="40"/>
  <c r="L10" i="40"/>
  <c r="I10" i="40"/>
  <c r="F10" i="40"/>
  <c r="Z9" i="40"/>
  <c r="AA9" i="40" s="1"/>
  <c r="Y9" i="40"/>
  <c r="X9" i="40"/>
  <c r="U9" i="40"/>
  <c r="R9" i="40"/>
  <c r="O9" i="40"/>
  <c r="L9" i="40"/>
  <c r="I9" i="40"/>
  <c r="F9" i="40"/>
  <c r="Z8" i="40"/>
  <c r="AA8" i="40" s="1"/>
  <c r="Y8" i="40"/>
  <c r="X8" i="40"/>
  <c r="U8" i="40"/>
  <c r="R8" i="40"/>
  <c r="O8" i="40"/>
  <c r="L8" i="40"/>
  <c r="I8" i="40"/>
  <c r="F8" i="40"/>
  <c r="Z7" i="40"/>
  <c r="AA7" i="40" s="1"/>
  <c r="Y7" i="40"/>
  <c r="X7" i="40"/>
  <c r="U7" i="40"/>
  <c r="R7" i="40"/>
  <c r="O7" i="40"/>
  <c r="L7" i="40"/>
  <c r="I7" i="40"/>
  <c r="F7" i="40"/>
  <c r="Z6" i="40"/>
  <c r="AA6" i="40" s="1"/>
  <c r="Y6" i="40"/>
  <c r="X6" i="40"/>
  <c r="U6" i="40"/>
  <c r="R6" i="40"/>
  <c r="O6" i="40"/>
  <c r="L6" i="40"/>
  <c r="I6" i="40"/>
  <c r="F6" i="40"/>
  <c r="AA5" i="40"/>
  <c r="Z5" i="40"/>
  <c r="Y5" i="40"/>
  <c r="X5" i="40"/>
  <c r="U5" i="40"/>
  <c r="R5" i="40"/>
  <c r="O5" i="40"/>
  <c r="L5" i="40"/>
  <c r="I5" i="40"/>
  <c r="F5" i="40"/>
  <c r="O72" i="36" l="1"/>
  <c r="N72" i="36" s="1"/>
  <c r="O36" i="36"/>
  <c r="N36" i="36" s="1"/>
  <c r="AE12" i="40"/>
  <c r="AD12" i="40" s="1"/>
  <c r="AE5" i="40"/>
  <c r="AD5" i="40" s="1"/>
  <c r="AE11" i="40"/>
  <c r="AD11" i="40" s="1"/>
  <c r="AE10" i="40"/>
  <c r="AD10" i="40" s="1"/>
  <c r="AE9" i="40"/>
  <c r="AD9" i="40" s="1"/>
  <c r="AE8" i="40"/>
  <c r="AD8" i="40" s="1"/>
  <c r="AE7" i="40"/>
  <c r="AD7" i="40" s="1"/>
  <c r="AE6" i="40"/>
  <c r="AD6" i="40" s="1"/>
  <c r="AD50" i="39"/>
  <c r="AC50" i="39" s="1"/>
  <c r="AD42" i="39"/>
  <c r="AC42" i="39" s="1"/>
  <c r="AD40" i="39"/>
  <c r="AC40" i="39" s="1"/>
  <c r="AD37" i="39"/>
  <c r="AC37" i="39" s="1"/>
  <c r="AD36" i="39"/>
  <c r="AC36" i="39" s="1"/>
  <c r="AD34" i="39"/>
  <c r="AC34" i="39" s="1"/>
  <c r="AD33" i="39"/>
  <c r="AC33" i="39" s="1"/>
  <c r="AD32" i="39"/>
  <c r="AC32" i="39" s="1"/>
  <c r="AD31" i="39"/>
  <c r="AC31" i="39" s="1"/>
  <c r="AD30" i="39"/>
  <c r="AC30" i="39" s="1"/>
  <c r="AD29" i="39"/>
  <c r="AC29" i="39" s="1"/>
  <c r="AD27" i="39"/>
  <c r="AC27" i="39" s="1"/>
  <c r="AD26" i="39"/>
  <c r="AC26" i="39" s="1"/>
  <c r="AD23" i="39"/>
  <c r="AC23" i="39" s="1"/>
  <c r="AD22" i="39"/>
  <c r="AC22" i="39" s="1"/>
  <c r="AD20" i="39"/>
  <c r="AC20" i="39" s="1"/>
  <c r="AD18" i="39"/>
  <c r="AC18" i="39" s="1"/>
  <c r="AD17" i="39"/>
  <c r="AC17" i="39" s="1"/>
  <c r="AD15" i="39"/>
  <c r="AC15" i="39" s="1"/>
  <c r="AD14" i="39"/>
  <c r="AC14" i="39" s="1"/>
  <c r="AD11" i="39"/>
  <c r="AC11" i="39" s="1"/>
  <c r="AD8" i="39"/>
  <c r="AC8" i="39" s="1"/>
  <c r="AD7" i="39"/>
  <c r="AC7" i="39" s="1"/>
  <c r="AD78" i="39"/>
  <c r="AC78" i="39" s="1"/>
  <c r="AD77" i="39"/>
  <c r="AC77" i="39" s="1"/>
  <c r="AD76" i="39"/>
  <c r="AC76" i="39" s="1"/>
  <c r="AD75" i="39"/>
  <c r="AC75" i="39" s="1"/>
  <c r="AD74" i="39"/>
  <c r="AC74" i="39" s="1"/>
  <c r="AD73" i="39"/>
  <c r="AC73" i="39" s="1"/>
  <c r="AD72" i="39"/>
  <c r="AC72" i="39" s="1"/>
  <c r="AD71" i="39"/>
  <c r="AC71" i="39" s="1"/>
  <c r="AD70" i="39"/>
  <c r="AC70" i="39" s="1"/>
  <c r="AD69" i="39"/>
  <c r="AC69" i="39" s="1"/>
  <c r="AD68" i="39"/>
  <c r="AC68" i="39" s="1"/>
  <c r="AD67" i="39"/>
  <c r="AC67" i="39" s="1"/>
  <c r="AD66" i="39"/>
  <c r="AC66" i="39" s="1"/>
  <c r="AD65" i="39"/>
  <c r="AC65" i="39" s="1"/>
  <c r="AD64" i="39"/>
  <c r="AC64" i="39" s="1"/>
  <c r="AD63" i="39"/>
  <c r="AC63" i="39" s="1"/>
  <c r="AD62" i="39"/>
  <c r="AC62" i="39" s="1"/>
  <c r="AD61" i="39"/>
  <c r="AC61" i="39" s="1"/>
  <c r="AD60" i="39"/>
  <c r="AC60" i="39" s="1"/>
  <c r="AD59" i="39"/>
  <c r="AC59" i="39" s="1"/>
  <c r="AD58" i="39"/>
  <c r="AC58" i="39" s="1"/>
  <c r="AD57" i="39"/>
  <c r="AC57" i="39" s="1"/>
  <c r="AD56" i="39"/>
  <c r="AC56" i="39" s="1"/>
  <c r="AD55" i="39"/>
  <c r="AC55" i="39" s="1"/>
  <c r="AD54" i="39"/>
  <c r="AC54" i="39" s="1"/>
  <c r="AD53" i="39"/>
  <c r="AC53" i="39" s="1"/>
  <c r="AD52" i="39"/>
  <c r="AC52" i="39" s="1"/>
  <c r="AD51" i="39"/>
  <c r="AC51" i="39" s="1"/>
  <c r="AD49" i="39"/>
  <c r="AC49" i="39" s="1"/>
  <c r="AD48" i="39"/>
  <c r="AC48" i="39" s="1"/>
  <c r="AD47" i="39"/>
  <c r="AC47" i="39" s="1"/>
  <c r="AD46" i="39"/>
  <c r="AC46" i="39" s="1"/>
  <c r="AD45" i="39"/>
  <c r="AC45" i="39" s="1"/>
  <c r="AD44" i="39"/>
  <c r="AC44" i="39" s="1"/>
  <c r="AD43" i="39"/>
  <c r="AC43" i="39" s="1"/>
  <c r="AD41" i="39"/>
  <c r="AC41" i="39" s="1"/>
  <c r="AD39" i="39"/>
  <c r="AC39" i="39" s="1"/>
  <c r="AD38" i="39"/>
  <c r="AC38" i="39" s="1"/>
  <c r="AD35" i="39"/>
  <c r="AC35" i="39" s="1"/>
  <c r="AD28" i="39"/>
  <c r="AC28" i="39" s="1"/>
  <c r="AD25" i="39"/>
  <c r="AC25" i="39" s="1"/>
  <c r="AD24" i="39"/>
  <c r="AC24" i="39" s="1"/>
  <c r="AD21" i="39"/>
  <c r="AC21" i="39" s="1"/>
  <c r="AD19" i="39"/>
  <c r="AC19" i="39" s="1"/>
  <c r="AD16" i="39"/>
  <c r="AC16" i="39" s="1"/>
  <c r="AD13" i="39"/>
  <c r="AC13" i="39" s="1"/>
  <c r="AD12" i="39"/>
  <c r="AC12" i="39" s="1"/>
  <c r="AD10" i="39"/>
  <c r="AC10" i="39" s="1"/>
  <c r="AD9" i="39"/>
  <c r="AC9" i="39" s="1"/>
  <c r="AD6" i="39"/>
  <c r="AC6" i="39" s="1"/>
  <c r="AD5" i="39"/>
  <c r="AC5" i="39" s="1"/>
  <c r="U10" i="31"/>
  <c r="U8" i="31"/>
  <c r="U11" i="31"/>
  <c r="U9" i="31"/>
  <c r="U7" i="31"/>
  <c r="U5" i="31"/>
  <c r="U12" i="31"/>
  <c r="U6" i="31"/>
  <c r="U72" i="31"/>
  <c r="U68" i="31"/>
  <c r="U74" i="31"/>
  <c r="U70" i="31"/>
  <c r="U15" i="31"/>
  <c r="U16" i="31"/>
  <c r="U47" i="31"/>
  <c r="U45" i="31"/>
  <c r="U41" i="31"/>
  <c r="U21" i="31"/>
  <c r="U48" i="31"/>
  <c r="U71" i="31"/>
  <c r="S39" i="30"/>
  <c r="S37" i="30"/>
  <c r="S35" i="30"/>
  <c r="S33" i="30"/>
  <c r="O6" i="31"/>
  <c r="O8" i="31"/>
  <c r="O10" i="31"/>
  <c r="K15" i="31"/>
  <c r="K17" i="31"/>
  <c r="K19" i="31"/>
  <c r="T22" i="31"/>
  <c r="U17" i="31" s="1"/>
  <c r="K25" i="31"/>
  <c r="U26" i="31"/>
  <c r="K29" i="31"/>
  <c r="U29" i="31"/>
  <c r="U30" i="31"/>
  <c r="O32" i="31"/>
  <c r="G35" i="31"/>
  <c r="G36" i="31"/>
  <c r="S36" i="31"/>
  <c r="S37" i="31"/>
  <c r="O47" i="31"/>
  <c r="K52" i="31"/>
  <c r="U52" i="31"/>
  <c r="U53" i="31"/>
  <c r="K56" i="31"/>
  <c r="U56" i="31"/>
  <c r="U57" i="31"/>
  <c r="O59" i="31"/>
  <c r="G62" i="31"/>
  <c r="G63" i="31"/>
  <c r="S63" i="31"/>
  <c r="S64" i="31"/>
  <c r="O70" i="31"/>
  <c r="O74" i="31"/>
  <c r="K79" i="31"/>
  <c r="U79" i="31"/>
  <c r="U80" i="31"/>
  <c r="K83" i="31"/>
  <c r="U83" i="31"/>
  <c r="G84" i="31"/>
  <c r="G82" i="31"/>
  <c r="G80" i="31"/>
  <c r="G78" i="31"/>
  <c r="S84" i="31"/>
  <c r="S82" i="31"/>
  <c r="S80" i="31"/>
  <c r="S78" i="31"/>
  <c r="O14" i="30"/>
  <c r="K21" i="30"/>
  <c r="K19" i="30"/>
  <c r="K17" i="30"/>
  <c r="K15" i="30"/>
  <c r="U44" i="30"/>
  <c r="K50" i="30"/>
  <c r="U73" i="30"/>
  <c r="O75" i="30"/>
  <c r="O73" i="30"/>
  <c r="O71" i="30"/>
  <c r="O69" i="30"/>
  <c r="K79" i="30"/>
  <c r="U102" i="30"/>
  <c r="K108" i="30"/>
  <c r="T112" i="30"/>
  <c r="U114" i="30"/>
  <c r="U118" i="30"/>
  <c r="G39" i="31"/>
  <c r="G66" i="31"/>
  <c r="G39" i="30"/>
  <c r="G37" i="30"/>
  <c r="G35" i="30"/>
  <c r="G33" i="30"/>
  <c r="T40" i="30"/>
  <c r="Q6" i="31"/>
  <c r="Q8" i="31"/>
  <c r="Q10" i="31"/>
  <c r="M15" i="31"/>
  <c r="M17" i="31"/>
  <c r="M19" i="31"/>
  <c r="O21" i="31"/>
  <c r="K26" i="31"/>
  <c r="G30" i="31"/>
  <c r="G28" i="31"/>
  <c r="G26" i="31"/>
  <c r="G24" i="31"/>
  <c r="S30" i="31"/>
  <c r="S28" i="31"/>
  <c r="S26" i="31"/>
  <c r="S24" i="31"/>
  <c r="U42" i="31"/>
  <c r="O44" i="31"/>
  <c r="U46" i="31"/>
  <c r="K48" i="31"/>
  <c r="K46" i="31"/>
  <c r="K44" i="31"/>
  <c r="K42" i="31"/>
  <c r="K53" i="31"/>
  <c r="G57" i="31"/>
  <c r="G55" i="31"/>
  <c r="G53" i="31"/>
  <c r="G51" i="31"/>
  <c r="S57" i="31"/>
  <c r="S55" i="31"/>
  <c r="S53" i="31"/>
  <c r="S51" i="31"/>
  <c r="U69" i="31"/>
  <c r="O71" i="31"/>
  <c r="U73" i="31"/>
  <c r="K75" i="31"/>
  <c r="K73" i="31"/>
  <c r="K71" i="31"/>
  <c r="K69" i="31"/>
  <c r="K80" i="31"/>
  <c r="K84" i="31"/>
  <c r="G12" i="30"/>
  <c r="G10" i="30"/>
  <c r="G8" i="30"/>
  <c r="G6" i="30"/>
  <c r="T13" i="30"/>
  <c r="U8" i="30" s="1"/>
  <c r="S12" i="30"/>
  <c r="S10" i="30"/>
  <c r="S8" i="30"/>
  <c r="S6" i="30"/>
  <c r="U19" i="30"/>
  <c r="U46" i="30"/>
  <c r="O48" i="30"/>
  <c r="O46" i="30"/>
  <c r="O44" i="30"/>
  <c r="O42" i="30"/>
  <c r="K52" i="30"/>
  <c r="U75" i="30"/>
  <c r="T85" i="30"/>
  <c r="U87" i="30"/>
  <c r="U93" i="30"/>
  <c r="U128" i="30"/>
  <c r="U126" i="30"/>
  <c r="U124" i="30"/>
  <c r="U122" i="30"/>
  <c r="U138" i="30"/>
  <c r="U136" i="30"/>
  <c r="U134" i="30"/>
  <c r="U132" i="30"/>
  <c r="U137" i="30"/>
  <c r="U135" i="30"/>
  <c r="U133" i="30"/>
  <c r="U131" i="30"/>
  <c r="G32" i="31"/>
  <c r="S32" i="31"/>
  <c r="S33" i="31"/>
  <c r="G37" i="31"/>
  <c r="S38" i="31"/>
  <c r="O39" i="31"/>
  <c r="O37" i="31"/>
  <c r="O35" i="31"/>
  <c r="O33" i="31"/>
  <c r="G59" i="31"/>
  <c r="S59" i="31"/>
  <c r="S60" i="31"/>
  <c r="G64" i="31"/>
  <c r="S65" i="31"/>
  <c r="O66" i="31"/>
  <c r="O64" i="31"/>
  <c r="O62" i="31"/>
  <c r="O60" i="31"/>
  <c r="U5" i="30"/>
  <c r="O21" i="30"/>
  <c r="O19" i="30"/>
  <c r="O17" i="30"/>
  <c r="O15" i="30"/>
  <c r="U48" i="30"/>
  <c r="K54" i="30"/>
  <c r="T58" i="30"/>
  <c r="U60" i="30"/>
  <c r="U62" i="30"/>
  <c r="U64" i="30"/>
  <c r="U66" i="30"/>
  <c r="G93" i="30"/>
  <c r="G91" i="30"/>
  <c r="G89" i="30"/>
  <c r="G87" i="30"/>
  <c r="T94" i="30"/>
  <c r="U89" i="30" s="1"/>
  <c r="S93" i="30"/>
  <c r="S91" i="30"/>
  <c r="S89" i="30"/>
  <c r="S87" i="30"/>
  <c r="U101" i="30"/>
  <c r="U99" i="30"/>
  <c r="U97" i="30"/>
  <c r="U95" i="30"/>
  <c r="K111" i="30"/>
  <c r="K109" i="30"/>
  <c r="K107" i="30"/>
  <c r="K105" i="30"/>
  <c r="U23" i="31"/>
  <c r="U24" i="31"/>
  <c r="U50" i="31"/>
  <c r="U51" i="31"/>
  <c r="U54" i="31"/>
  <c r="U59" i="31"/>
  <c r="U60" i="31"/>
  <c r="K77" i="31"/>
  <c r="U77" i="31"/>
  <c r="U78" i="31"/>
  <c r="U81" i="31"/>
  <c r="U82" i="31"/>
  <c r="U21" i="30"/>
  <c r="U30" i="30"/>
  <c r="U28" i="30"/>
  <c r="U26" i="30"/>
  <c r="U24" i="30"/>
  <c r="U33" i="30"/>
  <c r="U35" i="30"/>
  <c r="U37" i="30"/>
  <c r="U39" i="30"/>
  <c r="G66" i="30"/>
  <c r="G64" i="30"/>
  <c r="G62" i="30"/>
  <c r="G60" i="30"/>
  <c r="T67" i="30"/>
  <c r="S66" i="30"/>
  <c r="S64" i="30"/>
  <c r="S62" i="30"/>
  <c r="S60" i="30"/>
  <c r="U74" i="30"/>
  <c r="U72" i="30"/>
  <c r="U70" i="30"/>
  <c r="U68" i="30"/>
  <c r="K84" i="30"/>
  <c r="K82" i="30"/>
  <c r="K80" i="30"/>
  <c r="K78" i="30"/>
  <c r="U96" i="30"/>
  <c r="U44" i="31"/>
  <c r="U75" i="31"/>
  <c r="U47" i="30"/>
  <c r="U45" i="30"/>
  <c r="U43" i="30"/>
  <c r="U41" i="30"/>
  <c r="K57" i="30"/>
  <c r="K55" i="30"/>
  <c r="K53" i="30"/>
  <c r="K51" i="30"/>
  <c r="M6" i="31"/>
  <c r="M8" i="31"/>
  <c r="M10" i="31"/>
  <c r="O14" i="31"/>
  <c r="O16" i="31"/>
  <c r="O18" i="31"/>
  <c r="U61" i="31"/>
  <c r="O12" i="30"/>
  <c r="O10" i="30"/>
  <c r="O8" i="30"/>
  <c r="O6" i="30"/>
  <c r="U17" i="30"/>
  <c r="T22" i="30"/>
  <c r="K30" i="30"/>
  <c r="K28" i="30"/>
  <c r="K26" i="30"/>
  <c r="K24" i="30"/>
  <c r="U32" i="30"/>
  <c r="U34" i="30"/>
  <c r="U36" i="30"/>
  <c r="U38" i="30"/>
  <c r="U42" i="30"/>
  <c r="U71" i="30"/>
  <c r="K77" i="30"/>
  <c r="U100" i="30"/>
  <c r="O102" i="30"/>
  <c r="O100" i="30"/>
  <c r="O98" i="30"/>
  <c r="O96" i="30"/>
  <c r="K106" i="30"/>
  <c r="U144" i="30"/>
  <c r="U147" i="30"/>
  <c r="M174" i="30"/>
  <c r="M172" i="30"/>
  <c r="M170" i="30"/>
  <c r="M168" i="30"/>
  <c r="U210" i="30"/>
  <c r="U230" i="30"/>
  <c r="M255" i="30"/>
  <c r="M253" i="30"/>
  <c r="M251" i="30"/>
  <c r="M249" i="30"/>
  <c r="U290" i="30"/>
  <c r="G291" i="30"/>
  <c r="G289" i="30"/>
  <c r="G287" i="30"/>
  <c r="G285" i="30"/>
  <c r="T292" i="30"/>
  <c r="U286" i="30" s="1"/>
  <c r="G290" i="30"/>
  <c r="G286" i="30"/>
  <c r="S291" i="30"/>
  <c r="S289" i="30"/>
  <c r="S287" i="30"/>
  <c r="S285" i="30"/>
  <c r="S290" i="30"/>
  <c r="S286" i="30"/>
  <c r="U299" i="30"/>
  <c r="U358" i="30"/>
  <c r="U362" i="30"/>
  <c r="T40" i="31"/>
  <c r="U33" i="31" s="1"/>
  <c r="T67" i="31"/>
  <c r="U65" i="31" s="1"/>
  <c r="G24" i="30"/>
  <c r="S24" i="30"/>
  <c r="G26" i="30"/>
  <c r="S26" i="30"/>
  <c r="G28" i="30"/>
  <c r="S28" i="30"/>
  <c r="G30" i="30"/>
  <c r="O33" i="30"/>
  <c r="O35" i="30"/>
  <c r="O37" i="30"/>
  <c r="K42" i="30"/>
  <c r="K44" i="30"/>
  <c r="K46" i="30"/>
  <c r="G51" i="30"/>
  <c r="S51" i="30"/>
  <c r="G53" i="30"/>
  <c r="S53" i="30"/>
  <c r="G55" i="30"/>
  <c r="S55" i="30"/>
  <c r="G57" i="30"/>
  <c r="O60" i="30"/>
  <c r="O62" i="30"/>
  <c r="O64" i="30"/>
  <c r="K69" i="30"/>
  <c r="K71" i="30"/>
  <c r="K73" i="30"/>
  <c r="G78" i="30"/>
  <c r="S78" i="30"/>
  <c r="G80" i="30"/>
  <c r="S80" i="30"/>
  <c r="G82" i="30"/>
  <c r="S82" i="30"/>
  <c r="G84" i="30"/>
  <c r="O87" i="30"/>
  <c r="O89" i="30"/>
  <c r="O91" i="30"/>
  <c r="K96" i="30"/>
  <c r="K98" i="30"/>
  <c r="K100" i="30"/>
  <c r="G105" i="30"/>
  <c r="S105" i="30"/>
  <c r="G107" i="30"/>
  <c r="S107" i="30"/>
  <c r="G109" i="30"/>
  <c r="S109" i="30"/>
  <c r="G111" i="30"/>
  <c r="O114" i="30"/>
  <c r="O116" i="30"/>
  <c r="O118" i="30"/>
  <c r="T121" i="30"/>
  <c r="K123" i="30"/>
  <c r="K125" i="30"/>
  <c r="K127" i="30"/>
  <c r="G132" i="30"/>
  <c r="S132" i="30"/>
  <c r="G134" i="30"/>
  <c r="S134" i="30"/>
  <c r="G136" i="30"/>
  <c r="S136" i="30"/>
  <c r="G138" i="30"/>
  <c r="T148" i="30"/>
  <c r="I151" i="30"/>
  <c r="I155" i="30"/>
  <c r="U155" i="30"/>
  <c r="M167" i="30"/>
  <c r="M171" i="30"/>
  <c r="Q192" i="30"/>
  <c r="Q190" i="30"/>
  <c r="Q188" i="30"/>
  <c r="Q186" i="30"/>
  <c r="U222" i="30"/>
  <c r="U226" i="30"/>
  <c r="M228" i="30"/>
  <c r="M226" i="30"/>
  <c r="M224" i="30"/>
  <c r="M222" i="30"/>
  <c r="U231" i="30"/>
  <c r="Q245" i="30"/>
  <c r="U248" i="30"/>
  <c r="U259" i="30"/>
  <c r="G288" i="30"/>
  <c r="S288" i="30"/>
  <c r="U304" i="30"/>
  <c r="U356" i="30"/>
  <c r="U360" i="30"/>
  <c r="T364" i="30"/>
  <c r="I24" i="31"/>
  <c r="I26" i="31"/>
  <c r="I28" i="31"/>
  <c r="Q33" i="31"/>
  <c r="Q35" i="31"/>
  <c r="Q37" i="31"/>
  <c r="M42" i="31"/>
  <c r="M44" i="31"/>
  <c r="M46" i="31"/>
  <c r="I51" i="31"/>
  <c r="I53" i="31"/>
  <c r="I55" i="31"/>
  <c r="Q60" i="31"/>
  <c r="Q62" i="31"/>
  <c r="Q64" i="31"/>
  <c r="M69" i="31"/>
  <c r="M71" i="31"/>
  <c r="M73" i="31"/>
  <c r="I78" i="31"/>
  <c r="I80" i="31"/>
  <c r="I82" i="31"/>
  <c r="Q6" i="30"/>
  <c r="Q8" i="30"/>
  <c r="Q10" i="30"/>
  <c r="M15" i="30"/>
  <c r="M17" i="30"/>
  <c r="M19" i="30"/>
  <c r="I24" i="30"/>
  <c r="I26" i="30"/>
  <c r="I28" i="30"/>
  <c r="Q33" i="30"/>
  <c r="Q35" i="30"/>
  <c r="Q37" i="30"/>
  <c r="M42" i="30"/>
  <c r="M44" i="30"/>
  <c r="M46" i="30"/>
  <c r="I51" i="30"/>
  <c r="I53" i="30"/>
  <c r="I55" i="30"/>
  <c r="Q60" i="30"/>
  <c r="Q62" i="30"/>
  <c r="Q64" i="30"/>
  <c r="M69" i="30"/>
  <c r="M71" i="30"/>
  <c r="M73" i="30"/>
  <c r="I78" i="30"/>
  <c r="I80" i="30"/>
  <c r="I82" i="30"/>
  <c r="Q87" i="30"/>
  <c r="Q89" i="30"/>
  <c r="Q91" i="30"/>
  <c r="M96" i="30"/>
  <c r="M98" i="30"/>
  <c r="M100" i="30"/>
  <c r="I105" i="30"/>
  <c r="I107" i="30"/>
  <c r="I109" i="30"/>
  <c r="Q114" i="30"/>
  <c r="Q116" i="30"/>
  <c r="Q118" i="30"/>
  <c r="M123" i="30"/>
  <c r="M125" i="30"/>
  <c r="M127" i="30"/>
  <c r="I132" i="30"/>
  <c r="I134" i="30"/>
  <c r="I136" i="30"/>
  <c r="M144" i="30"/>
  <c r="U145" i="30"/>
  <c r="M147" i="30"/>
  <c r="U159" i="30"/>
  <c r="Q165" i="30"/>
  <c r="Q163" i="30"/>
  <c r="Q161" i="30"/>
  <c r="Q159" i="30"/>
  <c r="U174" i="30"/>
  <c r="I178" i="30"/>
  <c r="U191" i="30"/>
  <c r="U189" i="30"/>
  <c r="U187" i="30"/>
  <c r="U185" i="30"/>
  <c r="T202" i="30"/>
  <c r="U200" i="30" s="1"/>
  <c r="I210" i="30"/>
  <c r="I208" i="30"/>
  <c r="I206" i="30"/>
  <c r="I204" i="30"/>
  <c r="T211" i="30"/>
  <c r="U209" i="30" s="1"/>
  <c r="I237" i="30"/>
  <c r="I235" i="30"/>
  <c r="I233" i="30"/>
  <c r="I231" i="30"/>
  <c r="T238" i="30"/>
  <c r="U234" i="30" s="1"/>
  <c r="M252" i="30"/>
  <c r="U254" i="30"/>
  <c r="U255" i="30"/>
  <c r="U267" i="30"/>
  <c r="Q273" i="30"/>
  <c r="Q271" i="30"/>
  <c r="Q269" i="30"/>
  <c r="Q267" i="30"/>
  <c r="G284" i="30"/>
  <c r="S284" i="30"/>
  <c r="U288" i="30"/>
  <c r="K343" i="30"/>
  <c r="K339" i="30"/>
  <c r="K345" i="30"/>
  <c r="K341" i="30"/>
  <c r="K344" i="30"/>
  <c r="K340" i="30"/>
  <c r="U374" i="30"/>
  <c r="U375" i="30"/>
  <c r="U381" i="30"/>
  <c r="K397" i="30"/>
  <c r="K393" i="30"/>
  <c r="K399" i="30"/>
  <c r="K395" i="30"/>
  <c r="K398" i="30"/>
  <c r="K394" i="30"/>
  <c r="O410" i="30"/>
  <c r="G114" i="30"/>
  <c r="S114" i="30"/>
  <c r="G116" i="30"/>
  <c r="S116" i="30"/>
  <c r="G118" i="30"/>
  <c r="S118" i="30"/>
  <c r="O123" i="30"/>
  <c r="O125" i="30"/>
  <c r="O127" i="30"/>
  <c r="K132" i="30"/>
  <c r="K134" i="30"/>
  <c r="K136" i="30"/>
  <c r="M140" i="30"/>
  <c r="U164" i="30"/>
  <c r="U162" i="30"/>
  <c r="U160" i="30"/>
  <c r="U158" i="30"/>
  <c r="U170" i="30"/>
  <c r="T175" i="30"/>
  <c r="U168" i="30" s="1"/>
  <c r="Q219" i="30"/>
  <c r="Q217" i="30"/>
  <c r="Q215" i="30"/>
  <c r="Q213" i="30"/>
  <c r="U223" i="30"/>
  <c r="U227" i="30"/>
  <c r="U228" i="30"/>
  <c r="U232" i="30"/>
  <c r="M248" i="30"/>
  <c r="T256" i="30"/>
  <c r="U252" i="30" s="1"/>
  <c r="U264" i="30"/>
  <c r="U272" i="30"/>
  <c r="U270" i="30"/>
  <c r="U268" i="30"/>
  <c r="U266" i="30"/>
  <c r="K282" i="30"/>
  <c r="K280" i="30"/>
  <c r="K278" i="30"/>
  <c r="K276" i="30"/>
  <c r="K275" i="30"/>
  <c r="K281" i="30"/>
  <c r="K277" i="30"/>
  <c r="U284" i="30"/>
  <c r="U295" i="30"/>
  <c r="U296" i="30"/>
  <c r="U302" i="30"/>
  <c r="M309" i="30"/>
  <c r="M307" i="30"/>
  <c r="M305" i="30"/>
  <c r="M303" i="30"/>
  <c r="M308" i="30"/>
  <c r="M304" i="30"/>
  <c r="Q327" i="30"/>
  <c r="Q325" i="30"/>
  <c r="Q323" i="30"/>
  <c r="Q321" i="30"/>
  <c r="Q326" i="30"/>
  <c r="Q322" i="30"/>
  <c r="O334" i="30"/>
  <c r="O330" i="30"/>
  <c r="O336" i="30"/>
  <c r="O332" i="30"/>
  <c r="O335" i="30"/>
  <c r="O331" i="30"/>
  <c r="K370" i="30"/>
  <c r="K366" i="30"/>
  <c r="K372" i="30"/>
  <c r="K368" i="30"/>
  <c r="K371" i="30"/>
  <c r="K367" i="30"/>
  <c r="O388" i="30"/>
  <c r="O384" i="30"/>
  <c r="O390" i="30"/>
  <c r="O386" i="30"/>
  <c r="O389" i="30"/>
  <c r="O385" i="30"/>
  <c r="U143" i="30"/>
  <c r="U146" i="30"/>
  <c r="I156" i="30"/>
  <c r="I154" i="30"/>
  <c r="I152" i="30"/>
  <c r="T157" i="30"/>
  <c r="U151" i="30" s="1"/>
  <c r="M169" i="30"/>
  <c r="M173" i="30"/>
  <c r="I183" i="30"/>
  <c r="I181" i="30"/>
  <c r="I179" i="30"/>
  <c r="I177" i="30"/>
  <c r="T184" i="30"/>
  <c r="U180" i="30" s="1"/>
  <c r="U194" i="30"/>
  <c r="U207" i="30"/>
  <c r="U208" i="30"/>
  <c r="U233" i="30"/>
  <c r="Q246" i="30"/>
  <c r="Q244" i="30"/>
  <c r="Q242" i="30"/>
  <c r="Q240" i="30"/>
  <c r="U250" i="30"/>
  <c r="U251" i="30"/>
  <c r="M254" i="30"/>
  <c r="I318" i="30"/>
  <c r="I316" i="30"/>
  <c r="I314" i="30"/>
  <c r="I312" i="30"/>
  <c r="I317" i="30"/>
  <c r="I313" i="30"/>
  <c r="T319" i="30"/>
  <c r="U348" i="30"/>
  <c r="O361" i="30"/>
  <c r="O357" i="30"/>
  <c r="O363" i="30"/>
  <c r="O359" i="30"/>
  <c r="O362" i="30"/>
  <c r="O358" i="30"/>
  <c r="O417" i="30"/>
  <c r="O415" i="30"/>
  <c r="O413" i="30"/>
  <c r="O412" i="30"/>
  <c r="O416" i="30"/>
  <c r="O414" i="30"/>
  <c r="I150" i="30"/>
  <c r="U167" i="30"/>
  <c r="U171" i="30"/>
  <c r="I176" i="30"/>
  <c r="I180" i="30"/>
  <c r="U195" i="30"/>
  <c r="M201" i="30"/>
  <c r="M199" i="30"/>
  <c r="M197" i="30"/>
  <c r="M195" i="30"/>
  <c r="U204" i="30"/>
  <c r="T220" i="30"/>
  <c r="T247" i="30"/>
  <c r="U257" i="30"/>
  <c r="I264" i="30"/>
  <c r="I262" i="30"/>
  <c r="I260" i="30"/>
  <c r="I258" i="30"/>
  <c r="T265" i="30"/>
  <c r="U260" i="30" s="1"/>
  <c r="O300" i="30"/>
  <c r="O298" i="30"/>
  <c r="O296" i="30"/>
  <c r="O294" i="30"/>
  <c r="O299" i="30"/>
  <c r="O295" i="30"/>
  <c r="M302" i="30"/>
  <c r="U313" i="30"/>
  <c r="U317" i="30"/>
  <c r="U331" i="30"/>
  <c r="U335" i="30"/>
  <c r="U383" i="30"/>
  <c r="U385" i="30"/>
  <c r="U389" i="30"/>
  <c r="U415" i="30"/>
  <c r="U293" i="30"/>
  <c r="U297" i="30"/>
  <c r="U410" i="30"/>
  <c r="U411" i="30"/>
  <c r="T418" i="30"/>
  <c r="K426" i="30"/>
  <c r="K424" i="30"/>
  <c r="K422" i="30"/>
  <c r="K420" i="30"/>
  <c r="U438" i="30"/>
  <c r="I497" i="30"/>
  <c r="I496" i="30"/>
  <c r="I495" i="30"/>
  <c r="I494" i="30"/>
  <c r="I493" i="30"/>
  <c r="I492" i="30"/>
  <c r="I491" i="30"/>
  <c r="T499" i="30"/>
  <c r="U494" i="30" s="1"/>
  <c r="U653" i="30"/>
  <c r="T19" i="34"/>
  <c r="T17" i="34"/>
  <c r="T310" i="30"/>
  <c r="U308" i="30" s="1"/>
  <c r="U330" i="30"/>
  <c r="U334" i="30"/>
  <c r="K336" i="30"/>
  <c r="K334" i="30"/>
  <c r="K332" i="30"/>
  <c r="K330" i="30"/>
  <c r="Q339" i="30"/>
  <c r="Q343" i="30"/>
  <c r="T346" i="30"/>
  <c r="G345" i="30"/>
  <c r="G343" i="30"/>
  <c r="G341" i="30"/>
  <c r="G339" i="30"/>
  <c r="S345" i="30"/>
  <c r="S343" i="30"/>
  <c r="S341" i="30"/>
  <c r="S339" i="30"/>
  <c r="U357" i="30"/>
  <c r="U361" i="30"/>
  <c r="K363" i="30"/>
  <c r="K361" i="30"/>
  <c r="K359" i="30"/>
  <c r="K357" i="30"/>
  <c r="Q366" i="30"/>
  <c r="Q370" i="30"/>
  <c r="T373" i="30"/>
  <c r="G372" i="30"/>
  <c r="G370" i="30"/>
  <c r="G368" i="30"/>
  <c r="G366" i="30"/>
  <c r="S372" i="30"/>
  <c r="S370" i="30"/>
  <c r="S368" i="30"/>
  <c r="S366" i="30"/>
  <c r="U378" i="30"/>
  <c r="U379" i="30"/>
  <c r="U384" i="30"/>
  <c r="U388" i="30"/>
  <c r="K390" i="30"/>
  <c r="K388" i="30"/>
  <c r="K386" i="30"/>
  <c r="K384" i="30"/>
  <c r="Q393" i="30"/>
  <c r="Q397" i="30"/>
  <c r="T400" i="30"/>
  <c r="G399" i="30"/>
  <c r="G397" i="30"/>
  <c r="G395" i="30"/>
  <c r="G393" i="30"/>
  <c r="S399" i="30"/>
  <c r="S397" i="30"/>
  <c r="S395" i="30"/>
  <c r="S393" i="30"/>
  <c r="I498" i="30"/>
  <c r="U594" i="30"/>
  <c r="M208" i="30"/>
  <c r="I215" i="30"/>
  <c r="I217" i="30"/>
  <c r="I219" i="30"/>
  <c r="T283" i="30"/>
  <c r="U275" i="30" s="1"/>
  <c r="U303" i="30"/>
  <c r="O305" i="30"/>
  <c r="U307" i="30"/>
  <c r="O309" i="30"/>
  <c r="K309" i="30"/>
  <c r="K307" i="30"/>
  <c r="K305" i="30"/>
  <c r="K303" i="30"/>
  <c r="Q312" i="30"/>
  <c r="K314" i="30"/>
  <c r="Q316" i="30"/>
  <c r="K318" i="30"/>
  <c r="G318" i="30"/>
  <c r="G316" i="30"/>
  <c r="G314" i="30"/>
  <c r="G312" i="30"/>
  <c r="S318" i="30"/>
  <c r="S316" i="30"/>
  <c r="S314" i="30"/>
  <c r="S312" i="30"/>
  <c r="O327" i="30"/>
  <c r="O325" i="30"/>
  <c r="O323" i="30"/>
  <c r="O321" i="30"/>
  <c r="G347" i="30"/>
  <c r="S347" i="30"/>
  <c r="S348" i="30"/>
  <c r="G352" i="30"/>
  <c r="S353" i="30"/>
  <c r="O354" i="30"/>
  <c r="O352" i="30"/>
  <c r="O350" i="30"/>
  <c r="O348" i="30"/>
  <c r="G379" i="30"/>
  <c r="S380" i="30"/>
  <c r="O381" i="30"/>
  <c r="O379" i="30"/>
  <c r="O377" i="30"/>
  <c r="O375" i="30"/>
  <c r="U412" i="30"/>
  <c r="U413" i="30"/>
  <c r="K419" i="30"/>
  <c r="O444" i="30"/>
  <c r="O442" i="30"/>
  <c r="O440" i="30"/>
  <c r="O438" i="30"/>
  <c r="Q235" i="30"/>
  <c r="M244" i="30"/>
  <c r="I251" i="30"/>
  <c r="I253" i="30"/>
  <c r="Q258" i="30"/>
  <c r="Q260" i="30"/>
  <c r="Q262" i="30"/>
  <c r="M267" i="30"/>
  <c r="M269" i="30"/>
  <c r="M271" i="30"/>
  <c r="M282" i="30"/>
  <c r="M280" i="30"/>
  <c r="M278" i="30"/>
  <c r="I291" i="30"/>
  <c r="I289" i="30"/>
  <c r="I287" i="30"/>
  <c r="I285" i="30"/>
  <c r="Q300" i="30"/>
  <c r="Q298" i="30"/>
  <c r="Q296" i="30"/>
  <c r="Q294" i="30"/>
  <c r="I303" i="30"/>
  <c r="I304" i="30"/>
  <c r="I307" i="30"/>
  <c r="Q313" i="30"/>
  <c r="Q317" i="30"/>
  <c r="M322" i="30"/>
  <c r="T328" i="30"/>
  <c r="U322" i="30" s="1"/>
  <c r="K331" i="30"/>
  <c r="U332" i="30"/>
  <c r="K335" i="30"/>
  <c r="U336" i="30"/>
  <c r="G340" i="30"/>
  <c r="S340" i="30"/>
  <c r="Q341" i="30"/>
  <c r="G344" i="30"/>
  <c r="S344" i="30"/>
  <c r="T355" i="30"/>
  <c r="U353" i="30" s="1"/>
  <c r="K358" i="30"/>
  <c r="U359" i="30"/>
  <c r="K362" i="30"/>
  <c r="U363" i="30"/>
  <c r="G367" i="30"/>
  <c r="S367" i="30"/>
  <c r="Q368" i="30"/>
  <c r="G371" i="30"/>
  <c r="S371" i="30"/>
  <c r="T382" i="30"/>
  <c r="U380" i="30" s="1"/>
  <c r="U386" i="30"/>
  <c r="K389" i="30"/>
  <c r="U390" i="30"/>
  <c r="G394" i="30"/>
  <c r="S394" i="30"/>
  <c r="Q395" i="30"/>
  <c r="G398" i="30"/>
  <c r="S398" i="30"/>
  <c r="T409" i="30"/>
  <c r="U407" i="30" s="1"/>
  <c r="U414" i="30"/>
  <c r="U417" i="30"/>
  <c r="K423" i="30"/>
  <c r="T427" i="30"/>
  <c r="O437" i="30"/>
  <c r="Q453" i="30"/>
  <c r="Q450" i="30"/>
  <c r="Q448" i="30"/>
  <c r="Q446" i="30"/>
  <c r="Q452" i="30"/>
  <c r="T463" i="30"/>
  <c r="U460" i="30" s="1"/>
  <c r="G458" i="30"/>
  <c r="G461" i="30"/>
  <c r="G460" i="30"/>
  <c r="G455" i="30"/>
  <c r="G457" i="30"/>
  <c r="S456" i="30"/>
  <c r="S462" i="30"/>
  <c r="S458" i="30"/>
  <c r="S461" i="30"/>
  <c r="S455" i="30"/>
  <c r="S457" i="30"/>
  <c r="S460" i="30"/>
  <c r="U466" i="30"/>
  <c r="Q507" i="30"/>
  <c r="Q503" i="30"/>
  <c r="Q506" i="30"/>
  <c r="Q502" i="30"/>
  <c r="Q505" i="30"/>
  <c r="Q501" i="30"/>
  <c r="O269" i="30"/>
  <c r="O271" i="30"/>
  <c r="M276" i="30"/>
  <c r="I277" i="30"/>
  <c r="I280" i="30"/>
  <c r="Q286" i="30"/>
  <c r="T301" i="30"/>
  <c r="U300" i="30" s="1"/>
  <c r="O303" i="30"/>
  <c r="U305" i="30"/>
  <c r="U309" i="30"/>
  <c r="K312" i="30"/>
  <c r="Q314" i="30"/>
  <c r="G317" i="30"/>
  <c r="S317" i="30"/>
  <c r="U320" i="30"/>
  <c r="U324" i="30"/>
  <c r="O326" i="30"/>
  <c r="M347" i="30"/>
  <c r="M352" i="30"/>
  <c r="M374" i="30"/>
  <c r="U376" i="30"/>
  <c r="U377" i="30"/>
  <c r="M379" i="30"/>
  <c r="U416" i="30"/>
  <c r="K425" i="30"/>
  <c r="G435" i="30"/>
  <c r="G433" i="30"/>
  <c r="G431" i="30"/>
  <c r="G429" i="30"/>
  <c r="T436" i="30"/>
  <c r="U432" i="30" s="1"/>
  <c r="S435" i="30"/>
  <c r="S433" i="30"/>
  <c r="S431" i="30"/>
  <c r="S429" i="30"/>
  <c r="T445" i="30"/>
  <c r="U444" i="30" s="1"/>
  <c r="U452" i="30"/>
  <c r="T490" i="30"/>
  <c r="G488" i="30"/>
  <c r="G487" i="30"/>
  <c r="G484" i="30"/>
  <c r="G483" i="30"/>
  <c r="S489" i="30"/>
  <c r="S485" i="30"/>
  <c r="S488" i="30"/>
  <c r="S484" i="30"/>
  <c r="S487" i="30"/>
  <c r="S483" i="30"/>
  <c r="Q561" i="30"/>
  <c r="Q559" i="30"/>
  <c r="Q557" i="30"/>
  <c r="Q555" i="30"/>
  <c r="Q560" i="30"/>
  <c r="Q558" i="30"/>
  <c r="Q556" i="30"/>
  <c r="Q554" i="30"/>
  <c r="O402" i="30"/>
  <c r="O404" i="30"/>
  <c r="O406" i="30"/>
  <c r="K411" i="30"/>
  <c r="K413" i="30"/>
  <c r="K415" i="30"/>
  <c r="G420" i="30"/>
  <c r="S420" i="30"/>
  <c r="G422" i="30"/>
  <c r="S422" i="30"/>
  <c r="G424" i="30"/>
  <c r="S424" i="30"/>
  <c r="G426" i="30"/>
  <c r="O429" i="30"/>
  <c r="O431" i="30"/>
  <c r="O433" i="30"/>
  <c r="K438" i="30"/>
  <c r="K440" i="30"/>
  <c r="K442" i="30"/>
  <c r="O452" i="30"/>
  <c r="K453" i="30"/>
  <c r="S453" i="30"/>
  <c r="S451" i="30"/>
  <c r="O455" i="30"/>
  <c r="G464" i="30"/>
  <c r="S464" i="30"/>
  <c r="Q475" i="30"/>
  <c r="Q479" i="30"/>
  <c r="G491" i="30"/>
  <c r="S491" i="30"/>
  <c r="O495" i="30"/>
  <c r="O496" i="30"/>
  <c r="U514" i="30"/>
  <c r="U519" i="30"/>
  <c r="M543" i="30"/>
  <c r="M541" i="30"/>
  <c r="M539" i="30"/>
  <c r="M537" i="30"/>
  <c r="K641" i="30"/>
  <c r="K640" i="30"/>
  <c r="K635" i="30"/>
  <c r="K642" i="30"/>
  <c r="K636" i="30"/>
  <c r="K639" i="30"/>
  <c r="K638" i="30"/>
  <c r="K637" i="30"/>
  <c r="M330" i="30"/>
  <c r="M332" i="30"/>
  <c r="M334" i="30"/>
  <c r="I339" i="30"/>
  <c r="I341" i="30"/>
  <c r="I343" i="30"/>
  <c r="Q348" i="30"/>
  <c r="Q350" i="30"/>
  <c r="Q352" i="30"/>
  <c r="M357" i="30"/>
  <c r="M359" i="30"/>
  <c r="M361" i="30"/>
  <c r="I366" i="30"/>
  <c r="I368" i="30"/>
  <c r="I370" i="30"/>
  <c r="Q375" i="30"/>
  <c r="Q377" i="30"/>
  <c r="Q379" i="30"/>
  <c r="M384" i="30"/>
  <c r="M386" i="30"/>
  <c r="M388" i="30"/>
  <c r="I393" i="30"/>
  <c r="I395" i="30"/>
  <c r="I397" i="30"/>
  <c r="Q402" i="30"/>
  <c r="Q404" i="30"/>
  <c r="Q406" i="30"/>
  <c r="M411" i="30"/>
  <c r="M413" i="30"/>
  <c r="M415" i="30"/>
  <c r="I420" i="30"/>
  <c r="I422" i="30"/>
  <c r="I424" i="30"/>
  <c r="Q429" i="30"/>
  <c r="Q431" i="30"/>
  <c r="Q433" i="30"/>
  <c r="M438" i="30"/>
  <c r="M440" i="30"/>
  <c r="M442" i="30"/>
  <c r="O446" i="30"/>
  <c r="O448" i="30"/>
  <c r="T454" i="30"/>
  <c r="U451" i="30" s="1"/>
  <c r="M458" i="30"/>
  <c r="M462" i="30"/>
  <c r="K462" i="30"/>
  <c r="K460" i="30"/>
  <c r="I464" i="30"/>
  <c r="U465" i="30"/>
  <c r="I469" i="30"/>
  <c r="Q476" i="30"/>
  <c r="Q480" i="30"/>
  <c r="U483" i="30"/>
  <c r="M485" i="30"/>
  <c r="U487" i="30"/>
  <c r="M489" i="30"/>
  <c r="K489" i="30"/>
  <c r="K487" i="30"/>
  <c r="K485" i="30"/>
  <c r="K483" i="30"/>
  <c r="U491" i="30"/>
  <c r="O497" i="30"/>
  <c r="O498" i="30"/>
  <c r="K503" i="30"/>
  <c r="K507" i="30"/>
  <c r="G509" i="30"/>
  <c r="S509" i="30"/>
  <c r="S510" i="30"/>
  <c r="G514" i="30"/>
  <c r="G515" i="30"/>
  <c r="S515" i="30"/>
  <c r="G525" i="30"/>
  <c r="G523" i="30"/>
  <c r="G522" i="30"/>
  <c r="G520" i="30"/>
  <c r="G518" i="30"/>
  <c r="G521" i="30"/>
  <c r="G519" i="30"/>
  <c r="T526" i="30"/>
  <c r="U520" i="30" s="1"/>
  <c r="S525" i="30"/>
  <c r="S523" i="30"/>
  <c r="S522" i="30"/>
  <c r="S520" i="30"/>
  <c r="S518" i="30"/>
  <c r="S521" i="30"/>
  <c r="S519" i="30"/>
  <c r="U538" i="30"/>
  <c r="I552" i="30"/>
  <c r="I550" i="30"/>
  <c r="I548" i="30"/>
  <c r="I546" i="30"/>
  <c r="T553" i="30"/>
  <c r="U545" i="30" s="1"/>
  <c r="M579" i="30"/>
  <c r="M577" i="30"/>
  <c r="M575" i="30"/>
  <c r="M573" i="30"/>
  <c r="M572" i="30"/>
  <c r="M574" i="30"/>
  <c r="M576" i="30"/>
  <c r="U593" i="30"/>
  <c r="G471" i="30"/>
  <c r="G469" i="30"/>
  <c r="G467" i="30"/>
  <c r="G465" i="30"/>
  <c r="S471" i="30"/>
  <c r="S469" i="30"/>
  <c r="S467" i="30"/>
  <c r="S465" i="30"/>
  <c r="O480" i="30"/>
  <c r="O478" i="30"/>
  <c r="O476" i="30"/>
  <c r="O474" i="30"/>
  <c r="U493" i="30"/>
  <c r="U522" i="30"/>
  <c r="U547" i="30"/>
  <c r="U563" i="30"/>
  <c r="T589" i="30"/>
  <c r="G587" i="30"/>
  <c r="G583" i="30"/>
  <c r="G581" i="30"/>
  <c r="G586" i="30"/>
  <c r="G585" i="30"/>
  <c r="G582" i="30"/>
  <c r="O462" i="30"/>
  <c r="O460" i="30"/>
  <c r="O458" i="30"/>
  <c r="O456" i="30"/>
  <c r="T472" i="30"/>
  <c r="U469" i="30" s="1"/>
  <c r="U495" i="30"/>
  <c r="U498" i="30"/>
  <c r="U515" i="30"/>
  <c r="U513" i="30"/>
  <c r="U511" i="30"/>
  <c r="U509" i="30"/>
  <c r="U521" i="30"/>
  <c r="U624" i="30"/>
  <c r="M457" i="30"/>
  <c r="G468" i="30"/>
  <c r="S468" i="30"/>
  <c r="Q474" i="30"/>
  <c r="M483" i="30"/>
  <c r="U485" i="30"/>
  <c r="U489" i="30"/>
  <c r="O491" i="30"/>
  <c r="U497" i="30"/>
  <c r="G498" i="30"/>
  <c r="G496" i="30"/>
  <c r="G494" i="30"/>
  <c r="G492" i="30"/>
  <c r="S498" i="30"/>
  <c r="S496" i="30"/>
  <c r="S494" i="30"/>
  <c r="S492" i="30"/>
  <c r="K501" i="30"/>
  <c r="U512" i="30"/>
  <c r="O534" i="30"/>
  <c r="O532" i="30"/>
  <c r="O530" i="30"/>
  <c r="O528" i="30"/>
  <c r="U540" i="30"/>
  <c r="U536" i="30"/>
  <c r="Q519" i="30"/>
  <c r="Q521" i="30"/>
  <c r="M528" i="30"/>
  <c r="M532" i="30"/>
  <c r="Q534" i="30"/>
  <c r="Q532" i="30"/>
  <c r="Q530" i="30"/>
  <c r="Q528" i="30"/>
  <c r="T562" i="30"/>
  <c r="I565" i="30"/>
  <c r="M564" i="30"/>
  <c r="M569" i="30"/>
  <c r="M566" i="30"/>
  <c r="O577" i="30"/>
  <c r="O572" i="30"/>
  <c r="O579" i="30"/>
  <c r="O574" i="30"/>
  <c r="G590" i="30"/>
  <c r="Q604" i="30"/>
  <c r="Q599" i="30"/>
  <c r="Q605" i="30"/>
  <c r="Q602" i="30"/>
  <c r="Q601" i="30"/>
  <c r="U632" i="30"/>
  <c r="U633" i="30"/>
  <c r="Q630" i="30"/>
  <c r="Q629" i="30"/>
  <c r="Q626" i="30"/>
  <c r="Q633" i="30"/>
  <c r="Q627" i="30"/>
  <c r="Q637" i="30"/>
  <c r="Q642" i="30"/>
  <c r="T6" i="33"/>
  <c r="T7" i="33"/>
  <c r="T5" i="33"/>
  <c r="T481" i="30"/>
  <c r="U476" i="30" s="1"/>
  <c r="O501" i="30"/>
  <c r="O503" i="30"/>
  <c r="O505" i="30"/>
  <c r="T508" i="30"/>
  <c r="K510" i="30"/>
  <c r="K512" i="30"/>
  <c r="K514" i="30"/>
  <c r="I523" i="30"/>
  <c r="Q524" i="30"/>
  <c r="M529" i="30"/>
  <c r="M533" i="30"/>
  <c r="T535" i="30"/>
  <c r="U530" i="30" s="1"/>
  <c r="O537" i="30"/>
  <c r="K538" i="30"/>
  <c r="U539" i="30"/>
  <c r="O541" i="30"/>
  <c r="U543" i="30"/>
  <c r="K546" i="30"/>
  <c r="G547" i="30"/>
  <c r="S547" i="30"/>
  <c r="K550" i="30"/>
  <c r="O556" i="30"/>
  <c r="O569" i="30"/>
  <c r="O566" i="30"/>
  <c r="Q579" i="30"/>
  <c r="Q574" i="30"/>
  <c r="Q576" i="30"/>
  <c r="M597" i="30"/>
  <c r="M594" i="30"/>
  <c r="M591" i="30"/>
  <c r="M592" i="30"/>
  <c r="M596" i="30"/>
  <c r="M595" i="30"/>
  <c r="M593" i="30"/>
  <c r="Q603" i="30"/>
  <c r="U610" i="30"/>
  <c r="I624" i="30"/>
  <c r="I621" i="30"/>
  <c r="I618" i="30"/>
  <c r="I619" i="30"/>
  <c r="I623" i="30"/>
  <c r="I622" i="30"/>
  <c r="T625" i="30"/>
  <c r="U623" i="30" s="1"/>
  <c r="Q628" i="30"/>
  <c r="Q640" i="30"/>
  <c r="Q635" i="30"/>
  <c r="Q641" i="30"/>
  <c r="Q638" i="30"/>
  <c r="K465" i="30"/>
  <c r="K467" i="30"/>
  <c r="K469" i="30"/>
  <c r="G474" i="30"/>
  <c r="S474" i="30"/>
  <c r="G476" i="30"/>
  <c r="S476" i="30"/>
  <c r="G478" i="30"/>
  <c r="S478" i="30"/>
  <c r="O483" i="30"/>
  <c r="O485" i="30"/>
  <c r="O487" i="30"/>
  <c r="K492" i="30"/>
  <c r="K494" i="30"/>
  <c r="K496" i="30"/>
  <c r="G501" i="30"/>
  <c r="S501" i="30"/>
  <c r="G503" i="30"/>
  <c r="S503" i="30"/>
  <c r="G505" i="30"/>
  <c r="S505" i="30"/>
  <c r="O510" i="30"/>
  <c r="O512" i="30"/>
  <c r="O514" i="30"/>
  <c r="Q518" i="30"/>
  <c r="K519" i="30"/>
  <c r="Q520" i="30"/>
  <c r="I524" i="30"/>
  <c r="G528" i="30"/>
  <c r="Q529" i="30"/>
  <c r="M530" i="30"/>
  <c r="G532" i="30"/>
  <c r="Q533" i="30"/>
  <c r="O538" i="30"/>
  <c r="K547" i="30"/>
  <c r="G556" i="30"/>
  <c r="S556" i="30"/>
  <c r="S557" i="30"/>
  <c r="G560" i="30"/>
  <c r="S560" i="30"/>
  <c r="O565" i="30"/>
  <c r="M567" i="30"/>
  <c r="O573" i="30"/>
  <c r="O578" i="30"/>
  <c r="T580" i="30"/>
  <c r="U574" i="30" s="1"/>
  <c r="M590" i="30"/>
  <c r="Q606" i="30"/>
  <c r="K605" i="30"/>
  <c r="K600" i="30"/>
  <c r="K606" i="30"/>
  <c r="K599" i="30"/>
  <c r="K604" i="30"/>
  <c r="K603" i="30"/>
  <c r="K602" i="30"/>
  <c r="Q632" i="30"/>
  <c r="U537" i="30"/>
  <c r="U541" i="30"/>
  <c r="K543" i="30"/>
  <c r="K541" i="30"/>
  <c r="K539" i="30"/>
  <c r="K537" i="30"/>
  <c r="G552" i="30"/>
  <c r="G550" i="30"/>
  <c r="G548" i="30"/>
  <c r="G546" i="30"/>
  <c r="S552" i="30"/>
  <c r="S550" i="30"/>
  <c r="S548" i="30"/>
  <c r="S546" i="30"/>
  <c r="O561" i="30"/>
  <c r="O559" i="30"/>
  <c r="O557" i="30"/>
  <c r="O555" i="30"/>
  <c r="U564" i="30"/>
  <c r="I570" i="30"/>
  <c r="I567" i="30"/>
  <c r="T571" i="30"/>
  <c r="U568" i="30" s="1"/>
  <c r="Q585" i="30"/>
  <c r="Q584" i="30"/>
  <c r="Q588" i="30"/>
  <c r="Q583" i="30"/>
  <c r="Q581" i="30"/>
  <c r="T598" i="30"/>
  <c r="U596" i="30" s="1"/>
  <c r="G597" i="30"/>
  <c r="G594" i="30"/>
  <c r="G596" i="30"/>
  <c r="G592" i="30"/>
  <c r="G591" i="30"/>
  <c r="S593" i="30"/>
  <c r="S594" i="30"/>
  <c r="S591" i="30"/>
  <c r="S590" i="30"/>
  <c r="S592" i="30"/>
  <c r="U599" i="30"/>
  <c r="G613" i="30"/>
  <c r="G612" i="30"/>
  <c r="T616" i="30"/>
  <c r="G609" i="30"/>
  <c r="G614" i="30"/>
  <c r="G611" i="30"/>
  <c r="S611" i="30"/>
  <c r="S612" i="30"/>
  <c r="S613" i="30"/>
  <c r="S610" i="30"/>
  <c r="S615" i="30"/>
  <c r="S608" i="30"/>
  <c r="S614" i="30"/>
  <c r="O624" i="30"/>
  <c r="O621" i="30"/>
  <c r="O618" i="30"/>
  <c r="O620" i="30"/>
  <c r="O619" i="30"/>
  <c r="O617" i="30"/>
  <c r="U628" i="30"/>
  <c r="U629" i="30"/>
  <c r="U630" i="30"/>
  <c r="U631" i="30"/>
  <c r="U644" i="30"/>
  <c r="Q570" i="30"/>
  <c r="Q568" i="30"/>
  <c r="Q566" i="30"/>
  <c r="Q592" i="30"/>
  <c r="I605" i="30"/>
  <c r="I610" i="30"/>
  <c r="M612" i="30"/>
  <c r="M611" i="30"/>
  <c r="M618" i="30"/>
  <c r="K631" i="30"/>
  <c r="K630" i="30"/>
  <c r="I660" i="30"/>
  <c r="I658" i="30"/>
  <c r="I656" i="30"/>
  <c r="I654" i="30"/>
  <c r="I657" i="30"/>
  <c r="I655" i="30"/>
  <c r="T661" i="30"/>
  <c r="S581" i="30"/>
  <c r="S583" i="30"/>
  <c r="S588" i="30"/>
  <c r="I603" i="30"/>
  <c r="I604" i="30"/>
  <c r="T607" i="30"/>
  <c r="U600" i="30" s="1"/>
  <c r="M623" i="30"/>
  <c r="M620" i="30"/>
  <c r="M617" i="30"/>
  <c r="M633" i="30"/>
  <c r="M631" i="30"/>
  <c r="M629" i="30"/>
  <c r="M627" i="30"/>
  <c r="M626" i="30"/>
  <c r="M632" i="30"/>
  <c r="I642" i="30"/>
  <c r="I640" i="30"/>
  <c r="I638" i="30"/>
  <c r="I636" i="30"/>
  <c r="I639" i="30"/>
  <c r="T643" i="30"/>
  <c r="U635" i="30" s="1"/>
  <c r="U654" i="30"/>
  <c r="U655" i="30"/>
  <c r="K660" i="30"/>
  <c r="K658" i="30"/>
  <c r="K656" i="30"/>
  <c r="K654" i="30"/>
  <c r="K655" i="30"/>
  <c r="K653" i="30"/>
  <c r="U668" i="30"/>
  <c r="T30" i="33"/>
  <c r="T102" i="33"/>
  <c r="T103" i="33"/>
  <c r="T101" i="33"/>
  <c r="T66" i="33"/>
  <c r="T67" i="33"/>
  <c r="T65" i="33"/>
  <c r="Q597" i="30"/>
  <c r="Q595" i="30"/>
  <c r="Q593" i="30"/>
  <c r="Q591" i="30"/>
  <c r="Q596" i="30"/>
  <c r="Q590" i="30"/>
  <c r="U605" i="30"/>
  <c r="O602" i="30"/>
  <c r="O603" i="30"/>
  <c r="I615" i="30"/>
  <c r="I613" i="30"/>
  <c r="I611" i="30"/>
  <c r="I609" i="30"/>
  <c r="I608" i="30"/>
  <c r="I614" i="30"/>
  <c r="U619" i="30"/>
  <c r="G623" i="30"/>
  <c r="G620" i="30"/>
  <c r="G617" i="30"/>
  <c r="S622" i="30"/>
  <c r="S623" i="30"/>
  <c r="S617" i="30"/>
  <c r="U641" i="30"/>
  <c r="K651" i="30"/>
  <c r="K649" i="30"/>
  <c r="K648" i="30"/>
  <c r="K646" i="30"/>
  <c r="K644" i="30"/>
  <c r="K647" i="30"/>
  <c r="K650" i="30"/>
  <c r="O669" i="30"/>
  <c r="O667" i="30"/>
  <c r="O665" i="30"/>
  <c r="O663" i="30"/>
  <c r="O662" i="30"/>
  <c r="T31" i="33"/>
  <c r="T29" i="33"/>
  <c r="U646" i="30"/>
  <c r="T652" i="30"/>
  <c r="U651" i="30" s="1"/>
  <c r="U656" i="30"/>
  <c r="U658" i="30"/>
  <c r="G660" i="30"/>
  <c r="G658" i="30"/>
  <c r="G656" i="30"/>
  <c r="G654" i="30"/>
  <c r="G659" i="30"/>
  <c r="S660" i="30"/>
  <c r="S658" i="30"/>
  <c r="S656" i="30"/>
  <c r="S654" i="30"/>
  <c r="S659" i="30"/>
  <c r="T78" i="33"/>
  <c r="T79" i="33"/>
  <c r="T114" i="33"/>
  <c r="T115" i="33"/>
  <c r="T150" i="33"/>
  <c r="T151" i="33"/>
  <c r="T186" i="33"/>
  <c r="T187" i="33"/>
  <c r="O18" i="36"/>
  <c r="N18" i="36" s="1"/>
  <c r="T138" i="33"/>
  <c r="T139" i="33"/>
  <c r="T174" i="33"/>
  <c r="T175" i="33"/>
  <c r="I588" i="30"/>
  <c r="I586" i="30"/>
  <c r="I584" i="30"/>
  <c r="U592" i="30"/>
  <c r="M606" i="30"/>
  <c r="M604" i="30"/>
  <c r="M602" i="30"/>
  <c r="M600" i="30"/>
  <c r="K610" i="30"/>
  <c r="U621" i="30"/>
  <c r="Q624" i="30"/>
  <c r="Q622" i="30"/>
  <c r="Q620" i="30"/>
  <c r="Q618" i="30"/>
  <c r="O628" i="30"/>
  <c r="S637" i="30"/>
  <c r="U649" i="30"/>
  <c r="M651" i="30"/>
  <c r="M649" i="30"/>
  <c r="U662" i="30"/>
  <c r="G669" i="30"/>
  <c r="G667" i="30"/>
  <c r="G665" i="30"/>
  <c r="G663" i="30"/>
  <c r="T670" i="30"/>
  <c r="U667" i="30" s="1"/>
  <c r="G668" i="30"/>
  <c r="S669" i="30"/>
  <c r="S667" i="30"/>
  <c r="S665" i="30"/>
  <c r="S663" i="30"/>
  <c r="S668" i="30"/>
  <c r="T18" i="34"/>
  <c r="T30" i="34"/>
  <c r="T42" i="33"/>
  <c r="T137" i="33"/>
  <c r="T173" i="33"/>
  <c r="O54" i="36"/>
  <c r="N54" i="36" s="1"/>
  <c r="T90" i="33"/>
  <c r="T91" i="33"/>
  <c r="T126" i="33"/>
  <c r="T127" i="33"/>
  <c r="T162" i="33"/>
  <c r="T163" i="33"/>
  <c r="O66" i="36"/>
  <c r="N66" i="36" s="1"/>
  <c r="O651" i="30"/>
  <c r="O649" i="30"/>
  <c r="U660" i="30"/>
  <c r="Q669" i="30"/>
  <c r="Q667" i="30"/>
  <c r="Q665" i="30"/>
  <c r="Q663" i="30"/>
  <c r="T6" i="34"/>
  <c r="O9" i="36"/>
  <c r="N9" i="36" s="1"/>
  <c r="O27" i="36"/>
  <c r="N27" i="36" s="1"/>
  <c r="O45" i="36"/>
  <c r="N45" i="36" s="1"/>
  <c r="O63" i="36"/>
  <c r="N63" i="36" s="1"/>
  <c r="O12" i="36"/>
  <c r="N12" i="36" s="1"/>
  <c r="O30" i="36"/>
  <c r="N30" i="36" s="1"/>
  <c r="O48" i="36"/>
  <c r="N48" i="36" s="1"/>
  <c r="O76" i="36"/>
  <c r="N76" i="36" s="1"/>
  <c r="O73" i="36"/>
  <c r="N73" i="36" s="1"/>
  <c r="O70" i="36"/>
  <c r="N70" i="36" s="1"/>
  <c r="O67" i="36"/>
  <c r="N67" i="36" s="1"/>
  <c r="O64" i="36"/>
  <c r="N64" i="36" s="1"/>
  <c r="O61" i="36"/>
  <c r="N61" i="36" s="1"/>
  <c r="O58" i="36"/>
  <c r="N58" i="36" s="1"/>
  <c r="O55" i="36"/>
  <c r="N55" i="36" s="1"/>
  <c r="O52" i="36"/>
  <c r="N52" i="36" s="1"/>
  <c r="O49" i="36"/>
  <c r="N49" i="36" s="1"/>
  <c r="O46" i="36"/>
  <c r="N46" i="36" s="1"/>
  <c r="O43" i="36"/>
  <c r="N43" i="36" s="1"/>
  <c r="O40" i="36"/>
  <c r="N40" i="36" s="1"/>
  <c r="O37" i="36"/>
  <c r="N37" i="36" s="1"/>
  <c r="O34" i="36"/>
  <c r="N34" i="36" s="1"/>
  <c r="O31" i="36"/>
  <c r="N31" i="36" s="1"/>
  <c r="O28" i="36"/>
  <c r="N28" i="36" s="1"/>
  <c r="O25" i="36"/>
  <c r="N25" i="36" s="1"/>
  <c r="O22" i="36"/>
  <c r="N22" i="36" s="1"/>
  <c r="O19" i="36"/>
  <c r="N19" i="36" s="1"/>
  <c r="O16" i="36"/>
  <c r="N16" i="36" s="1"/>
  <c r="O13" i="36"/>
  <c r="N13" i="36" s="1"/>
  <c r="O10" i="36"/>
  <c r="N10" i="36" s="1"/>
  <c r="O7" i="36"/>
  <c r="N7" i="36" s="1"/>
  <c r="O77" i="36"/>
  <c r="N77" i="36" s="1"/>
  <c r="O74" i="36"/>
  <c r="N74" i="36" s="1"/>
  <c r="O71" i="36"/>
  <c r="N71" i="36" s="1"/>
  <c r="O68" i="36"/>
  <c r="N68" i="36" s="1"/>
  <c r="O65" i="36"/>
  <c r="N65" i="36" s="1"/>
  <c r="O62" i="36"/>
  <c r="N62" i="36" s="1"/>
  <c r="O59" i="36"/>
  <c r="N59" i="36" s="1"/>
  <c r="O56" i="36"/>
  <c r="N56" i="36" s="1"/>
  <c r="O53" i="36"/>
  <c r="N53" i="36" s="1"/>
  <c r="O50" i="36"/>
  <c r="N50" i="36" s="1"/>
  <c r="O47" i="36"/>
  <c r="N47" i="36" s="1"/>
  <c r="O44" i="36"/>
  <c r="N44" i="36" s="1"/>
  <c r="O41" i="36"/>
  <c r="N41" i="36" s="1"/>
  <c r="O38" i="36"/>
  <c r="N38" i="36" s="1"/>
  <c r="O35" i="36"/>
  <c r="N35" i="36" s="1"/>
  <c r="O32" i="36"/>
  <c r="N32" i="36" s="1"/>
  <c r="O29" i="36"/>
  <c r="N29" i="36" s="1"/>
  <c r="O26" i="36"/>
  <c r="N26" i="36" s="1"/>
  <c r="O23" i="36"/>
  <c r="N23" i="36" s="1"/>
  <c r="O20" i="36"/>
  <c r="N20" i="36" s="1"/>
  <c r="O17" i="36"/>
  <c r="N17" i="36" s="1"/>
  <c r="O14" i="36"/>
  <c r="N14" i="36" s="1"/>
  <c r="O11" i="36"/>
  <c r="N11" i="36" s="1"/>
  <c r="O8" i="36"/>
  <c r="N8" i="36" s="1"/>
  <c r="O5" i="36"/>
  <c r="N5" i="36" s="1"/>
  <c r="O15" i="36"/>
  <c r="N15" i="36" s="1"/>
  <c r="O33" i="36"/>
  <c r="N33" i="36" s="1"/>
  <c r="O51" i="36"/>
  <c r="N51" i="36" s="1"/>
  <c r="O69" i="36"/>
  <c r="N69" i="36" s="1"/>
  <c r="O21" i="36"/>
  <c r="N21" i="36" s="1"/>
  <c r="O39" i="36"/>
  <c r="N39" i="36" s="1"/>
  <c r="O57" i="36"/>
  <c r="N57" i="36" s="1"/>
  <c r="O75" i="36"/>
  <c r="N75" i="36" s="1"/>
  <c r="O6" i="36"/>
  <c r="N6" i="36" s="1"/>
  <c r="O24" i="36"/>
  <c r="N24" i="36" s="1"/>
  <c r="O42" i="36"/>
  <c r="N42" i="36" s="1"/>
  <c r="O60" i="36"/>
  <c r="N60" i="36" s="1"/>
  <c r="O78" i="36"/>
  <c r="N78" i="36" s="1"/>
  <c r="O6" i="37"/>
  <c r="N6" i="37" s="1"/>
  <c r="O9" i="37"/>
  <c r="N9" i="37" s="1"/>
  <c r="O12" i="37"/>
  <c r="N12" i="37" s="1"/>
  <c r="O5" i="37"/>
  <c r="N5" i="37" s="1"/>
  <c r="O8" i="37"/>
  <c r="N8" i="37" s="1"/>
  <c r="O11" i="37"/>
  <c r="N11" i="37" s="1"/>
  <c r="O7" i="37"/>
  <c r="N7" i="37" s="1"/>
  <c r="J671" i="30"/>
  <c r="L671" i="30"/>
  <c r="N671" i="30"/>
  <c r="P671" i="30"/>
  <c r="R671" i="30"/>
  <c r="J672" i="30"/>
  <c r="L672" i="30"/>
  <c r="N672" i="30"/>
  <c r="P672" i="30"/>
  <c r="R672" i="30"/>
  <c r="J673" i="30"/>
  <c r="L673" i="30"/>
  <c r="N673" i="30"/>
  <c r="P673" i="30"/>
  <c r="R673" i="30"/>
  <c r="J674" i="30"/>
  <c r="L674" i="30"/>
  <c r="N674" i="30"/>
  <c r="P674" i="30"/>
  <c r="R674" i="30"/>
  <c r="J675" i="30"/>
  <c r="L675" i="30"/>
  <c r="N675" i="30"/>
  <c r="P675" i="30"/>
  <c r="R675" i="30"/>
  <c r="J676" i="30"/>
  <c r="L676" i="30"/>
  <c r="N676" i="30"/>
  <c r="P676" i="30"/>
  <c r="R676" i="30"/>
  <c r="J677" i="30"/>
  <c r="L677" i="30"/>
  <c r="N677" i="30"/>
  <c r="P677" i="30"/>
  <c r="R677" i="30"/>
  <c r="J678" i="30"/>
  <c r="L678" i="30"/>
  <c r="N678" i="30"/>
  <c r="P678" i="30"/>
  <c r="R678" i="30"/>
  <c r="I679" i="30"/>
  <c r="K679" i="30"/>
  <c r="M679" i="30"/>
  <c r="O679" i="30"/>
  <c r="Q679" i="30"/>
  <c r="S679" i="30"/>
  <c r="U679" i="30"/>
  <c r="H671" i="30"/>
  <c r="H672" i="30"/>
  <c r="H673" i="30"/>
  <c r="H674" i="30"/>
  <c r="H675" i="30"/>
  <c r="H676" i="30"/>
  <c r="H677" i="30"/>
  <c r="H678" i="30"/>
  <c r="G679" i="30"/>
  <c r="U666" i="30" l="1"/>
  <c r="U604" i="30"/>
  <c r="U657" i="30"/>
  <c r="U659" i="30"/>
  <c r="U567" i="30"/>
  <c r="U617" i="30"/>
  <c r="U565" i="30"/>
  <c r="U575" i="30"/>
  <c r="U579" i="30"/>
  <c r="U467" i="30"/>
  <c r="U570" i="30"/>
  <c r="U518" i="30"/>
  <c r="U590" i="30"/>
  <c r="U532" i="30"/>
  <c r="U492" i="30"/>
  <c r="U349" i="30"/>
  <c r="U442" i="30"/>
  <c r="U326" i="30"/>
  <c r="U351" i="30"/>
  <c r="U430" i="30"/>
  <c r="U278" i="30"/>
  <c r="U347" i="30"/>
  <c r="U298" i="30"/>
  <c r="U263" i="30"/>
  <c r="U150" i="30"/>
  <c r="U276" i="30"/>
  <c r="U203" i="30"/>
  <c r="U441" i="30"/>
  <c r="U262" i="30"/>
  <c r="U179" i="30"/>
  <c r="U402" i="30"/>
  <c r="U306" i="30"/>
  <c r="U173" i="30"/>
  <c r="U205" i="30"/>
  <c r="U119" i="30"/>
  <c r="U117" i="30"/>
  <c r="U115" i="30"/>
  <c r="U113" i="30"/>
  <c r="U237" i="30"/>
  <c r="U181" i="30"/>
  <c r="U172" i="30"/>
  <c r="U34" i="31"/>
  <c r="U32" i="31"/>
  <c r="U57" i="30"/>
  <c r="U55" i="30"/>
  <c r="U53" i="30"/>
  <c r="U51" i="30"/>
  <c r="U56" i="30"/>
  <c r="U54" i="30"/>
  <c r="U52" i="30"/>
  <c r="U50" i="30"/>
  <c r="U91" i="30"/>
  <c r="U64" i="31"/>
  <c r="U37" i="31"/>
  <c r="U6" i="30"/>
  <c r="U14" i="31"/>
  <c r="U19" i="31"/>
  <c r="U648" i="30"/>
  <c r="U650" i="30"/>
  <c r="U645" i="30"/>
  <c r="U647" i="30"/>
  <c r="U663" i="30"/>
  <c r="U669" i="30"/>
  <c r="U664" i="30"/>
  <c r="U462" i="30"/>
  <c r="U569" i="30"/>
  <c r="U496" i="30"/>
  <c r="U525" i="30"/>
  <c r="U524" i="30"/>
  <c r="U523" i="30"/>
  <c r="U471" i="30"/>
  <c r="U551" i="30"/>
  <c r="U488" i="30"/>
  <c r="U484" i="30"/>
  <c r="U486" i="30"/>
  <c r="U482" i="30"/>
  <c r="U478" i="30"/>
  <c r="U435" i="30"/>
  <c r="U468" i="30"/>
  <c r="U439" i="30"/>
  <c r="U440" i="30"/>
  <c r="U399" i="30"/>
  <c r="U398" i="30"/>
  <c r="U395" i="30"/>
  <c r="U394" i="30"/>
  <c r="U396" i="30"/>
  <c r="U397" i="30"/>
  <c r="U392" i="30"/>
  <c r="U393" i="30"/>
  <c r="U428" i="30"/>
  <c r="U480" i="30"/>
  <c r="U258" i="30"/>
  <c r="U176" i="30"/>
  <c r="U198" i="30"/>
  <c r="U261" i="30"/>
  <c r="U149" i="30"/>
  <c r="U401" i="30"/>
  <c r="U294" i="30"/>
  <c r="U249" i="30"/>
  <c r="U236" i="30"/>
  <c r="U206" i="30"/>
  <c r="U183" i="30"/>
  <c r="U169" i="30"/>
  <c r="U156" i="30"/>
  <c r="U142" i="30"/>
  <c r="U140" i="30"/>
  <c r="U235" i="30"/>
  <c r="U177" i="30"/>
  <c r="U141" i="30"/>
  <c r="U65" i="30"/>
  <c r="U63" i="30"/>
  <c r="U61" i="30"/>
  <c r="U59" i="30"/>
  <c r="U11" i="30"/>
  <c r="U63" i="31"/>
  <c r="U36" i="31"/>
  <c r="U120" i="30"/>
  <c r="U20" i="31"/>
  <c r="U18" i="31"/>
  <c r="U533" i="30"/>
  <c r="U531" i="30"/>
  <c r="U529" i="30"/>
  <c r="U527" i="30"/>
  <c r="U640" i="30"/>
  <c r="U637" i="30"/>
  <c r="U636" i="30"/>
  <c r="U639" i="30"/>
  <c r="U642" i="30"/>
  <c r="U638" i="30"/>
  <c r="U597" i="30"/>
  <c r="U591" i="30"/>
  <c r="U620" i="30"/>
  <c r="U622" i="30"/>
  <c r="U560" i="30"/>
  <c r="U558" i="30"/>
  <c r="U556" i="30"/>
  <c r="U554" i="30"/>
  <c r="U555" i="30"/>
  <c r="U557" i="30"/>
  <c r="U559" i="30"/>
  <c r="U561" i="30"/>
  <c r="U458" i="30"/>
  <c r="U549" i="30"/>
  <c r="U566" i="30"/>
  <c r="U474" i="30"/>
  <c r="U433" i="30"/>
  <c r="U325" i="30"/>
  <c r="U321" i="30"/>
  <c r="U327" i="30"/>
  <c r="U323" i="30"/>
  <c r="U437" i="30"/>
  <c r="U372" i="30"/>
  <c r="U371" i="30"/>
  <c r="U368" i="30"/>
  <c r="U367" i="30"/>
  <c r="U370" i="30"/>
  <c r="U365" i="30"/>
  <c r="U366" i="30"/>
  <c r="U369" i="30"/>
  <c r="U354" i="30"/>
  <c r="U153" i="30"/>
  <c r="U201" i="30"/>
  <c r="U199" i="30"/>
  <c r="U197" i="30"/>
  <c r="U182" i="30"/>
  <c r="U152" i="30"/>
  <c r="U196" i="30"/>
  <c r="U9" i="30"/>
  <c r="U479" i="30"/>
  <c r="U475" i="30"/>
  <c r="U477" i="30"/>
  <c r="U473" i="30"/>
  <c r="U431" i="30"/>
  <c r="U406" i="30"/>
  <c r="U345" i="30"/>
  <c r="U344" i="30"/>
  <c r="U341" i="30"/>
  <c r="U340" i="30"/>
  <c r="U342" i="30"/>
  <c r="U343" i="30"/>
  <c r="U338" i="30"/>
  <c r="U339" i="30"/>
  <c r="U245" i="30"/>
  <c r="U243" i="30"/>
  <c r="U241" i="30"/>
  <c r="U239" i="30"/>
  <c r="U246" i="30"/>
  <c r="U242" i="30"/>
  <c r="U244" i="30"/>
  <c r="U240" i="30"/>
  <c r="U178" i="30"/>
  <c r="U14" i="30"/>
  <c r="U18" i="30"/>
  <c r="U16" i="30"/>
  <c r="U20" i="30"/>
  <c r="U62" i="31"/>
  <c r="U15" i="30"/>
  <c r="U66" i="31"/>
  <c r="U39" i="31"/>
  <c r="U92" i="30"/>
  <c r="U90" i="30"/>
  <c r="U88" i="30"/>
  <c r="U86" i="30"/>
  <c r="U7" i="30"/>
  <c r="U84" i="30"/>
  <c r="U82" i="30"/>
  <c r="U80" i="30"/>
  <c r="U78" i="30"/>
  <c r="U77" i="30"/>
  <c r="U83" i="30"/>
  <c r="U81" i="30"/>
  <c r="U79" i="30"/>
  <c r="U116" i="30"/>
  <c r="U12" i="30"/>
  <c r="U573" i="30"/>
  <c r="U577" i="30"/>
  <c r="U576" i="30"/>
  <c r="U578" i="30"/>
  <c r="U572" i="30"/>
  <c r="U449" i="30"/>
  <c r="U447" i="30"/>
  <c r="U450" i="30"/>
  <c r="U446" i="30"/>
  <c r="U453" i="30"/>
  <c r="U448" i="30"/>
  <c r="U404" i="30"/>
  <c r="U461" i="30"/>
  <c r="U455" i="30"/>
  <c r="U457" i="30"/>
  <c r="U459" i="30"/>
  <c r="U429" i="30"/>
  <c r="U281" i="30"/>
  <c r="U277" i="30"/>
  <c r="U279" i="30"/>
  <c r="U405" i="30"/>
  <c r="U618" i="30"/>
  <c r="U434" i="30"/>
  <c r="U218" i="30"/>
  <c r="U216" i="30"/>
  <c r="U214" i="30"/>
  <c r="U212" i="30"/>
  <c r="U219" i="30"/>
  <c r="U215" i="30"/>
  <c r="U217" i="30"/>
  <c r="U213" i="30"/>
  <c r="U316" i="30"/>
  <c r="U312" i="30"/>
  <c r="U318" i="30"/>
  <c r="U314" i="30"/>
  <c r="U408" i="30"/>
  <c r="U253" i="30"/>
  <c r="U38" i="31"/>
  <c r="U10" i="30"/>
  <c r="U602" i="30"/>
  <c r="U603" i="30"/>
  <c r="U606" i="30"/>
  <c r="U665" i="30"/>
  <c r="U615" i="30"/>
  <c r="U609" i="30"/>
  <c r="U613" i="30"/>
  <c r="U614" i="30"/>
  <c r="U608" i="30"/>
  <c r="U611" i="30"/>
  <c r="U612" i="30"/>
  <c r="U505" i="30"/>
  <c r="U504" i="30"/>
  <c r="U501" i="30"/>
  <c r="U500" i="30"/>
  <c r="U503" i="30"/>
  <c r="U507" i="30"/>
  <c r="U502" i="30"/>
  <c r="U506" i="30"/>
  <c r="U595" i="30"/>
  <c r="U601" i="30"/>
  <c r="U470" i="30"/>
  <c r="U464" i="30"/>
  <c r="U584" i="30"/>
  <c r="U587" i="30"/>
  <c r="U586" i="30"/>
  <c r="U582" i="30"/>
  <c r="U588" i="30"/>
  <c r="U583" i="30"/>
  <c r="U585" i="30"/>
  <c r="U581" i="30"/>
  <c r="U552" i="30"/>
  <c r="U548" i="30"/>
  <c r="U550" i="30"/>
  <c r="U546" i="30"/>
  <c r="U528" i="30"/>
  <c r="U403" i="30"/>
  <c r="U350" i="30"/>
  <c r="U456" i="30"/>
  <c r="U443" i="30"/>
  <c r="U426" i="30"/>
  <c r="U424" i="30"/>
  <c r="U422" i="30"/>
  <c r="U420" i="30"/>
  <c r="U425" i="30"/>
  <c r="U423" i="30"/>
  <c r="U419" i="30"/>
  <c r="U421" i="30"/>
  <c r="U534" i="30"/>
  <c r="U352" i="30"/>
  <c r="U282" i="30"/>
  <c r="U154" i="30"/>
  <c r="U315" i="30"/>
  <c r="U311" i="30"/>
  <c r="U289" i="30"/>
  <c r="U285" i="30"/>
  <c r="U291" i="30"/>
  <c r="U287" i="30"/>
  <c r="U280" i="30"/>
  <c r="U35" i="31"/>
  <c r="U111" i="30"/>
  <c r="U109" i="30"/>
  <c r="U107" i="30"/>
  <c r="U105" i="30"/>
  <c r="U106" i="30"/>
  <c r="U104" i="30"/>
  <c r="U110" i="30"/>
  <c r="U108" i="30"/>
  <c r="F671" i="30"/>
  <c r="F672" i="30"/>
  <c r="F673" i="30"/>
  <c r="F674" i="30"/>
  <c r="F675" i="30"/>
  <c r="F676" i="30"/>
  <c r="F677" i="30"/>
  <c r="F678" i="30"/>
  <c r="L679" i="30" l="1"/>
  <c r="M678" i="30"/>
  <c r="M672" i="30"/>
  <c r="M671" i="30"/>
  <c r="M677" i="30"/>
  <c r="M676" i="30"/>
  <c r="M675" i="30"/>
  <c r="M674" i="30"/>
  <c r="M673" i="30"/>
  <c r="H679" i="30"/>
  <c r="I675" i="30"/>
  <c r="I673" i="30"/>
  <c r="I678" i="30"/>
  <c r="I677" i="30"/>
  <c r="I676" i="30"/>
  <c r="I674" i="30"/>
  <c r="I672" i="30"/>
  <c r="I671" i="30"/>
  <c r="G301" i="33"/>
  <c r="I301" i="33"/>
  <c r="K301" i="33"/>
  <c r="M301" i="33"/>
  <c r="O301" i="33"/>
  <c r="Q301" i="33"/>
  <c r="G302" i="33"/>
  <c r="I302" i="33"/>
  <c r="K302" i="33"/>
  <c r="M302" i="33"/>
  <c r="O302" i="33"/>
  <c r="Q302" i="33"/>
  <c r="G303" i="33"/>
  <c r="I303" i="33"/>
  <c r="K303" i="33"/>
  <c r="M303" i="33"/>
  <c r="O303" i="33"/>
  <c r="Q303" i="33"/>
  <c r="G304" i="33"/>
  <c r="I304" i="33"/>
  <c r="K304" i="33"/>
  <c r="M304" i="33"/>
  <c r="O304" i="33"/>
  <c r="Q304" i="33"/>
  <c r="E302" i="33"/>
  <c r="E303" i="33"/>
  <c r="E304" i="33"/>
  <c r="E301" i="33"/>
  <c r="E79" i="39"/>
  <c r="G79" i="39"/>
  <c r="H79" i="39"/>
  <c r="J79" i="39"/>
  <c r="K79" i="39"/>
  <c r="L79" i="39" s="1"/>
  <c r="M79" i="39"/>
  <c r="N79" i="39"/>
  <c r="O79" i="39" s="1"/>
  <c r="P79" i="39"/>
  <c r="Q79" i="39"/>
  <c r="S79" i="39"/>
  <c r="T79" i="39"/>
  <c r="V79" i="39"/>
  <c r="W79" i="39"/>
  <c r="X79" i="39" s="1"/>
  <c r="D79" i="39"/>
  <c r="F79" i="39" l="1"/>
  <c r="U79" i="39"/>
  <c r="R79" i="39"/>
  <c r="I79" i="39"/>
  <c r="G678" i="30"/>
  <c r="G677" i="30"/>
  <c r="G675" i="30"/>
  <c r="G676" i="30"/>
  <c r="G674" i="30"/>
  <c r="G672" i="30"/>
  <c r="G673" i="30"/>
  <c r="G671" i="30"/>
  <c r="F679" i="30"/>
  <c r="D79" i="36"/>
  <c r="E79" i="36" l="1"/>
  <c r="F79" i="36"/>
  <c r="AC15" i="35"/>
  <c r="J79" i="36"/>
  <c r="C47" i="35"/>
  <c r="M22" i="35"/>
  <c r="G79" i="36"/>
  <c r="V48" i="35"/>
  <c r="K79" i="36"/>
  <c r="BQ14" i="35"/>
  <c r="H79" i="36"/>
  <c r="E27" i="35"/>
  <c r="I79" i="36"/>
  <c r="V36" i="35"/>
  <c r="Y79" i="39"/>
  <c r="P679" i="30" l="1"/>
  <c r="Q678" i="30"/>
  <c r="Q672" i="30"/>
  <c r="Q671" i="30"/>
  <c r="Q677" i="30"/>
  <c r="Q676" i="30"/>
  <c r="Q675" i="30"/>
  <c r="Q674" i="30"/>
  <c r="Q673" i="30"/>
  <c r="T671" i="30"/>
  <c r="R679" i="30"/>
  <c r="S678" i="30"/>
  <c r="S672" i="30"/>
  <c r="S671" i="30"/>
  <c r="S677" i="30"/>
  <c r="S676" i="30"/>
  <c r="S675" i="30"/>
  <c r="S674" i="30"/>
  <c r="S673" i="30"/>
  <c r="J679" i="30"/>
  <c r="K678" i="30"/>
  <c r="K672" i="30"/>
  <c r="K671" i="30"/>
  <c r="K677" i="30"/>
  <c r="K676" i="30"/>
  <c r="K675" i="30"/>
  <c r="K674" i="30"/>
  <c r="K673" i="30"/>
  <c r="L79" i="36"/>
  <c r="Q6" i="37"/>
  <c r="Q12" i="37"/>
  <c r="Q11" i="37"/>
  <c r="Q7" i="37"/>
  <c r="Q5" i="37"/>
  <c r="Q8" i="37"/>
  <c r="Q9" i="37"/>
  <c r="Q10" i="37"/>
  <c r="N679" i="30"/>
  <c r="O678" i="30"/>
  <c r="O672" i="30"/>
  <c r="O671" i="30"/>
  <c r="O677" i="30"/>
  <c r="O676" i="30"/>
  <c r="O675" i="30"/>
  <c r="O674" i="30"/>
  <c r="O673" i="30"/>
  <c r="S304" i="33" l="1"/>
  <c r="C7" i="45"/>
  <c r="Q6" i="36"/>
  <c r="Q12" i="36"/>
  <c r="Q18" i="36"/>
  <c r="Q24" i="36"/>
  <c r="Q30" i="36"/>
  <c r="Q36" i="36"/>
  <c r="Q42" i="36"/>
  <c r="Q48" i="36"/>
  <c r="Q54" i="36"/>
  <c r="Q60" i="36"/>
  <c r="Q66" i="36"/>
  <c r="Q72" i="36"/>
  <c r="Q78" i="36"/>
  <c r="Q23" i="36"/>
  <c r="Q71" i="36"/>
  <c r="Q7" i="36"/>
  <c r="Q13" i="36"/>
  <c r="Q19" i="36"/>
  <c r="Q25" i="36"/>
  <c r="Q31" i="36"/>
  <c r="Q37" i="36"/>
  <c r="Q43" i="36"/>
  <c r="Q49" i="36"/>
  <c r="Q55" i="36"/>
  <c r="Q61" i="36"/>
  <c r="Q67" i="36"/>
  <c r="Q73" i="36"/>
  <c r="Q5" i="36"/>
  <c r="Q17" i="36"/>
  <c r="Q47" i="36"/>
  <c r="Q59" i="36"/>
  <c r="Q77" i="36"/>
  <c r="Q8" i="36"/>
  <c r="Q14" i="36"/>
  <c r="Q20" i="36"/>
  <c r="Q26" i="36"/>
  <c r="Q32" i="36"/>
  <c r="Q38" i="36"/>
  <c r="Q44" i="36"/>
  <c r="Q50" i="36"/>
  <c r="Q56" i="36"/>
  <c r="Q62" i="36"/>
  <c r="Q68" i="36"/>
  <c r="Q74" i="36"/>
  <c r="Q9" i="36"/>
  <c r="Q15" i="36"/>
  <c r="Q21" i="36"/>
  <c r="Q27" i="36"/>
  <c r="Q33" i="36"/>
  <c r="Q39" i="36"/>
  <c r="Q45" i="36"/>
  <c r="Q51" i="36"/>
  <c r="Q57" i="36"/>
  <c r="Q63" i="36"/>
  <c r="Q69" i="36"/>
  <c r="Q75" i="36"/>
  <c r="Q10" i="36"/>
  <c r="Q16" i="36"/>
  <c r="Q22" i="36"/>
  <c r="Q28" i="36"/>
  <c r="Q34" i="36"/>
  <c r="Q40" i="36"/>
  <c r="Q46" i="36"/>
  <c r="Q52" i="36"/>
  <c r="Q58" i="36"/>
  <c r="Q64" i="36"/>
  <c r="Q70" i="36"/>
  <c r="Q76" i="36"/>
  <c r="Q11" i="36"/>
  <c r="Q29" i="36"/>
  <c r="Q35" i="36"/>
  <c r="Q41" i="36"/>
  <c r="Q53" i="36"/>
  <c r="Q65" i="36"/>
  <c r="AG9" i="40"/>
  <c r="AG5" i="40"/>
  <c r="AG6" i="40"/>
  <c r="AG10" i="40"/>
  <c r="AG7" i="40"/>
  <c r="AG11" i="40"/>
  <c r="AG8" i="40"/>
  <c r="AG12" i="40"/>
  <c r="Z79" i="39"/>
  <c r="AA79" i="39" s="1"/>
  <c r="C11" i="42"/>
  <c r="D6" i="42" l="1"/>
  <c r="T672" i="30" l="1"/>
  <c r="D7" i="42"/>
  <c r="D4" i="42"/>
  <c r="D9" i="42"/>
  <c r="D8" i="42"/>
  <c r="D5" i="42"/>
  <c r="D10" i="42"/>
  <c r="AF75" i="39"/>
  <c r="AF78" i="39"/>
  <c r="AF77" i="39"/>
  <c r="AF76" i="39"/>
  <c r="AF74" i="39"/>
  <c r="AF73" i="39"/>
  <c r="AF72" i="39"/>
  <c r="AF70" i="39"/>
  <c r="AF69" i="39"/>
  <c r="AF68" i="39"/>
  <c r="AF66" i="39"/>
  <c r="AF65" i="39"/>
  <c r="AF64" i="39"/>
  <c r="AF62" i="39"/>
  <c r="AF61" i="39"/>
  <c r="AF60" i="39"/>
  <c r="AF58" i="39"/>
  <c r="AF57" i="39"/>
  <c r="AF56" i="39"/>
  <c r="AF54" i="39"/>
  <c r="AF53" i="39"/>
  <c r="AF52" i="39"/>
  <c r="AF50" i="39"/>
  <c r="AF49" i="39"/>
  <c r="AF48" i="39"/>
  <c r="AF46" i="39"/>
  <c r="AF45" i="39"/>
  <c r="AF44" i="39"/>
  <c r="AF42" i="39"/>
  <c r="AF41" i="39"/>
  <c r="AF40" i="39"/>
  <c r="AF38" i="39"/>
  <c r="AF37" i="39"/>
  <c r="AF36" i="39"/>
  <c r="AF34" i="39"/>
  <c r="AF33" i="39"/>
  <c r="AF32" i="39"/>
  <c r="AF30" i="39"/>
  <c r="AF29" i="39"/>
  <c r="AF28" i="39"/>
  <c r="AF26" i="39"/>
  <c r="AF25" i="39"/>
  <c r="AF24" i="39"/>
  <c r="AF23" i="39"/>
  <c r="AF22" i="39"/>
  <c r="AF21" i="39"/>
  <c r="AF20" i="39"/>
  <c r="AF19" i="39"/>
  <c r="AF18" i="39"/>
  <c r="AF17" i="39"/>
  <c r="AF16" i="39"/>
  <c r="AF15" i="39"/>
  <c r="AF14" i="39"/>
  <c r="AF13" i="39"/>
  <c r="AF12" i="39"/>
  <c r="AF11" i="39"/>
  <c r="AF10" i="39"/>
  <c r="AF9" i="39"/>
  <c r="AF8" i="39"/>
  <c r="AF7" i="39"/>
  <c r="AF6" i="39"/>
  <c r="AF5" i="39"/>
  <c r="T675" i="30" l="1"/>
  <c r="T678" i="30"/>
  <c r="T674" i="30"/>
  <c r="T677" i="30"/>
  <c r="T673" i="30"/>
  <c r="T676" i="30"/>
  <c r="AF27" i="39"/>
  <c r="AF31" i="39"/>
  <c r="AF35" i="39"/>
  <c r="AF39" i="39"/>
  <c r="AF43" i="39"/>
  <c r="AF47" i="39"/>
  <c r="AF51" i="39"/>
  <c r="AF55" i="39"/>
  <c r="AF59" i="39"/>
  <c r="AF63" i="39"/>
  <c r="AF67" i="39"/>
  <c r="AF71" i="39"/>
  <c r="T679" i="30" l="1"/>
  <c r="U671" i="30"/>
  <c r="U672" i="30"/>
  <c r="U676" i="30"/>
  <c r="U674" i="30"/>
  <c r="U673" i="30"/>
  <c r="U678" i="30"/>
  <c r="U677" i="30"/>
  <c r="U675" i="30"/>
  <c r="C6" i="45" l="1"/>
  <c r="D6" i="45"/>
  <c r="S303" i="33"/>
  <c r="T303" i="33" s="1"/>
  <c r="C4" i="45" l="1"/>
  <c r="D4" i="45"/>
  <c r="D5" i="45"/>
  <c r="C5" i="45"/>
  <c r="S302" i="33"/>
  <c r="T302" i="33" s="1"/>
  <c r="S301" i="33"/>
  <c r="T301" i="33" s="1"/>
</calcChain>
</file>

<file path=xl/sharedStrings.xml><?xml version="1.0" encoding="utf-8"?>
<sst xmlns="http://schemas.openxmlformats.org/spreadsheetml/2006/main" count="3808" uniqueCount="257">
  <si>
    <t>豊中市</t>
  </si>
  <si>
    <t>池田市</t>
  </si>
  <si>
    <t>吹田市</t>
  </si>
  <si>
    <t>箕面市</t>
  </si>
  <si>
    <t>豊能町</t>
  </si>
  <si>
    <t>能勢町</t>
  </si>
  <si>
    <t>三島医療圏</t>
    <rPh sb="0" eb="1">
      <t>ミシマ</t>
    </rPh>
    <rPh sb="1" eb="3">
      <t>イリョウ</t>
    </rPh>
    <rPh sb="3" eb="4">
      <t>ケン</t>
    </rPh>
    <phoneticPr fontId="30"/>
  </si>
  <si>
    <t>高槻市</t>
  </si>
  <si>
    <t>茨木市</t>
  </si>
  <si>
    <t>摂津市</t>
  </si>
  <si>
    <t>島本町</t>
  </si>
  <si>
    <t>北河内医療圏</t>
    <rPh sb="0" eb="2">
      <t>キタカワチ</t>
    </rPh>
    <rPh sb="2" eb="4">
      <t>イリョウ</t>
    </rPh>
    <rPh sb="4" eb="5">
      <t>ケン</t>
    </rPh>
    <phoneticPr fontId="30"/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</si>
  <si>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</si>
  <si>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</si>
  <si>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</si>
  <si>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</si>
  <si>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</si>
  <si>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</si>
  <si>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</si>
  <si>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中河内医療圏</t>
    <rPh sb="0" eb="2">
      <t>ナカガウチ</t>
    </rPh>
    <rPh sb="2" eb="4">
      <t>イリョウ</t>
    </rPh>
    <rPh sb="4" eb="5">
      <t>ケン</t>
    </rPh>
    <phoneticPr fontId="30"/>
  </si>
  <si>
    <t>八尾市</t>
  </si>
  <si>
    <t>柏原市</t>
  </si>
  <si>
    <t>東大阪市</t>
  </si>
  <si>
    <t>南河内医療圏</t>
    <rPh sb="0" eb="2">
      <t>カワチ</t>
    </rPh>
    <rPh sb="2" eb="4">
      <t>イリョウ</t>
    </rPh>
    <rPh sb="4" eb="5">
      <t>ケン</t>
    </rPh>
    <phoneticPr fontId="30"/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</si>
  <si>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</si>
  <si>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</si>
  <si>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</si>
  <si>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</si>
  <si>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</si>
  <si>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</si>
  <si>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</si>
  <si>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</si>
  <si>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</si>
  <si>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堺市医療圏</t>
    <rPh sb="0" eb="2">
      <t>サカイシ</t>
    </rPh>
    <rPh sb="2" eb="4">
      <t>イリョウ</t>
    </rPh>
    <rPh sb="4" eb="5">
      <t>ケン</t>
    </rPh>
    <phoneticPr fontId="30"/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</si>
  <si>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</si>
  <si>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</si>
  <si>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</si>
  <si>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</si>
  <si>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</si>
  <si>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</si>
  <si>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</si>
  <si>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</si>
  <si>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泉州医療圏</t>
    <rPh sb="0" eb="1">
      <t>センシュウ</t>
    </rPh>
    <rPh sb="1" eb="3">
      <t>イリョウ</t>
    </rPh>
    <rPh sb="3" eb="4">
      <t>ケン</t>
    </rPh>
    <phoneticPr fontId="30"/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</si>
  <si>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</si>
  <si>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</si>
  <si>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</si>
  <si>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</si>
  <si>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</si>
  <si>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</si>
  <si>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</si>
  <si>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</si>
  <si>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</si>
  <si>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</si>
  <si>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</si>
  <si>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</si>
  <si>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大阪市医療圏</t>
    <rPh sb="0" eb="2">
      <t>オオサカシ</t>
    </rPh>
    <rPh sb="2" eb="4">
      <t>イリョウ</t>
    </rPh>
    <rPh sb="4" eb="5">
      <t>ケン</t>
    </rPh>
    <phoneticPr fontId="30"/>
  </si>
  <si>
    <t>大阪市</t>
  </si>
  <si>
    <t>都島区 　</t>
  </si>
  <si>
    <t>福島区 　</t>
  </si>
  <si>
    <t>此花区 　</t>
  </si>
  <si>
    <t>西区 　　</t>
  </si>
  <si>
    <t>港区 　　</t>
  </si>
  <si>
    <t>大正区 　</t>
  </si>
  <si>
    <t>天王寺区</t>
  </si>
  <si>
    <t>浪速区 　</t>
  </si>
  <si>
    <t>西淀川区</t>
  </si>
  <si>
    <t>東淀川区</t>
  </si>
  <si>
    <t>東成区 　</t>
  </si>
  <si>
    <t>生野区 　</t>
  </si>
  <si>
    <t>旭区 　　</t>
  </si>
  <si>
    <t>城東区 　</t>
  </si>
  <si>
    <t>阿倍野区</t>
  </si>
  <si>
    <t>住吉区 　</t>
  </si>
  <si>
    <t>東住吉区</t>
  </si>
  <si>
    <t>西成区 　</t>
  </si>
  <si>
    <t>淀川区 　</t>
  </si>
  <si>
    <t>鶴見区 　</t>
  </si>
  <si>
    <t>住之江区</t>
  </si>
  <si>
    <t>平野区 　</t>
  </si>
  <si>
    <t>北区 　　</t>
  </si>
  <si>
    <t>中央区 　</t>
  </si>
  <si>
    <t>透析患者合計</t>
    <rPh sb="0" eb="2">
      <t>トウセキ</t>
    </rPh>
    <rPh sb="2" eb="4">
      <t>カンジャ</t>
    </rPh>
    <rPh sb="4" eb="6">
      <t>ゴウケイ</t>
    </rPh>
    <phoneticPr fontId="30"/>
  </si>
  <si>
    <t>現時点で資格喪失している被保険者についても集計する。緊急透析と思われる患者は除く。</t>
    <rPh sb="0" eb="3">
      <t>ゲンジテン</t>
    </rPh>
    <rPh sb="4" eb="6">
      <t>シカク</t>
    </rPh>
    <rPh sb="6" eb="8">
      <t>ソウシツ</t>
    </rPh>
    <rPh sb="12" eb="16">
      <t>ヒホケンシャ</t>
    </rPh>
    <rPh sb="21" eb="23">
      <t>シュウケイ</t>
    </rPh>
    <phoneticPr fontId="30"/>
  </si>
  <si>
    <t>透析に至った起因</t>
    <rPh sb="0" eb="2">
      <t>トウセキ</t>
    </rPh>
    <rPh sb="3" eb="4">
      <t>イタ</t>
    </rPh>
    <rPh sb="6" eb="8">
      <t>キイン</t>
    </rPh>
    <phoneticPr fontId="30"/>
  </si>
  <si>
    <t>生活習慣を
起因とする疾病</t>
    <rPh sb="0" eb="2">
      <t>セイカツ</t>
    </rPh>
    <rPh sb="2" eb="4">
      <t>シュウカン</t>
    </rPh>
    <rPh sb="6" eb="8">
      <t>キイン</t>
    </rPh>
    <rPh sb="11" eb="13">
      <t>シッペイ</t>
    </rPh>
    <phoneticPr fontId="30"/>
  </si>
  <si>
    <t>①</t>
    <phoneticPr fontId="30"/>
  </si>
  <si>
    <t>糖尿病性腎症　Ⅰ型糖尿病</t>
    <rPh sb="0" eb="4">
      <t>トウニョウビョウセイ</t>
    </rPh>
    <rPh sb="4" eb="5">
      <t>ジン</t>
    </rPh>
    <rPh sb="5" eb="6">
      <t>ショウ</t>
    </rPh>
    <rPh sb="8" eb="9">
      <t>ガタ</t>
    </rPh>
    <rPh sb="9" eb="12">
      <t>トウニョウビョウ</t>
    </rPh>
    <phoneticPr fontId="30"/>
  </si>
  <si>
    <t>-</t>
    <phoneticPr fontId="30"/>
  </si>
  <si>
    <t>②</t>
    <phoneticPr fontId="30"/>
  </si>
  <si>
    <t>糖尿病性腎症　Ⅱ型糖尿病</t>
    <rPh sb="0" eb="4">
      <t>トウニョウビョウセイ</t>
    </rPh>
    <rPh sb="4" eb="5">
      <t>ジン</t>
    </rPh>
    <rPh sb="5" eb="6">
      <t>ショウ</t>
    </rPh>
    <rPh sb="8" eb="9">
      <t>ガタ</t>
    </rPh>
    <rPh sb="9" eb="12">
      <t>トウニョウビョウ</t>
    </rPh>
    <phoneticPr fontId="30"/>
  </si>
  <si>
    <t>●</t>
    <phoneticPr fontId="30"/>
  </si>
  <si>
    <t>③</t>
    <phoneticPr fontId="30"/>
  </si>
  <si>
    <t>糸球体腎炎　IgA腎症</t>
    <rPh sb="0" eb="1">
      <t>イト</t>
    </rPh>
    <rPh sb="1" eb="2">
      <t>キュウ</t>
    </rPh>
    <rPh sb="2" eb="3">
      <t>タイ</t>
    </rPh>
    <rPh sb="3" eb="5">
      <t>ジンエン</t>
    </rPh>
    <phoneticPr fontId="30"/>
  </si>
  <si>
    <t>④</t>
    <phoneticPr fontId="30"/>
  </si>
  <si>
    <t>糸球体腎炎　その他</t>
    <rPh sb="0" eb="1">
      <t>イト</t>
    </rPh>
    <rPh sb="1" eb="2">
      <t>キュウ</t>
    </rPh>
    <rPh sb="2" eb="3">
      <t>タイ</t>
    </rPh>
    <rPh sb="3" eb="5">
      <t>ジンエン</t>
    </rPh>
    <rPh sb="8" eb="9">
      <t>タ</t>
    </rPh>
    <phoneticPr fontId="30"/>
  </si>
  <si>
    <t>⑤</t>
    <phoneticPr fontId="30"/>
  </si>
  <si>
    <t>腎硬化症　本態性高血圧</t>
    <rPh sb="0" eb="1">
      <t>ジン</t>
    </rPh>
    <rPh sb="1" eb="4">
      <t>コウカショウ</t>
    </rPh>
    <rPh sb="5" eb="8">
      <t>ホンタイセイ</t>
    </rPh>
    <rPh sb="8" eb="11">
      <t>コウケツアツ</t>
    </rPh>
    <phoneticPr fontId="30"/>
  </si>
  <si>
    <t>⑥</t>
    <phoneticPr fontId="30"/>
  </si>
  <si>
    <t>腎硬化症　その他</t>
    <rPh sb="0" eb="1">
      <t>ジン</t>
    </rPh>
    <rPh sb="1" eb="4">
      <t>コウカショウ</t>
    </rPh>
    <rPh sb="7" eb="8">
      <t>タ</t>
    </rPh>
    <phoneticPr fontId="30"/>
  </si>
  <si>
    <t>⑦</t>
    <phoneticPr fontId="30"/>
  </si>
  <si>
    <t>痛風腎</t>
    <rPh sb="0" eb="2">
      <t>ツウフウ</t>
    </rPh>
    <rPh sb="2" eb="3">
      <t>ジン</t>
    </rPh>
    <phoneticPr fontId="30"/>
  </si>
  <si>
    <t>⑧</t>
    <phoneticPr fontId="30"/>
  </si>
  <si>
    <t>起因が特定できない患者</t>
    <phoneticPr fontId="30"/>
  </si>
  <si>
    <t>※割合…小数第2位で四捨五入しているため、合計が100％にならない場合がある。</t>
  </si>
  <si>
    <t>※⑧起因が特定できない患者…①～⑦の傷病名組み合わせに該当しない患者。</t>
    <rPh sb="2" eb="4">
      <t>キイン</t>
    </rPh>
    <rPh sb="5" eb="7">
      <t>トクテイ</t>
    </rPh>
    <rPh sb="11" eb="13">
      <t>カンジャ</t>
    </rPh>
    <rPh sb="18" eb="20">
      <t>ショウビョウ</t>
    </rPh>
    <rPh sb="20" eb="21">
      <t>メイ</t>
    </rPh>
    <rPh sb="21" eb="22">
      <t>ク</t>
    </rPh>
    <rPh sb="23" eb="24">
      <t>ア</t>
    </rPh>
    <rPh sb="27" eb="29">
      <t>ガイトウ</t>
    </rPh>
    <rPh sb="32" eb="34">
      <t>カンジャ</t>
    </rPh>
    <phoneticPr fontId="30"/>
  </si>
  <si>
    <t>透析に至った起因</t>
    <rPh sb="0" eb="2">
      <t>トウセキ</t>
    </rPh>
    <rPh sb="3" eb="4">
      <t>イタ</t>
    </rPh>
    <rPh sb="6" eb="8">
      <t>キイン</t>
    </rPh>
    <phoneticPr fontId="3"/>
  </si>
  <si>
    <t>65歳～69歳</t>
    <rPh sb="2" eb="3">
      <t>サイ</t>
    </rPh>
    <rPh sb="6" eb="7">
      <t>サイ</t>
    </rPh>
    <phoneticPr fontId="3"/>
  </si>
  <si>
    <t>70歳～74歳</t>
    <rPh sb="2" eb="3">
      <t>サイ</t>
    </rPh>
    <rPh sb="6" eb="7">
      <t>サイ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</si>
  <si>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</si>
  <si>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</si>
  <si>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</si>
  <si>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</si>
  <si>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</si>
  <si>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</si>
  <si>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</si>
  <si>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</si>
  <si>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-</t>
    <phoneticPr fontId="3"/>
  </si>
  <si>
    <t>透析患者合計</t>
    <rPh sb="0" eb="2">
      <t>トウセキ</t>
    </rPh>
    <rPh sb="2" eb="4">
      <t>カンジャ</t>
    </rPh>
    <rPh sb="4" eb="6">
      <t>ゴウケイ</t>
    </rPh>
    <phoneticPr fontId="3"/>
  </si>
  <si>
    <t>起因が特定できない患者</t>
  </si>
  <si>
    <t>75歳～79歳</t>
    <rPh sb="2" eb="3">
      <t>サイ</t>
    </rPh>
    <rPh sb="6" eb="7">
      <t>サイ</t>
    </rPh>
    <phoneticPr fontId="3"/>
  </si>
  <si>
    <t>80歳～84歳</t>
    <rPh sb="2" eb="3">
      <t>サイ</t>
    </rPh>
    <rPh sb="6" eb="7">
      <t>サイ</t>
    </rPh>
    <phoneticPr fontId="3"/>
  </si>
  <si>
    <t>85歳～89歳</t>
    <rPh sb="2" eb="3">
      <t>サイ</t>
    </rPh>
    <rPh sb="6" eb="7">
      <t>サイ</t>
    </rPh>
    <phoneticPr fontId="3"/>
  </si>
  <si>
    <t>90歳～94歳</t>
    <rPh sb="2" eb="3">
      <t>サイ</t>
    </rPh>
    <rPh sb="6" eb="7">
      <t>サイ</t>
    </rPh>
    <phoneticPr fontId="3"/>
  </si>
  <si>
    <t>95歳～</t>
    <rPh sb="2" eb="3">
      <t>サイ</t>
    </rPh>
    <phoneticPr fontId="3"/>
  </si>
  <si>
    <t>合計</t>
    <rPh sb="0" eb="2">
      <t>ゴウケイ</t>
    </rPh>
    <phoneticPr fontId="3"/>
  </si>
  <si>
    <t>糖尿病</t>
    <rPh sb="0" eb="3">
      <t>トウニョウビョウ</t>
    </rPh>
    <phoneticPr fontId="30"/>
  </si>
  <si>
    <t>脂質異常症</t>
    <rPh sb="0" eb="5">
      <t>シシツイジョウショウ</t>
    </rPh>
    <phoneticPr fontId="30"/>
  </si>
  <si>
    <t>高血圧性疾患</t>
    <rPh sb="0" eb="4">
      <t>コウケツアツセイ</t>
    </rPh>
    <rPh sb="4" eb="6">
      <t>シッカン</t>
    </rPh>
    <phoneticPr fontId="30"/>
  </si>
  <si>
    <t>患者数(人)</t>
    <rPh sb="0" eb="2">
      <t>カンジャ</t>
    </rPh>
    <rPh sb="2" eb="3">
      <t>スウ</t>
    </rPh>
    <rPh sb="4" eb="5">
      <t>ニン</t>
    </rPh>
    <phoneticPr fontId="3"/>
  </si>
  <si>
    <t>腎症患者の全体像</t>
    <phoneticPr fontId="3"/>
  </si>
  <si>
    <t>保健指導対象者特定の全体像</t>
    <rPh sb="7" eb="9">
      <t>ト</t>
    </rPh>
    <phoneticPr fontId="3"/>
  </si>
  <si>
    <t>病期</t>
    <rPh sb="0" eb="2">
      <t>ビョウキ</t>
    </rPh>
    <phoneticPr fontId="3"/>
  </si>
  <si>
    <t>臨床的特徴</t>
    <rPh sb="0" eb="3">
      <t>リンショウテキ</t>
    </rPh>
    <rPh sb="3" eb="5">
      <t>トクチョウ</t>
    </rPh>
    <phoneticPr fontId="3"/>
  </si>
  <si>
    <t>治療内容</t>
    <rPh sb="0" eb="2">
      <t>チリョウ</t>
    </rPh>
    <rPh sb="2" eb="4">
      <t>ナイヨウ</t>
    </rPh>
    <phoneticPr fontId="3"/>
  </si>
  <si>
    <t>Ⅴ</t>
    <phoneticPr fontId="3"/>
  </si>
  <si>
    <t>透析療法期</t>
    <phoneticPr fontId="3"/>
  </si>
  <si>
    <t>透析療法中。</t>
    <phoneticPr fontId="3"/>
  </si>
  <si>
    <t>透析療法期、腎移植。</t>
    <phoneticPr fontId="3"/>
  </si>
  <si>
    <t>・生活習慣を指導することで、重症化を
　遅延させることができる患者
・重症化予防に適切な病期の患者
・比較的行動変容が現れやすい患者</t>
    <phoneticPr fontId="3"/>
  </si>
  <si>
    <t>Ⅳ</t>
    <phoneticPr fontId="3"/>
  </si>
  <si>
    <t>腎不全期</t>
    <phoneticPr fontId="3"/>
  </si>
  <si>
    <t>蛋白尿。血清Crが上昇し、腎機能は著明低下する。尿毒症等の自覚症状あり。</t>
    <phoneticPr fontId="3"/>
  </si>
  <si>
    <t>Ⅲ</t>
    <phoneticPr fontId="3"/>
  </si>
  <si>
    <t>顕性腎症期</t>
    <phoneticPr fontId="3"/>
  </si>
  <si>
    <t>蛋白尿。腎機能は高度に低下。尿毒症等の自覚症状あり。</t>
    <phoneticPr fontId="3"/>
  </si>
  <si>
    <t>Ⅱ</t>
    <phoneticPr fontId="3"/>
  </si>
  <si>
    <t>早期腎症期</t>
    <phoneticPr fontId="3"/>
  </si>
  <si>
    <t>微量アルブミン尿、血清Crが正常、時に高値。
※尿蛋白、血清Cr共に正常だが糖尿病と診断されて10年以上の場合を含む。</t>
    <rPh sb="24" eb="25">
      <t>ニョウ</t>
    </rPh>
    <rPh sb="25" eb="26">
      <t>トウニョウ</t>
    </rPh>
    <rPh sb="32" eb="33">
      <t>トモ</t>
    </rPh>
    <rPh sb="38" eb="41">
      <t>トウニョウビョウ</t>
    </rPh>
    <rPh sb="42" eb="44">
      <t>シンダン</t>
    </rPh>
    <rPh sb="49" eb="50">
      <t>ネン</t>
    </rPh>
    <rPh sb="50" eb="52">
      <t>イジョウ</t>
    </rPh>
    <rPh sb="53" eb="55">
      <t>バアイ</t>
    </rPh>
    <rPh sb="56" eb="57">
      <t>フク</t>
    </rPh>
    <phoneticPr fontId="3"/>
  </si>
  <si>
    <t>Ⅰ</t>
    <phoneticPr fontId="3"/>
  </si>
  <si>
    <t>腎症前期</t>
    <rPh sb="0" eb="2">
      <t>ジンショウ</t>
    </rPh>
    <rPh sb="2" eb="4">
      <t>ゼンキ</t>
    </rPh>
    <phoneticPr fontId="3"/>
  </si>
  <si>
    <t>尿蛋白は正常。血清Crが正常、時に高値。</t>
    <phoneticPr fontId="3"/>
  </si>
  <si>
    <t>血糖コントロール。</t>
    <phoneticPr fontId="3"/>
  </si>
  <si>
    <t>指導の優先順位が
高い患者</t>
    <rPh sb="0" eb="2">
      <t>シドウ</t>
    </rPh>
    <rPh sb="3" eb="5">
      <t>ユウセン</t>
    </rPh>
    <rPh sb="5" eb="7">
      <t>ジュンイ</t>
    </rPh>
    <rPh sb="9" eb="10">
      <t>タカ</t>
    </rPh>
    <rPh sb="11" eb="13">
      <t>カンジャ</t>
    </rPh>
    <phoneticPr fontId="3"/>
  </si>
  <si>
    <t>Ⅱ期以降腎症患者</t>
    <rPh sb="1" eb="2">
      <t>キ</t>
    </rPh>
    <rPh sb="2" eb="4">
      <t>イコウ</t>
    </rPh>
    <rPh sb="4" eb="5">
      <t>ジン</t>
    </rPh>
    <rPh sb="5" eb="6">
      <t>ショウ</t>
    </rPh>
    <rPh sb="6" eb="8">
      <t>カンジャ</t>
    </rPh>
    <phoneticPr fontId="3"/>
  </si>
  <si>
    <t>Ⅰ.腎症の起因分析</t>
    <rPh sb="2" eb="3">
      <t>ジン</t>
    </rPh>
    <rPh sb="3" eb="4">
      <t>ショウ</t>
    </rPh>
    <rPh sb="5" eb="7">
      <t>キイン</t>
    </rPh>
    <rPh sb="7" eb="9">
      <t>ブンセキ</t>
    </rPh>
    <phoneticPr fontId="3"/>
  </si>
  <si>
    <t>※1…糖尿病起因以外の腎臓病患者</t>
    <phoneticPr fontId="3"/>
  </si>
  <si>
    <t>※4…比較的行動変容が現れやすい患者</t>
    <phoneticPr fontId="3"/>
  </si>
  <si>
    <t>Ⅱ.Ⅱ型糖尿病を起因とした保健指導対象者</t>
    <rPh sb="3" eb="4">
      <t>ガタ</t>
    </rPh>
    <rPh sb="4" eb="7">
      <t>トウニョウビョウ</t>
    </rPh>
    <rPh sb="8" eb="10">
      <t>キイン</t>
    </rPh>
    <rPh sb="13" eb="15">
      <t>ホケン</t>
    </rPh>
    <rPh sb="15" eb="17">
      <t>シドウ</t>
    </rPh>
    <rPh sb="17" eb="19">
      <t>タイショウ</t>
    </rPh>
    <rPh sb="19" eb="20">
      <t>シャ</t>
    </rPh>
    <phoneticPr fontId="3"/>
  </si>
  <si>
    <t>Ⅲ.保健指導対象者の優先順位</t>
    <rPh sb="2" eb="4">
      <t>ホケン</t>
    </rPh>
    <rPh sb="4" eb="6">
      <t>シドウ</t>
    </rPh>
    <rPh sb="6" eb="8">
      <t>タイショウ</t>
    </rPh>
    <rPh sb="8" eb="9">
      <t>シャ</t>
    </rPh>
    <rPh sb="10" eb="12">
      <t>ユウセン</t>
    </rPh>
    <rPh sb="12" eb="14">
      <t>ジュンイ</t>
    </rPh>
    <phoneticPr fontId="3"/>
  </si>
  <si>
    <t>①</t>
    <phoneticPr fontId="36"/>
  </si>
  <si>
    <t>②</t>
    <phoneticPr fontId="36"/>
  </si>
  <si>
    <t>③</t>
    <phoneticPr fontId="36"/>
  </si>
  <si>
    <t>④</t>
    <phoneticPr fontId="36"/>
  </si>
  <si>
    <t>豊能医療圏</t>
  </si>
  <si>
    <t>三島医療圏</t>
  </si>
  <si>
    <t>北河内医療圏</t>
  </si>
  <si>
    <t>中河内医療圏</t>
  </si>
  <si>
    <t>南河内医療圏</t>
  </si>
  <si>
    <t>堺市医療圏</t>
  </si>
  <si>
    <t>泉州医療圏</t>
  </si>
  <si>
    <t>大阪市医療圏</t>
  </si>
  <si>
    <t>全体</t>
    <rPh sb="0" eb="2">
      <t>ゼンタイ</t>
    </rPh>
    <phoneticPr fontId="3"/>
  </si>
  <si>
    <t>患者数(人)</t>
    <rPh sb="0" eb="2">
      <t>カンジャ</t>
    </rPh>
    <rPh sb="2" eb="3">
      <t>スウ</t>
    </rPh>
    <phoneticPr fontId="3"/>
  </si>
  <si>
    <t>地区</t>
    <rPh sb="0" eb="2">
      <t>チク</t>
    </rPh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</si>
  <si>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</si>
  <si>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</si>
  <si>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透析患者数(人)</t>
    <rPh sb="0" eb="2">
      <t>トウセキ</t>
    </rPh>
    <rPh sb="2" eb="4">
      <t>カンジャ</t>
    </rPh>
    <rPh sb="4" eb="5">
      <t>スウ</t>
    </rPh>
    <rPh sb="6" eb="7">
      <t>ニン</t>
    </rPh>
    <phoneticPr fontId="3"/>
  </si>
  <si>
    <t>透析患者(実人数)</t>
    <rPh sb="0" eb="2">
      <t>トウセキ</t>
    </rPh>
    <rPh sb="2" eb="4">
      <t>カンジャ</t>
    </rPh>
    <rPh sb="5" eb="6">
      <t>ジツ</t>
    </rPh>
    <rPh sb="6" eb="8">
      <t>ニンズウ</t>
    </rPh>
    <phoneticPr fontId="3"/>
  </si>
  <si>
    <t>生活習慣病</t>
    <rPh sb="0" eb="2">
      <t>セイカツ</t>
    </rPh>
    <rPh sb="2" eb="4">
      <t>シュウカン</t>
    </rPh>
    <rPh sb="4" eb="5">
      <t>ビョウ</t>
    </rPh>
    <phoneticPr fontId="3"/>
  </si>
  <si>
    <t>地区</t>
    <rPh sb="0" eb="2">
      <t>チク</t>
    </rPh>
    <phoneticPr fontId="36"/>
  </si>
  <si>
    <t>市区町村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</si>
  <si>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6"/>
  </si>
  <si>
    <t>-</t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</si>
  <si>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</si>
  <si>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</si>
  <si>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</si>
  <si>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</si>
  <si>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</si>
  <si>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</si>
  <si>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</si>
  <si>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</si>
  <si>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</si>
  <si>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</si>
  <si>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</si>
  <si>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</si>
  <si>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</si>
  <si>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</si>
  <si>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</si>
  <si>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</si>
  <si>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</si>
  <si>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</si>
  <si>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豊能医療圏</t>
    <phoneticPr fontId="30"/>
  </si>
  <si>
    <t>年齢階層</t>
    <rPh sb="0" eb="2">
      <t>ネンレイ</t>
    </rPh>
    <rPh sb="2" eb="4">
      <t>カイソウ</t>
    </rPh>
    <phoneticPr fontId="3"/>
  </si>
  <si>
    <t>割合(％)
(年齢階層別被保険者数に占める
割合)</t>
    <rPh sb="0" eb="2">
      <t>ワリアイ</t>
    </rPh>
    <rPh sb="7" eb="9">
      <t>ネンレイ</t>
    </rPh>
    <rPh sb="9" eb="12">
      <t>カイソウベツ</t>
    </rPh>
    <rPh sb="12" eb="16">
      <t>ヒホケンシャ</t>
    </rPh>
    <rPh sb="16" eb="17">
      <t>スウ</t>
    </rPh>
    <rPh sb="18" eb="19">
      <t>シ</t>
    </rPh>
    <rPh sb="22" eb="24">
      <t>ワリアイ</t>
    </rPh>
    <phoneticPr fontId="3"/>
  </si>
  <si>
    <t>※生活習慣を起因とする疾病…②⑤⑦、食事療法等指導することで重症化を遅延できる可能性が高い疾病…②④⑤⑦</t>
    <rPh sb="1" eb="3">
      <t>セイカツ</t>
    </rPh>
    <rPh sb="3" eb="5">
      <t>シュウカン</t>
    </rPh>
    <rPh sb="6" eb="8">
      <t>キイン</t>
    </rPh>
    <rPh sb="11" eb="13">
      <t>シッペイ</t>
    </rPh>
    <phoneticPr fontId="3"/>
  </si>
  <si>
    <t>※透析患者を対象とする。</t>
    <rPh sb="1" eb="3">
      <t>トウセキ</t>
    </rPh>
    <rPh sb="3" eb="5">
      <t>カンジャ</t>
    </rPh>
    <rPh sb="6" eb="8">
      <t>タイショウ</t>
    </rPh>
    <phoneticPr fontId="3"/>
  </si>
  <si>
    <t>糖尿病</t>
    <rPh sb="0" eb="3">
      <t>トウニョウビョウ</t>
    </rPh>
    <phoneticPr fontId="3"/>
  </si>
  <si>
    <t>脂質異常症</t>
    <rPh sb="0" eb="5">
      <t>シシツイジョウショウ</t>
    </rPh>
    <phoneticPr fontId="3"/>
  </si>
  <si>
    <t>高血圧性疾患</t>
    <rPh sb="0" eb="4">
      <t>コウケツアツセイ</t>
    </rPh>
    <rPh sb="4" eb="6">
      <t>シッカン</t>
    </rPh>
    <phoneticPr fontId="3"/>
  </si>
  <si>
    <t>-</t>
    <phoneticPr fontId="3"/>
  </si>
  <si>
    <t>Ⅱ期以降
腎症患者数(人)</t>
    <rPh sb="1" eb="2">
      <t>キ</t>
    </rPh>
    <rPh sb="2" eb="4">
      <t>イコウ</t>
    </rPh>
    <rPh sb="5" eb="7">
      <t>ジンショウ</t>
    </rPh>
    <rPh sb="7" eb="9">
      <t>カンジャ</t>
    </rPh>
    <rPh sb="9" eb="10">
      <t>スウ</t>
    </rPh>
    <rPh sb="11" eb="12">
      <t>ニン</t>
    </rPh>
    <phoneticPr fontId="36"/>
  </si>
  <si>
    <t>透析患者割合</t>
    <rPh sb="0" eb="2">
      <t>トウセキ</t>
    </rPh>
    <rPh sb="2" eb="4">
      <t>カンジャ</t>
    </rPh>
    <rPh sb="4" eb="6">
      <t>ワリアイ</t>
    </rPh>
    <phoneticPr fontId="3"/>
  </si>
  <si>
    <t>透析患者割合</t>
    <rPh sb="0" eb="2">
      <t>トウセキ</t>
    </rPh>
    <rPh sb="2" eb="4">
      <t>カンジャ</t>
    </rPh>
    <rPh sb="4" eb="6">
      <t>ワリアイ</t>
    </rPh>
    <phoneticPr fontId="3"/>
  </si>
  <si>
    <t>　　透析患者割合</t>
    <rPh sb="2" eb="4">
      <t>トウセキ</t>
    </rPh>
    <rPh sb="4" eb="6">
      <t>カンジャ</t>
    </rPh>
    <rPh sb="6" eb="8">
      <t>ワリアイ</t>
    </rPh>
    <phoneticPr fontId="3"/>
  </si>
  <si>
    <t>　　市区町村別</t>
    <rPh sb="2" eb="4">
      <t>シク</t>
    </rPh>
    <rPh sb="4" eb="6">
      <t>チョウソン</t>
    </rPh>
    <rPh sb="6" eb="7">
      <t>ベツ</t>
    </rPh>
    <phoneticPr fontId="3"/>
  </si>
  <si>
    <t>　　透析患者数</t>
    <rPh sb="2" eb="4">
      <t>トウセキ</t>
    </rPh>
    <rPh sb="4" eb="6">
      <t>カンジャ</t>
    </rPh>
    <rPh sb="6" eb="7">
      <t>スウ</t>
    </rPh>
    <phoneticPr fontId="3"/>
  </si>
  <si>
    <t>　　地区別</t>
    <rPh sb="2" eb="4">
      <t>チク</t>
    </rPh>
    <rPh sb="4" eb="5">
      <t>ベツ</t>
    </rPh>
    <phoneticPr fontId="3"/>
  </si>
  <si>
    <t>　　市区町村別</t>
    <phoneticPr fontId="3"/>
  </si>
  <si>
    <t>⑧起因が特定できない患者3,091人のうち高血圧症が確認できる患者は2,844人、高血圧性心疾患が確認できる患者は38人、痛風が確認できる患者は107人。</t>
    <phoneticPr fontId="3"/>
  </si>
  <si>
    <t>高血圧症、高血圧性心疾患、痛風のいずれも確認できない患者は238人。複数の疾病を持つ患者がいるため、合計人数は一致しない。</t>
    <phoneticPr fontId="3"/>
  </si>
  <si>
    <t>　　透析患者数と起因</t>
    <rPh sb="2" eb="4">
      <t>トウセキ</t>
    </rPh>
    <rPh sb="4" eb="7">
      <t>カンジャスウ</t>
    </rPh>
    <rPh sb="8" eb="10">
      <t>キイン</t>
    </rPh>
    <phoneticPr fontId="30"/>
  </si>
  <si>
    <t>　　市区町村別</t>
    <rPh sb="2" eb="3">
      <t>シ</t>
    </rPh>
    <rPh sb="3" eb="4">
      <t>ク</t>
    </rPh>
    <rPh sb="4" eb="6">
      <t>チョウソン</t>
    </rPh>
    <rPh sb="6" eb="7">
      <t>ベツ</t>
    </rPh>
    <phoneticPr fontId="3"/>
  </si>
  <si>
    <t>　　透析患者の生活習慣病状況</t>
    <rPh sb="2" eb="4">
      <t>トウセキ</t>
    </rPh>
    <rPh sb="4" eb="6">
      <t>カンジャ</t>
    </rPh>
    <rPh sb="7" eb="9">
      <t>セイカツ</t>
    </rPh>
    <rPh sb="9" eb="11">
      <t>シュウカン</t>
    </rPh>
    <rPh sb="11" eb="12">
      <t>ビョウ</t>
    </rPh>
    <rPh sb="12" eb="14">
      <t>ジョウキョウ</t>
    </rPh>
    <phoneticPr fontId="30"/>
  </si>
  <si>
    <t>　　広域連合全体</t>
    <rPh sb="2" eb="4">
      <t>コウイキ</t>
    </rPh>
    <rPh sb="4" eb="6">
      <t>レンゴウ</t>
    </rPh>
    <rPh sb="6" eb="8">
      <t>ゼンタイ</t>
    </rPh>
    <phoneticPr fontId="3"/>
  </si>
  <si>
    <t>指導対象者割合</t>
    <rPh sb="0" eb="2">
      <t>シドウ</t>
    </rPh>
    <rPh sb="2" eb="5">
      <t>タイショウシャ</t>
    </rPh>
    <rPh sb="5" eb="7">
      <t>ワリアイ</t>
    </rPh>
    <phoneticPr fontId="3"/>
  </si>
  <si>
    <t>指導対象者割合</t>
    <rPh sb="0" eb="2">
      <t>シドウ</t>
    </rPh>
    <rPh sb="2" eb="5">
      <t>タイショウシャ</t>
    </rPh>
    <rPh sb="5" eb="7">
      <t>ワリアイ</t>
    </rPh>
    <phoneticPr fontId="3"/>
  </si>
  <si>
    <t>　　腎症重症化予防指導対象者分析</t>
    <rPh sb="2" eb="3">
      <t>ジン</t>
    </rPh>
    <rPh sb="3" eb="4">
      <t>ショウ</t>
    </rPh>
    <rPh sb="4" eb="7">
      <t>ジュウショウカ</t>
    </rPh>
    <rPh sb="7" eb="9">
      <t>ヨボウ</t>
    </rPh>
    <rPh sb="9" eb="11">
      <t>シドウ</t>
    </rPh>
    <rPh sb="11" eb="13">
      <t>タイショウ</t>
    </rPh>
    <rPh sb="13" eb="14">
      <t>シャ</t>
    </rPh>
    <rPh sb="14" eb="16">
      <t>ブンセキ</t>
    </rPh>
    <phoneticPr fontId="3"/>
  </si>
  <si>
    <t>　　指導対象者割合</t>
    <rPh sb="2" eb="4">
      <t>シドウ</t>
    </rPh>
    <rPh sb="4" eb="7">
      <t>タイショウシャ</t>
    </rPh>
    <rPh sb="7" eb="9">
      <t>ワリアイ</t>
    </rPh>
    <phoneticPr fontId="3"/>
  </si>
  <si>
    <t>※透析患者は「腹膜透析」もしくは「血液透析」の診療行為がある患者とする。</t>
    <rPh sb="1" eb="3">
      <t>トウセキ</t>
    </rPh>
    <rPh sb="3" eb="5">
      <t>カンジャ</t>
    </rPh>
    <phoneticPr fontId="3"/>
  </si>
  <si>
    <t>　　広域連合全体</t>
    <rPh sb="2" eb="4">
      <t>コウイキ</t>
    </rPh>
    <rPh sb="4" eb="6">
      <t>レンゴウ</t>
    </rPh>
    <rPh sb="6" eb="8">
      <t>ゼンタイ</t>
    </rPh>
    <phoneticPr fontId="30"/>
  </si>
  <si>
    <t>食事療法等指導する
ことで重症化を遅延
できる可能性が高い
疾病</t>
    <rPh sb="0" eb="2">
      <t>ショクジ</t>
    </rPh>
    <rPh sb="2" eb="4">
      <t>リョウホウ</t>
    </rPh>
    <rPh sb="4" eb="5">
      <t>トウ</t>
    </rPh>
    <rPh sb="5" eb="7">
      <t>シドウ</t>
    </rPh>
    <rPh sb="13" eb="16">
      <t>ジュウショウカ</t>
    </rPh>
    <rPh sb="17" eb="19">
      <t>チエン</t>
    </rPh>
    <rPh sb="23" eb="26">
      <t>カノウセイ</t>
    </rPh>
    <rPh sb="27" eb="28">
      <t>タカ</t>
    </rPh>
    <rPh sb="30" eb="32">
      <t>シッペイ</t>
    </rPh>
    <phoneticPr fontId="30"/>
  </si>
  <si>
    <t>透析患者数(人)</t>
    <rPh sb="0" eb="2">
      <t>トウセキ</t>
    </rPh>
    <rPh sb="2" eb="4">
      <t>カンジャ</t>
    </rPh>
    <rPh sb="4" eb="5">
      <t>スウ</t>
    </rPh>
    <phoneticPr fontId="3"/>
  </si>
  <si>
    <t>被保険者数(人)</t>
    <rPh sb="0" eb="4">
      <t>ヒホケンシャ</t>
    </rPh>
    <rPh sb="4" eb="5">
      <t>スウ</t>
    </rPh>
    <rPh sb="6" eb="7">
      <t>ニン</t>
    </rPh>
    <phoneticPr fontId="3"/>
  </si>
  <si>
    <t>割合(%)
(透析患者に占める
割合)</t>
    <rPh sb="0" eb="2">
      <t>ワリアイ</t>
    </rPh>
    <rPh sb="7" eb="9">
      <t>トウセキ</t>
    </rPh>
    <rPh sb="9" eb="11">
      <t>カンジャ</t>
    </rPh>
    <rPh sb="12" eb="13">
      <t>シ</t>
    </rPh>
    <rPh sb="16" eb="18">
      <t>ワリアイ</t>
    </rPh>
    <phoneticPr fontId="3"/>
  </si>
  <si>
    <t>※3…複雑なケースが含まれる集団(がん、難病、精神疾患、認知症等を確認できる患者)</t>
  </si>
  <si>
    <t>糖尿病起因
以外の腎臓病
患者数(人)</t>
    <rPh sb="0" eb="3">
      <t>トウニョウビョウ</t>
    </rPh>
    <rPh sb="3" eb="5">
      <t>キイン</t>
    </rPh>
    <rPh sb="6" eb="8">
      <t>イガイ</t>
    </rPh>
    <rPh sb="9" eb="12">
      <t>ジンゾウビョウ</t>
    </rPh>
    <rPh sb="13" eb="15">
      <t>カンジャ</t>
    </rPh>
    <rPh sb="15" eb="16">
      <t>スウ</t>
    </rPh>
    <phoneticPr fontId="36"/>
  </si>
  <si>
    <t>I型糖尿病や
指導対象として適切でない
患者数(人)</t>
    <rPh sb="1" eb="2">
      <t>ガタ</t>
    </rPh>
    <rPh sb="2" eb="5">
      <t>トウニョウビョウ</t>
    </rPh>
    <rPh sb="7" eb="9">
      <t>シドウ</t>
    </rPh>
    <rPh sb="9" eb="11">
      <t>タイショウ</t>
    </rPh>
    <rPh sb="14" eb="16">
      <t>テキセツ</t>
    </rPh>
    <rPh sb="20" eb="22">
      <t>カンジャ</t>
    </rPh>
    <rPh sb="22" eb="23">
      <t>スウ</t>
    </rPh>
    <phoneticPr fontId="36"/>
  </si>
  <si>
    <t>③のうち複雑なケースが
含まれる集団(人)</t>
    <rPh sb="4" eb="6">
      <t>フクザツ</t>
    </rPh>
    <rPh sb="12" eb="13">
      <t>フク</t>
    </rPh>
    <rPh sb="16" eb="18">
      <t>シュウダン</t>
    </rPh>
    <phoneticPr fontId="36"/>
  </si>
  <si>
    <t>割合(％)
(被保険者数に占める
割合)</t>
  </si>
  <si>
    <t>データ化範囲(分析対象)…入院(DPCを含む)、入院外、調剤の電子レセプト。対象診療年月は平成30年4月～平成31年3月診療分(12カ月分)。</t>
  </si>
  <si>
    <t>データ化範囲(分析対象)…入院(DPCを含む)、入院外、調剤の電子レセプト。対象診療年月は平成30年4月～平成31年3月診療分(12カ月分)。</t>
    <rPh sb="53" eb="55">
      <t>ヘイセイ</t>
    </rPh>
    <phoneticPr fontId="3"/>
  </si>
  <si>
    <t>データ化範囲(分析対象)期間内に「腹膜透析」もしくは「血液透析」の診療行為がある患者を対象に集計。</t>
    <rPh sb="3" eb="4">
      <t>カ</t>
    </rPh>
    <rPh sb="4" eb="6">
      <t>ハンイ</t>
    </rPh>
    <rPh sb="7" eb="9">
      <t>ブンセキ</t>
    </rPh>
    <rPh sb="9" eb="11">
      <t>タイショウ</t>
    </rPh>
    <rPh sb="12" eb="14">
      <t>キカン</t>
    </rPh>
    <rPh sb="14" eb="15">
      <t>ナイ</t>
    </rPh>
    <rPh sb="17" eb="19">
      <t>フクマク</t>
    </rPh>
    <rPh sb="19" eb="21">
      <t>トウセキ</t>
    </rPh>
    <rPh sb="27" eb="29">
      <t>ケツエキ</t>
    </rPh>
    <rPh sb="29" eb="31">
      <t>トウセキ</t>
    </rPh>
    <rPh sb="33" eb="35">
      <t>シンリョウ</t>
    </rPh>
    <rPh sb="35" eb="37">
      <t>コウイ</t>
    </rPh>
    <rPh sb="40" eb="42">
      <t>カンジャ</t>
    </rPh>
    <rPh sb="43" eb="45">
      <t>タイショウ</t>
    </rPh>
    <rPh sb="46" eb="48">
      <t>シュウケイ</t>
    </rPh>
    <phoneticPr fontId="30"/>
  </si>
  <si>
    <t>透析
患者数
(人)</t>
    <rPh sb="0" eb="2">
      <t>トウセキ</t>
    </rPh>
    <rPh sb="3" eb="6">
      <t>カンジャスウ</t>
    </rPh>
    <rPh sb="8" eb="9">
      <t>ニン</t>
    </rPh>
    <phoneticPr fontId="30"/>
  </si>
  <si>
    <t>食事療法(低蛋白食)、透析療法導入、厳格な降圧治療。</t>
  </si>
  <si>
    <t>※2…Ⅰ型糖尿病や、指導対象として適切でない患者(透析患者など)</t>
  </si>
  <si>
    <t>割合(％)
(透析患者数
合計に占める
割合)</t>
    <rPh sb="0" eb="2">
      <t>ワリアイ</t>
    </rPh>
    <rPh sb="7" eb="9">
      <t>トウセキ</t>
    </rPh>
    <rPh sb="9" eb="11">
      <t>カンジャ</t>
    </rPh>
    <rPh sb="11" eb="12">
      <t>スウ</t>
    </rPh>
    <rPh sb="13" eb="15">
      <t>ゴウケイ</t>
    </rPh>
    <rPh sb="16" eb="17">
      <t>シ</t>
    </rPh>
    <rPh sb="20" eb="22">
      <t>ワリアイ</t>
    </rPh>
    <phoneticPr fontId="3"/>
  </si>
  <si>
    <t>血糖コントロール、
降圧治療。</t>
    <phoneticPr fontId="3"/>
  </si>
  <si>
    <t>厳格な血糖コントロール、
食事療法
(低蛋白食)、厳格な降圧治療。</t>
    <phoneticPr fontId="3"/>
  </si>
  <si>
    <t>II型糖尿病に
おける
Ⅱ期～Ⅳ期の
患者数(人)</t>
    <rPh sb="2" eb="3">
      <t>ガタ</t>
    </rPh>
    <rPh sb="3" eb="6">
      <t>トウニョウビョウ</t>
    </rPh>
    <rPh sb="19" eb="21">
      <t>カンジャ</t>
    </rPh>
    <rPh sb="21" eb="22">
      <t>スウ</t>
    </rPh>
    <phoneticPr fontId="36"/>
  </si>
  <si>
    <t>③のうち、
比較的行動変容が現われやすい集団(人)</t>
    <rPh sb="6" eb="9">
      <t>ヒカクテキ</t>
    </rPh>
    <rPh sb="9" eb="11">
      <t>コウドウ</t>
    </rPh>
    <rPh sb="11" eb="13">
      <t>ヘンヨウ</t>
    </rPh>
    <rPh sb="14" eb="15">
      <t>アラ</t>
    </rPh>
    <rPh sb="20" eb="22">
      <t>シュウダン</t>
    </rPh>
    <phoneticPr fontId="36"/>
  </si>
  <si>
    <t>割合(％)
(被保険者数に占める
割合)</t>
    <rPh sb="7" eb="11">
      <t>ヒホケンシャ</t>
    </rPh>
    <rPh sb="11" eb="12">
      <t>カズ</t>
    </rPh>
    <rPh sb="13" eb="14">
      <t>シ</t>
    </rPh>
    <rPh sb="17" eb="19">
      <t>ワリアイ</t>
    </rPh>
    <phoneticPr fontId="3"/>
  </si>
  <si>
    <t>年齢基準日…平成31年3月31日時点。</t>
    <rPh sb="0" eb="2">
      <t>ネンレイ</t>
    </rPh>
    <rPh sb="2" eb="4">
      <t>キジュン</t>
    </rPh>
    <rPh sb="4" eb="5">
      <t>ビ</t>
    </rPh>
    <rPh sb="6" eb="8">
      <t>ヘイセイ</t>
    </rPh>
    <rPh sb="10" eb="11">
      <t>ネン</t>
    </rPh>
    <rPh sb="12" eb="13">
      <t>ツキ</t>
    </rPh>
    <rPh sb="15" eb="16">
      <t>ニチ</t>
    </rPh>
    <rPh sb="16" eb="18">
      <t>ジテン</t>
    </rPh>
    <phoneticPr fontId="3"/>
  </si>
  <si>
    <t>　　地区別　</t>
    <rPh sb="2" eb="4">
      <t>チク</t>
    </rPh>
    <rPh sb="4" eb="5">
      <t>ベツ</t>
    </rPh>
    <phoneticPr fontId="3"/>
  </si>
  <si>
    <t>　　市区町村別　</t>
    <rPh sb="2" eb="4">
      <t>シク</t>
    </rPh>
    <rPh sb="4" eb="6">
      <t>チョウソン</t>
    </rPh>
    <rPh sb="6" eb="7">
      <t>ベツ</t>
    </rPh>
    <phoneticPr fontId="3"/>
  </si>
  <si>
    <t>【グラフ用】</t>
    <rPh sb="4" eb="5">
      <t>ヨウ</t>
    </rPh>
    <phoneticPr fontId="3"/>
  </si>
  <si>
    <t>割合(％)
(透析患者数合計
に占める割合)</t>
    <rPh sb="0" eb="2">
      <t>ワリアイ</t>
    </rPh>
    <rPh sb="7" eb="9">
      <t>トウセキ</t>
    </rPh>
    <rPh sb="9" eb="11">
      <t>カンジャ</t>
    </rPh>
    <rPh sb="11" eb="12">
      <t>スウ</t>
    </rPh>
    <rPh sb="12" eb="14">
      <t>ゴウケイ</t>
    </rPh>
    <rPh sb="16" eb="17">
      <t>シ</t>
    </rPh>
    <rPh sb="19" eb="21">
      <t>ワリアイ</t>
    </rPh>
    <phoneticPr fontId="3"/>
  </si>
  <si>
    <t>割合(%)
(透析患者数に
占める割合)</t>
    <rPh sb="0" eb="2">
      <t>ワリアイ</t>
    </rPh>
    <rPh sb="7" eb="9">
      <t>トウセキ</t>
    </rPh>
    <rPh sb="9" eb="11">
      <t>カンジャ</t>
    </rPh>
    <rPh sb="11" eb="12">
      <t>スウ</t>
    </rPh>
    <rPh sb="14" eb="15">
      <t>シ</t>
    </rPh>
    <rPh sb="17" eb="19">
      <t>ワリアイ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</si>
</sst>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&quot;¥&quot;#,##0_);[Red]\(&quot;¥&quot;#,##0\)"/>
    <numFmt numFmtId="177" formatCode="#,##0_ "/>
    <numFmt numFmtId="178" formatCode="#,##0_ ;[Red]\-#,##0\ "/>
    <numFmt numFmtId="179" formatCode="0.0%"/>
    <numFmt numFmtId="180" formatCode="&quot;合計　&quot;#,###&quot;人&quot;"/>
    <numFmt numFmtId="181" formatCode="#,##0&quot;人&quot;"/>
    <numFmt numFmtId="182" formatCode="&quot;合計　&quot;#,##0&quot;人&quot;"/>
    <numFmt numFmtId="183" formatCode="#,###&quot;人&quot;"/>
  </numFmts>
  <fonts count="6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6100"/>
      <name val="ＭＳ Ｐゴシック"/>
      <family val="2"/>
      <charset val="128"/>
    </font>
    <font>
      <sz val="11"/>
      <color rgb="FF9C6500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i/>
      <sz val="9"/>
      <color rgb="FFC00000"/>
      <name val="ＭＳ 明朝"/>
      <family val="1"/>
      <charset val="128"/>
    </font>
    <font>
      <b/>
      <i/>
      <sz val="9"/>
      <color rgb="FFFF0000"/>
      <name val="ＭＳ 明朝"/>
      <family val="1"/>
      <charset val="128"/>
    </font>
    <font>
      <sz val="8"/>
      <color rgb="FFC00000"/>
      <name val="ＭＳ 明朝"/>
      <family val="1"/>
      <charset val="128"/>
    </font>
    <font>
      <sz val="7.5"/>
      <color rgb="FFC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color rgb="FFC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i/>
      <sz val="12"/>
      <color rgb="FFFF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i/>
      <sz val="16"/>
      <color rgb="FFFF0000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i/>
      <sz val="10"/>
      <color rgb="FFFF0000"/>
      <name val="ＭＳ 明朝"/>
      <family val="1"/>
      <charset val="128"/>
    </font>
    <font>
      <b/>
      <i/>
      <sz val="10"/>
      <color theme="0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9.5"/>
      <name val="ＭＳ 明朝"/>
      <family val="1"/>
      <charset val="12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  <bgColor rgb="FFD9D9D9"/>
      </patternFill>
    </fill>
  </fills>
  <borders count="6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38" fontId="1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35" fillId="0" borderId="0"/>
    <xf numFmtId="0" fontId="28" fillId="7" borderId="0" applyNumberFormat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39" fillId="42" borderId="0" applyBorder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4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32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42" fillId="0" borderId="0"/>
    <xf numFmtId="0" fontId="31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12" fillId="0" borderId="0"/>
    <xf numFmtId="0" fontId="4" fillId="0" borderId="0"/>
    <xf numFmtId="0" fontId="27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37" fillId="0" borderId="0" xfId="0" applyFont="1">
      <alignment vertical="center"/>
    </xf>
    <xf numFmtId="0" fontId="37" fillId="0" borderId="3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37" fillId="0" borderId="52" xfId="0" applyFont="1" applyBorder="1">
      <alignment vertical="center"/>
    </xf>
    <xf numFmtId="179" fontId="37" fillId="0" borderId="60" xfId="0" applyNumberFormat="1" applyFont="1" applyBorder="1">
      <alignment vertical="center"/>
    </xf>
    <xf numFmtId="0" fontId="38" fillId="0" borderId="0" xfId="0" applyFont="1" applyAlignment="1">
      <alignment vertical="center"/>
    </xf>
    <xf numFmtId="0" fontId="37" fillId="28" borderId="18" xfId="0" applyFont="1" applyFill="1" applyBorder="1" applyAlignment="1">
      <alignment horizontal="center" vertical="center" wrapText="1"/>
    </xf>
    <xf numFmtId="0" fontId="38" fillId="0" borderId="3" xfId="0" applyFont="1" applyBorder="1">
      <alignment vertical="center"/>
    </xf>
    <xf numFmtId="179" fontId="38" fillId="0" borderId="3" xfId="0" applyNumberFormat="1" applyFont="1" applyBorder="1">
      <alignment vertical="center"/>
    </xf>
    <xf numFmtId="0" fontId="37" fillId="0" borderId="3" xfId="1387" applyFont="1" applyFill="1" applyBorder="1">
      <alignment vertical="center"/>
    </xf>
    <xf numFmtId="0" fontId="38" fillId="0" borderId="0" xfId="1135" applyFont="1">
      <alignment vertical="center"/>
    </xf>
    <xf numFmtId="0" fontId="37" fillId="28" borderId="3" xfId="0" applyFont="1" applyFill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37" fillId="0" borderId="37" xfId="0" applyFont="1" applyBorder="1">
      <alignment vertical="center"/>
    </xf>
    <xf numFmtId="38" fontId="37" fillId="0" borderId="37" xfId="1135" applyNumberFormat="1" applyFont="1" applyFill="1" applyBorder="1" applyAlignment="1">
      <alignment horizontal="right" vertical="center"/>
    </xf>
    <xf numFmtId="0" fontId="37" fillId="0" borderId="35" xfId="0" applyFont="1" applyBorder="1" applyAlignment="1">
      <alignment horizontal="center" vertical="center"/>
    </xf>
    <xf numFmtId="0" fontId="37" fillId="0" borderId="35" xfId="0" applyFont="1" applyBorder="1">
      <alignment vertical="center"/>
    </xf>
    <xf numFmtId="38" fontId="37" fillId="0" borderId="35" xfId="1135" applyNumberFormat="1" applyFont="1" applyFill="1" applyBorder="1" applyAlignment="1">
      <alignment horizontal="right" vertical="center"/>
    </xf>
    <xf numFmtId="0" fontId="37" fillId="0" borderId="39" xfId="0" applyFont="1" applyBorder="1" applyAlignment="1">
      <alignment horizontal="center" vertical="center"/>
    </xf>
    <xf numFmtId="0" fontId="37" fillId="0" borderId="39" xfId="0" applyFont="1" applyBorder="1">
      <alignment vertical="center"/>
    </xf>
    <xf numFmtId="179" fontId="37" fillId="0" borderId="40" xfId="705" applyNumberFormat="1" applyFont="1" applyBorder="1" applyAlignment="1">
      <alignment horizontal="right" vertical="center"/>
    </xf>
    <xf numFmtId="38" fontId="37" fillId="0" borderId="39" xfId="1135" applyNumberFormat="1" applyFont="1" applyFill="1" applyBorder="1" applyAlignment="1">
      <alignment horizontal="right" vertical="center"/>
    </xf>
    <xf numFmtId="0" fontId="37" fillId="0" borderId="19" xfId="0" applyFont="1" applyBorder="1" applyAlignment="1">
      <alignment horizontal="centerContinuous" vertical="center"/>
    </xf>
    <xf numFmtId="0" fontId="37" fillId="0" borderId="18" xfId="0" applyFont="1" applyBorder="1" applyAlignment="1">
      <alignment horizontal="centerContinuous" vertical="center"/>
    </xf>
    <xf numFmtId="38" fontId="37" fillId="0" borderId="3" xfId="0" applyNumberFormat="1" applyFont="1" applyBorder="1" applyAlignment="1">
      <alignment horizontal="right" vertical="center"/>
    </xf>
    <xf numFmtId="0" fontId="37" fillId="0" borderId="3" xfId="0" applyFont="1" applyBorder="1" applyAlignment="1">
      <alignment horizontal="right" vertical="center"/>
    </xf>
    <xf numFmtId="0" fontId="37" fillId="0" borderId="26" xfId="0" applyFont="1" applyBorder="1" applyAlignment="1">
      <alignment horizontal="centerContinuous" vertical="center"/>
    </xf>
    <xf numFmtId="0" fontId="37" fillId="0" borderId="23" xfId="0" applyFont="1" applyBorder="1" applyAlignment="1">
      <alignment horizontal="centerContinuous" vertical="center"/>
    </xf>
    <xf numFmtId="0" fontId="37" fillId="0" borderId="54" xfId="0" applyFont="1" applyBorder="1" applyAlignment="1">
      <alignment horizontal="center" vertical="center"/>
    </xf>
    <xf numFmtId="0" fontId="37" fillId="0" borderId="54" xfId="0" applyFont="1" applyBorder="1">
      <alignment vertical="center"/>
    </xf>
    <xf numFmtId="38" fontId="37" fillId="0" borderId="54" xfId="1135" applyNumberFormat="1" applyFont="1" applyFill="1" applyBorder="1" applyAlignment="1">
      <alignment horizontal="right" vertical="center"/>
    </xf>
    <xf numFmtId="0" fontId="37" fillId="0" borderId="58" xfId="0" applyFont="1" applyBorder="1" applyAlignment="1">
      <alignment horizontal="center" vertical="center"/>
    </xf>
    <xf numFmtId="0" fontId="37" fillId="0" borderId="58" xfId="0" applyFont="1" applyBorder="1">
      <alignment vertical="center"/>
    </xf>
    <xf numFmtId="38" fontId="37" fillId="0" borderId="58" xfId="1135" applyNumberFormat="1" applyFont="1" applyFill="1" applyBorder="1" applyAlignment="1">
      <alignment horizontal="right" vertical="center"/>
    </xf>
    <xf numFmtId="0" fontId="37" fillId="0" borderId="29" xfId="0" applyFont="1" applyBorder="1" applyAlignment="1">
      <alignment horizontal="centerContinuous" vertical="center"/>
    </xf>
    <xf numFmtId="0" fontId="37" fillId="0" borderId="24" xfId="0" applyFont="1" applyBorder="1" applyAlignment="1">
      <alignment horizontal="centerContinuous" vertical="center"/>
    </xf>
    <xf numFmtId="38" fontId="37" fillId="0" borderId="3" xfId="0" applyNumberFormat="1" applyFont="1" applyFill="1" applyBorder="1" applyAlignment="1">
      <alignment horizontal="right" vertical="center"/>
    </xf>
    <xf numFmtId="0" fontId="45" fillId="0" borderId="0" xfId="1135" applyFont="1">
      <alignment vertical="center"/>
    </xf>
    <xf numFmtId="0" fontId="38" fillId="0" borderId="0" xfId="1135" applyFont="1" applyBorder="1">
      <alignment vertical="center"/>
    </xf>
    <xf numFmtId="0" fontId="45" fillId="0" borderId="0" xfId="1135" applyFont="1" applyBorder="1">
      <alignment vertical="center"/>
    </xf>
    <xf numFmtId="0" fontId="37" fillId="0" borderId="4" xfId="1135" applyFont="1" applyBorder="1" applyAlignment="1">
      <alignment horizontal="center" vertical="center" wrapText="1"/>
    </xf>
    <xf numFmtId="0" fontId="37" fillId="0" borderId="3" xfId="1135" applyFont="1" applyBorder="1" applyAlignment="1">
      <alignment horizontal="center" vertical="center"/>
    </xf>
    <xf numFmtId="0" fontId="37" fillId="0" borderId="25" xfId="1135" applyFont="1" applyBorder="1" applyAlignment="1">
      <alignment horizontal="center" vertical="center"/>
    </xf>
    <xf numFmtId="0" fontId="46" fillId="0" borderId="0" xfId="1135" applyFont="1" applyFill="1" applyBorder="1">
      <alignment vertical="center"/>
    </xf>
    <xf numFmtId="0" fontId="45" fillId="0" borderId="0" xfId="1135" applyFont="1" applyFill="1" applyBorder="1">
      <alignment vertical="center"/>
    </xf>
    <xf numFmtId="0" fontId="42" fillId="0" borderId="0" xfId="1135" applyFont="1" applyFill="1" applyBorder="1">
      <alignment vertical="center"/>
    </xf>
    <xf numFmtId="0" fontId="45" fillId="0" borderId="0" xfId="2" applyFont="1" applyAlignment="1">
      <alignment vertical="center"/>
    </xf>
    <xf numFmtId="0" fontId="38" fillId="0" borderId="0" xfId="1568" applyFont="1">
      <alignment vertical="center"/>
    </xf>
    <xf numFmtId="0" fontId="41" fillId="28" borderId="19" xfId="1568" applyFont="1" applyFill="1" applyBorder="1" applyAlignment="1">
      <alignment horizontal="center" vertical="center"/>
    </xf>
    <xf numFmtId="0" fontId="41" fillId="28" borderId="3" xfId="1568" applyFont="1" applyFill="1" applyBorder="1" applyAlignment="1">
      <alignment horizontal="center" vertical="center"/>
    </xf>
    <xf numFmtId="177" fontId="37" fillId="0" borderId="4" xfId="1568" applyNumberFormat="1" applyFont="1" applyFill="1" applyBorder="1" applyAlignment="1">
      <alignment vertical="center" shrinkToFit="1"/>
    </xf>
    <xf numFmtId="179" fontId="37" fillId="0" borderId="23" xfId="1568" applyNumberFormat="1" applyFont="1" applyFill="1" applyBorder="1" applyAlignment="1">
      <alignment horizontal="right" vertical="center" shrinkToFit="1"/>
    </xf>
    <xf numFmtId="177" fontId="37" fillId="0" borderId="7" xfId="1568" applyNumberFormat="1" applyFont="1" applyFill="1" applyBorder="1" applyAlignment="1">
      <alignment vertical="center" shrinkToFit="1"/>
    </xf>
    <xf numFmtId="179" fontId="37" fillId="0" borderId="6" xfId="1568" applyNumberFormat="1" applyFont="1" applyFill="1" applyBorder="1" applyAlignment="1">
      <alignment horizontal="right" vertical="center" shrinkToFit="1"/>
    </xf>
    <xf numFmtId="0" fontId="47" fillId="0" borderId="0" xfId="1135" applyFont="1" applyFill="1" applyBorder="1">
      <alignment vertical="center"/>
    </xf>
    <xf numFmtId="38" fontId="37" fillId="0" borderId="39" xfId="1135" applyNumberFormat="1" applyFont="1" applyBorder="1" applyAlignment="1">
      <alignment horizontal="right" vertical="center"/>
    </xf>
    <xf numFmtId="0" fontId="45" fillId="0" borderId="0" xfId="0" applyFont="1">
      <alignment vertical="center"/>
    </xf>
    <xf numFmtId="0" fontId="45" fillId="0" borderId="0" xfId="0" applyFont="1" applyBorder="1">
      <alignment vertical="center"/>
    </xf>
    <xf numFmtId="0" fontId="48" fillId="0" borderId="41" xfId="0" applyFont="1" applyBorder="1" applyAlignment="1">
      <alignment horizontal="left" vertical="center"/>
    </xf>
    <xf numFmtId="0" fontId="46" fillId="0" borderId="42" xfId="0" applyFont="1" applyBorder="1" applyAlignment="1">
      <alignment horizontal="left" vertical="center" wrapText="1"/>
    </xf>
    <xf numFmtId="0" fontId="46" fillId="0" borderId="42" xfId="0" applyFont="1" applyBorder="1" applyAlignment="1">
      <alignment vertical="center" wrapText="1"/>
    </xf>
    <xf numFmtId="0" fontId="45" fillId="0" borderId="42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0" fontId="46" fillId="0" borderId="41" xfId="0" applyFont="1" applyBorder="1" applyAlignment="1">
      <alignment horizontal="left" vertical="center"/>
    </xf>
    <xf numFmtId="0" fontId="45" fillId="0" borderId="0" xfId="0" applyFont="1" applyAlignment="1">
      <alignment vertical="center"/>
    </xf>
    <xf numFmtId="0" fontId="49" fillId="0" borderId="44" xfId="0" applyFont="1" applyFill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50" fillId="0" borderId="46" xfId="0" applyFont="1" applyBorder="1" applyAlignment="1">
      <alignment vertical="center"/>
    </xf>
    <xf numFmtId="0" fontId="45" fillId="0" borderId="44" xfId="0" applyFont="1" applyBorder="1">
      <alignment vertical="center"/>
    </xf>
    <xf numFmtId="0" fontId="45" fillId="0" borderId="46" xfId="0" applyFont="1" applyBorder="1">
      <alignment vertical="center"/>
    </xf>
    <xf numFmtId="0" fontId="53" fillId="0" borderId="0" xfId="0" applyFont="1" applyBorder="1" applyAlignment="1">
      <alignment vertical="center" wrapText="1" readingOrder="1"/>
    </xf>
    <xf numFmtId="0" fontId="45" fillId="0" borderId="0" xfId="0" applyFont="1" applyBorder="1" applyAlignment="1">
      <alignment vertical="center"/>
    </xf>
    <xf numFmtId="0" fontId="45" fillId="0" borderId="4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1" fillId="0" borderId="45" xfId="0" applyFont="1" applyBorder="1" applyAlignment="1">
      <alignment horizontal="center" vertical="center"/>
    </xf>
    <xf numFmtId="0" fontId="55" fillId="0" borderId="0" xfId="0" applyFont="1" applyBorder="1" applyAlignment="1">
      <alignment vertical="center" wrapText="1" readingOrder="1"/>
    </xf>
    <xf numFmtId="0" fontId="56" fillId="0" borderId="0" xfId="0" applyFont="1" applyBorder="1" applyAlignment="1">
      <alignment vertical="center" wrapText="1" readingOrder="1"/>
    </xf>
    <xf numFmtId="180" fontId="57" fillId="0" borderId="0" xfId="0" applyNumberFormat="1" applyFont="1" applyBorder="1" applyAlignment="1">
      <alignment vertical="center" wrapText="1" readingOrder="1"/>
    </xf>
    <xf numFmtId="180" fontId="57" fillId="0" borderId="46" xfId="0" applyNumberFormat="1" applyFont="1" applyBorder="1" applyAlignment="1">
      <alignment vertical="center" wrapText="1" readingOrder="1"/>
    </xf>
    <xf numFmtId="0" fontId="49" fillId="0" borderId="48" xfId="0" applyFont="1" applyFill="1" applyBorder="1" applyAlignment="1">
      <alignment vertical="center"/>
    </xf>
    <xf numFmtId="0" fontId="49" fillId="0" borderId="49" xfId="0" applyFont="1" applyFill="1" applyBorder="1" applyAlignment="1">
      <alignment vertical="center"/>
    </xf>
    <xf numFmtId="0" fontId="45" fillId="0" borderId="49" xfId="0" applyFont="1" applyBorder="1">
      <alignment vertical="center"/>
    </xf>
    <xf numFmtId="0" fontId="45" fillId="0" borderId="50" xfId="0" applyFont="1" applyBorder="1">
      <alignment vertical="center"/>
    </xf>
    <xf numFmtId="0" fontId="49" fillId="0" borderId="0" xfId="0" applyFont="1" applyFill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 wrapText="1"/>
    </xf>
    <xf numFmtId="0" fontId="45" fillId="0" borderId="48" xfId="0" applyFont="1" applyBorder="1">
      <alignment vertical="center"/>
    </xf>
    <xf numFmtId="0" fontId="62" fillId="0" borderId="0" xfId="0" applyFont="1">
      <alignment vertical="center"/>
    </xf>
    <xf numFmtId="0" fontId="47" fillId="0" borderId="0" xfId="0" applyFont="1">
      <alignment vertical="center"/>
    </xf>
    <xf numFmtId="181" fontId="64" fillId="0" borderId="0" xfId="0" applyNumberFormat="1" applyFont="1" applyBorder="1" applyAlignment="1">
      <alignment vertical="center" wrapText="1" readingOrder="1"/>
    </xf>
    <xf numFmtId="0" fontId="49" fillId="0" borderId="42" xfId="0" applyFont="1" applyFill="1" applyBorder="1" applyAlignment="1">
      <alignment vertical="center"/>
    </xf>
    <xf numFmtId="0" fontId="48" fillId="0" borderId="44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vertical="center" wrapText="1"/>
    </xf>
    <xf numFmtId="183" fontId="63" fillId="0" borderId="0" xfId="0" applyNumberFormat="1" applyFont="1" applyBorder="1" applyAlignment="1">
      <alignment vertical="center" wrapText="1" readingOrder="1"/>
    </xf>
    <xf numFmtId="0" fontId="62" fillId="0" borderId="48" xfId="0" applyFont="1" applyBorder="1">
      <alignment vertical="center"/>
    </xf>
    <xf numFmtId="0" fontId="37" fillId="0" borderId="0" xfId="1580" applyFont="1" applyAlignment="1">
      <alignment vertical="center"/>
    </xf>
    <xf numFmtId="0" fontId="38" fillId="0" borderId="0" xfId="1580" applyFont="1" applyAlignment="1">
      <alignment vertical="center"/>
    </xf>
    <xf numFmtId="0" fontId="37" fillId="0" borderId="0" xfId="1580" applyFont="1" applyAlignment="1">
      <alignment horizontal="center" vertical="center"/>
    </xf>
    <xf numFmtId="0" fontId="37" fillId="28" borderId="21" xfId="0" applyFont="1" applyFill="1" applyBorder="1" applyAlignment="1">
      <alignment horizontal="center" vertical="center" wrapText="1"/>
    </xf>
    <xf numFmtId="179" fontId="37" fillId="0" borderId="0" xfId="1580" applyNumberFormat="1" applyFont="1" applyAlignment="1">
      <alignment vertical="center"/>
    </xf>
    <xf numFmtId="179" fontId="37" fillId="0" borderId="3" xfId="1580" applyNumberFormat="1" applyFont="1" applyBorder="1" applyAlignment="1">
      <alignment vertical="center"/>
    </xf>
    <xf numFmtId="0" fontId="37" fillId="0" borderId="3" xfId="1580" applyFont="1" applyBorder="1" applyAlignment="1">
      <alignment vertical="center"/>
    </xf>
    <xf numFmtId="0" fontId="37" fillId="28" borderId="52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179" fontId="37" fillId="0" borderId="18" xfId="0" applyNumberFormat="1" applyFont="1" applyFill="1" applyBorder="1">
      <alignment vertical="center"/>
    </xf>
    <xf numFmtId="0" fontId="37" fillId="0" borderId="7" xfId="0" applyFont="1" applyFill="1" applyBorder="1" applyAlignment="1">
      <alignment horizontal="center" vertical="center"/>
    </xf>
    <xf numFmtId="38" fontId="37" fillId="0" borderId="34" xfId="0" applyNumberFormat="1" applyFont="1" applyFill="1" applyBorder="1">
      <alignment vertical="center"/>
    </xf>
    <xf numFmtId="0" fontId="38" fillId="27" borderId="0" xfId="0" applyFont="1" applyFill="1">
      <alignment vertical="center"/>
    </xf>
    <xf numFmtId="0" fontId="46" fillId="0" borderId="0" xfId="0" applyFont="1" applyFill="1" applyBorder="1">
      <alignment vertical="center"/>
    </xf>
    <xf numFmtId="0" fontId="37" fillId="28" borderId="3" xfId="0" applyFont="1" applyFill="1" applyBorder="1" applyAlignment="1">
      <alignment horizontal="center" vertical="center"/>
    </xf>
    <xf numFmtId="0" fontId="37" fillId="28" borderId="21" xfId="0" applyFont="1" applyFill="1" applyBorder="1" applyAlignment="1">
      <alignment horizontal="center" vertical="center" wrapText="1"/>
    </xf>
    <xf numFmtId="177" fontId="37" fillId="0" borderId="52" xfId="0" applyNumberFormat="1" applyFont="1" applyFill="1" applyBorder="1" applyAlignment="1">
      <alignment vertical="center" shrinkToFit="1"/>
    </xf>
    <xf numFmtId="177" fontId="37" fillId="0" borderId="52" xfId="1" applyNumberFormat="1" applyFont="1" applyFill="1" applyBorder="1" applyAlignment="1">
      <alignment vertical="center" shrinkToFit="1"/>
    </xf>
    <xf numFmtId="177" fontId="37" fillId="0" borderId="53" xfId="0" applyNumberFormat="1" applyFont="1" applyFill="1" applyBorder="1" applyAlignment="1">
      <alignment vertical="center"/>
    </xf>
    <xf numFmtId="0" fontId="41" fillId="0" borderId="3" xfId="0" applyFont="1" applyBorder="1" applyAlignment="1">
      <alignment horizontal="center" vertical="center" shrinkToFit="1"/>
    </xf>
    <xf numFmtId="0" fontId="41" fillId="0" borderId="3" xfId="1387" applyFont="1" applyFill="1" applyBorder="1" applyAlignment="1">
      <alignment vertical="center" shrinkToFit="1"/>
    </xf>
    <xf numFmtId="0" fontId="41" fillId="0" borderId="3" xfId="1387" applyFont="1" applyBorder="1" applyAlignment="1">
      <alignment vertical="center" shrinkToFit="1"/>
    </xf>
    <xf numFmtId="0" fontId="41" fillId="0" borderId="4" xfId="0" applyFont="1" applyBorder="1" applyAlignment="1">
      <alignment horizontal="center" vertical="center" shrinkToFit="1"/>
    </xf>
    <xf numFmtId="0" fontId="41" fillId="0" borderId="4" xfId="1387" applyFont="1" applyBorder="1" applyAlignment="1">
      <alignment vertical="center" shrinkToFit="1"/>
    </xf>
    <xf numFmtId="0" fontId="45" fillId="28" borderId="18" xfId="0" applyFont="1" applyFill="1" applyBorder="1" applyAlignment="1">
      <alignment horizontal="center" vertical="center" wrapText="1"/>
    </xf>
    <xf numFmtId="179" fontId="41" fillId="0" borderId="4" xfId="0" applyNumberFormat="1" applyFont="1" applyBorder="1" applyAlignment="1">
      <alignment vertical="center" shrinkToFit="1"/>
    </xf>
    <xf numFmtId="179" fontId="41" fillId="0" borderId="7" xfId="0" applyNumberFormat="1" applyFont="1" applyBorder="1" applyAlignment="1">
      <alignment vertical="center" shrinkToFit="1"/>
    </xf>
    <xf numFmtId="0" fontId="45" fillId="0" borderId="3" xfId="1387" applyFont="1" applyFill="1" applyBorder="1" applyAlignment="1">
      <alignment vertical="center"/>
    </xf>
    <xf numFmtId="177" fontId="37" fillId="0" borderId="7" xfId="0" applyNumberFormat="1" applyFont="1" applyFill="1" applyBorder="1" applyAlignment="1">
      <alignment vertical="center" shrinkToFit="1"/>
    </xf>
    <xf numFmtId="0" fontId="45" fillId="28" borderId="18" xfId="0" applyFont="1" applyFill="1" applyBorder="1" applyAlignment="1">
      <alignment horizontal="center" vertical="center"/>
    </xf>
    <xf numFmtId="0" fontId="37" fillId="0" borderId="4" xfId="1135" applyFont="1" applyBorder="1" applyAlignment="1">
      <alignment vertical="center" wrapText="1"/>
    </xf>
    <xf numFmtId="0" fontId="37" fillId="0" borderId="3" xfId="1135" applyFont="1" applyBorder="1" applyAlignment="1">
      <alignment vertical="center"/>
    </xf>
    <xf numFmtId="0" fontId="37" fillId="0" borderId="25" xfId="1135" applyFont="1" applyBorder="1" applyAlignment="1">
      <alignment vertical="center"/>
    </xf>
    <xf numFmtId="0" fontId="37" fillId="0" borderId="4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45" fillId="28" borderId="3" xfId="0" applyFont="1" applyFill="1" applyBorder="1" applyAlignment="1">
      <alignment horizontal="center" vertical="center" wrapText="1"/>
    </xf>
    <xf numFmtId="0" fontId="37" fillId="0" borderId="19" xfId="1568" applyNumberFormat="1" applyFont="1" applyBorder="1" applyAlignment="1">
      <alignment vertical="center" shrinkToFit="1"/>
    </xf>
    <xf numFmtId="0" fontId="37" fillId="0" borderId="30" xfId="1568" applyNumberFormat="1" applyFont="1" applyBorder="1" applyAlignment="1">
      <alignment vertical="center" shrinkToFit="1"/>
    </xf>
    <xf numFmtId="0" fontId="37" fillId="0" borderId="5" xfId="1568" applyNumberFormat="1" applyFont="1" applyBorder="1" applyAlignment="1">
      <alignment horizontal="center" vertical="center" shrinkToFit="1"/>
    </xf>
    <xf numFmtId="0" fontId="45" fillId="28" borderId="3" xfId="0" applyFont="1" applyFill="1" applyBorder="1" applyAlignment="1">
      <alignment horizontal="center" vertical="center"/>
    </xf>
    <xf numFmtId="0" fontId="65" fillId="0" borderId="3" xfId="1387" applyFont="1" applyFill="1" applyBorder="1" applyAlignment="1">
      <alignment vertical="center"/>
    </xf>
    <xf numFmtId="38" fontId="41" fillId="0" borderId="7" xfId="1581" applyFont="1" applyFill="1" applyBorder="1" applyAlignment="1">
      <alignment vertical="center"/>
    </xf>
    <xf numFmtId="179" fontId="41" fillId="0" borderId="7" xfId="1581" applyNumberFormat="1" applyFont="1" applyFill="1" applyBorder="1" applyAlignment="1">
      <alignment vertical="center"/>
    </xf>
    <xf numFmtId="178" fontId="41" fillId="0" borderId="7" xfId="1" applyNumberFormat="1" applyFont="1" applyFill="1" applyBorder="1" applyAlignment="1">
      <alignment vertical="center" shrinkToFit="1"/>
    </xf>
    <xf numFmtId="177" fontId="41" fillId="0" borderId="4" xfId="0" applyNumberFormat="1" applyFont="1" applyFill="1" applyBorder="1" applyAlignment="1">
      <alignment vertical="center" shrinkToFit="1"/>
    </xf>
    <xf numFmtId="179" fontId="41" fillId="0" borderId="4" xfId="0" applyNumberFormat="1" applyFont="1" applyFill="1" applyBorder="1" applyAlignment="1">
      <alignment vertical="center" shrinkToFit="1"/>
    </xf>
    <xf numFmtId="177" fontId="41" fillId="0" borderId="7" xfId="0" applyNumberFormat="1" applyFont="1" applyFill="1" applyBorder="1" applyAlignment="1">
      <alignment vertical="center" shrinkToFit="1"/>
    </xf>
    <xf numFmtId="179" fontId="41" fillId="0" borderId="7" xfId="0" applyNumberFormat="1" applyFont="1" applyFill="1" applyBorder="1" applyAlignment="1">
      <alignment vertical="center" shrinkToFit="1"/>
    </xf>
    <xf numFmtId="0" fontId="38" fillId="0" borderId="0" xfId="0" applyFont="1" applyFill="1">
      <alignment vertical="center"/>
    </xf>
    <xf numFmtId="177" fontId="37" fillId="0" borderId="4" xfId="0" applyNumberFormat="1" applyFont="1" applyFill="1" applyBorder="1" applyAlignment="1">
      <alignment vertical="center" shrinkToFit="1"/>
    </xf>
    <xf numFmtId="179" fontId="37" fillId="0" borderId="4" xfId="0" applyNumberFormat="1" applyFont="1" applyFill="1" applyBorder="1" applyAlignment="1">
      <alignment vertical="center" shrinkToFit="1"/>
    </xf>
    <xf numFmtId="0" fontId="37" fillId="0" borderId="52" xfId="0" applyFont="1" applyFill="1" applyBorder="1">
      <alignment vertical="center"/>
    </xf>
    <xf numFmtId="179" fontId="37" fillId="0" borderId="60" xfId="0" applyNumberFormat="1" applyFont="1" applyFill="1" applyBorder="1">
      <alignment vertical="center"/>
    </xf>
    <xf numFmtId="179" fontId="37" fillId="0" borderId="3" xfId="0" applyNumberFormat="1" applyFont="1" applyFill="1" applyBorder="1">
      <alignment vertical="center"/>
    </xf>
    <xf numFmtId="0" fontId="37" fillId="0" borderId="3" xfId="0" applyFont="1" applyFill="1" applyBorder="1">
      <alignment vertical="center"/>
    </xf>
    <xf numFmtId="0" fontId="42" fillId="0" borderId="3" xfId="1148" applyFont="1" applyFill="1" applyBorder="1" applyAlignment="1" applyProtection="1">
      <alignment vertical="center"/>
      <protection locked="0"/>
    </xf>
    <xf numFmtId="0" fontId="42" fillId="0" borderId="4" xfId="1148" applyFont="1" applyFill="1" applyBorder="1" applyAlignment="1" applyProtection="1">
      <alignment vertical="center"/>
      <protection locked="0"/>
    </xf>
    <xf numFmtId="179" fontId="37" fillId="0" borderId="7" xfId="0" applyNumberFormat="1" applyFont="1" applyFill="1" applyBorder="1" applyAlignment="1">
      <alignment vertical="center" shrinkToFit="1"/>
    </xf>
    <xf numFmtId="0" fontId="37" fillId="0" borderId="0" xfId="0" applyFont="1" applyFill="1">
      <alignment vertical="center"/>
    </xf>
    <xf numFmtId="177" fontId="37" fillId="0" borderId="0" xfId="0" applyNumberFormat="1" applyFont="1" applyFill="1">
      <alignment vertical="center"/>
    </xf>
    <xf numFmtId="177" fontId="37" fillId="0" borderId="4" xfId="1135" applyNumberFormat="1" applyFont="1" applyFill="1" applyBorder="1" applyAlignment="1">
      <alignment vertical="center"/>
    </xf>
    <xf numFmtId="179" fontId="37" fillId="0" borderId="22" xfId="705" applyNumberFormat="1" applyFont="1" applyFill="1" applyBorder="1" applyAlignment="1">
      <alignment horizontal="right" vertical="center"/>
    </xf>
    <xf numFmtId="177" fontId="37" fillId="0" borderId="25" xfId="1135" applyNumberFormat="1" applyFont="1" applyFill="1" applyBorder="1" applyAlignment="1">
      <alignment vertical="center"/>
    </xf>
    <xf numFmtId="177" fontId="37" fillId="0" borderId="29" xfId="1551" applyNumberFormat="1" applyFont="1" applyFill="1" applyBorder="1" applyAlignment="1">
      <alignment vertical="center"/>
    </xf>
    <xf numFmtId="179" fontId="37" fillId="0" borderId="32" xfId="1551" applyNumberFormat="1" applyFont="1" applyFill="1" applyBorder="1" applyAlignment="1">
      <alignment horizontal="right" vertical="center"/>
    </xf>
    <xf numFmtId="0" fontId="37" fillId="0" borderId="37" xfId="0" applyFont="1" applyFill="1" applyBorder="1" applyAlignment="1">
      <alignment horizontal="center" vertical="center"/>
    </xf>
    <xf numFmtId="0" fontId="37" fillId="0" borderId="37" xfId="0" applyFont="1" applyFill="1" applyBorder="1">
      <alignment vertical="center"/>
    </xf>
    <xf numFmtId="179" fontId="37" fillId="0" borderId="38" xfId="705" applyNumberFormat="1" applyFont="1" applyFill="1" applyBorder="1" applyAlignment="1">
      <alignment horizontal="right" vertical="center"/>
    </xf>
    <xf numFmtId="0" fontId="37" fillId="0" borderId="35" xfId="0" applyFont="1" applyFill="1" applyBorder="1" applyAlignment="1">
      <alignment horizontal="center" vertical="center"/>
    </xf>
    <xf numFmtId="0" fontId="37" fillId="0" borderId="35" xfId="0" applyFont="1" applyFill="1" applyBorder="1">
      <alignment vertical="center"/>
    </xf>
    <xf numFmtId="179" fontId="37" fillId="0" borderId="36" xfId="705" applyNumberFormat="1" applyFont="1" applyFill="1" applyBorder="1" applyAlignment="1">
      <alignment horizontal="right" vertical="center"/>
    </xf>
    <xf numFmtId="0" fontId="37" fillId="0" borderId="39" xfId="0" applyFont="1" applyFill="1" applyBorder="1" applyAlignment="1">
      <alignment horizontal="center" vertical="center"/>
    </xf>
    <xf numFmtId="0" fontId="37" fillId="0" borderId="39" xfId="0" applyFont="1" applyFill="1" applyBorder="1">
      <alignment vertical="center"/>
    </xf>
    <xf numFmtId="179" fontId="37" fillId="0" borderId="40" xfId="705" applyNumberFormat="1" applyFont="1" applyFill="1" applyBorder="1" applyAlignment="1">
      <alignment horizontal="right" vertical="center"/>
    </xf>
    <xf numFmtId="0" fontId="37" fillId="0" borderId="19" xfId="0" applyFont="1" applyFill="1" applyBorder="1" applyAlignment="1">
      <alignment horizontal="centerContinuous" vertical="center"/>
    </xf>
    <xf numFmtId="0" fontId="37" fillId="0" borderId="18" xfId="0" applyFont="1" applyFill="1" applyBorder="1" applyAlignment="1">
      <alignment horizontal="centerContinuous" vertical="center"/>
    </xf>
    <xf numFmtId="0" fontId="37" fillId="0" borderId="3" xfId="0" applyFont="1" applyFill="1" applyBorder="1" applyAlignment="1">
      <alignment horizontal="right" vertical="center"/>
    </xf>
    <xf numFmtId="0" fontId="37" fillId="0" borderId="30" xfId="0" applyFont="1" applyFill="1" applyBorder="1" applyAlignment="1">
      <alignment horizontal="centerContinuous" vertical="center"/>
    </xf>
    <xf numFmtId="0" fontId="37" fillId="0" borderId="31" xfId="0" applyFont="1" applyFill="1" applyBorder="1" applyAlignment="1">
      <alignment horizontal="centerContinuous" vertical="center"/>
    </xf>
    <xf numFmtId="38" fontId="37" fillId="0" borderId="25" xfId="0" applyNumberFormat="1" applyFont="1" applyFill="1" applyBorder="1" applyAlignment="1">
      <alignment horizontal="right" vertical="center"/>
    </xf>
    <xf numFmtId="0" fontId="37" fillId="0" borderId="25" xfId="0" applyFont="1" applyFill="1" applyBorder="1" applyAlignment="1">
      <alignment horizontal="right" vertical="center"/>
    </xf>
    <xf numFmtId="38" fontId="37" fillId="0" borderId="4" xfId="0" applyNumberFormat="1" applyFont="1" applyFill="1" applyBorder="1" applyAlignment="1">
      <alignment horizontal="right" vertical="center"/>
    </xf>
    <xf numFmtId="0" fontId="37" fillId="0" borderId="4" xfId="0" applyFont="1" applyFill="1" applyBorder="1" applyAlignment="1">
      <alignment horizontal="right" vertical="center"/>
    </xf>
    <xf numFmtId="179" fontId="37" fillId="0" borderId="55" xfId="705" applyNumberFormat="1" applyFont="1" applyFill="1" applyBorder="1" applyAlignment="1">
      <alignment horizontal="right" vertical="center"/>
    </xf>
    <xf numFmtId="38" fontId="37" fillId="0" borderId="21" xfId="0" applyNumberFormat="1" applyFont="1" applyFill="1" applyBorder="1" applyAlignment="1">
      <alignment horizontal="right" vertical="center"/>
    </xf>
    <xf numFmtId="0" fontId="37" fillId="0" borderId="58" xfId="0" applyFont="1" applyFill="1" applyBorder="1">
      <alignment vertical="center"/>
    </xf>
    <xf numFmtId="179" fontId="37" fillId="0" borderId="59" xfId="705" applyNumberFormat="1" applyFont="1" applyFill="1" applyBorder="1" applyAlignment="1">
      <alignment horizontal="right" vertical="center"/>
    </xf>
    <xf numFmtId="0" fontId="37" fillId="0" borderId="21" xfId="0" applyFont="1" applyFill="1" applyBorder="1" applyAlignment="1">
      <alignment horizontal="right" vertical="center"/>
    </xf>
    <xf numFmtId="38" fontId="37" fillId="0" borderId="20" xfId="0" applyNumberFormat="1" applyFont="1" applyFill="1" applyBorder="1" applyAlignment="1">
      <alignment horizontal="right" vertical="center"/>
    </xf>
    <xf numFmtId="0" fontId="37" fillId="0" borderId="20" xfId="0" applyFont="1" applyFill="1" applyBorder="1" applyAlignment="1">
      <alignment horizontal="right" vertical="center"/>
    </xf>
    <xf numFmtId="0" fontId="37" fillId="0" borderId="54" xfId="0" applyFont="1" applyFill="1" applyBorder="1">
      <alignment vertical="center"/>
    </xf>
    <xf numFmtId="0" fontId="37" fillId="0" borderId="3" xfId="1580" applyFont="1" applyFill="1" applyBorder="1" applyAlignment="1">
      <alignment horizontal="center" vertical="center"/>
    </xf>
    <xf numFmtId="177" fontId="37" fillId="0" borderId="21" xfId="1" applyNumberFormat="1" applyFont="1" applyFill="1" applyBorder="1" applyAlignment="1">
      <alignment vertical="center" shrinkToFit="1"/>
    </xf>
    <xf numFmtId="177" fontId="37" fillId="0" borderId="3" xfId="1581" applyNumberFormat="1" applyFont="1" applyFill="1" applyBorder="1" applyAlignment="1">
      <alignment vertical="center"/>
    </xf>
    <xf numFmtId="179" fontId="37" fillId="0" borderId="3" xfId="1581" applyNumberFormat="1" applyFont="1" applyFill="1" applyBorder="1" applyAlignment="1">
      <alignment vertical="center"/>
    </xf>
    <xf numFmtId="177" fontId="37" fillId="0" borderId="4" xfId="1" applyNumberFormat="1" applyFont="1" applyFill="1" applyBorder="1" applyAlignment="1">
      <alignment vertical="center" shrinkToFit="1"/>
    </xf>
    <xf numFmtId="177" fontId="37" fillId="0" borderId="3" xfId="1" applyNumberFormat="1" applyFont="1" applyFill="1" applyBorder="1" applyAlignment="1">
      <alignment vertical="center" shrinkToFit="1"/>
    </xf>
    <xf numFmtId="0" fontId="37" fillId="0" borderId="4" xfId="1580" applyFont="1" applyFill="1" applyBorder="1" applyAlignment="1">
      <alignment horizontal="center" vertical="center"/>
    </xf>
    <xf numFmtId="0" fontId="37" fillId="0" borderId="4" xfId="1387" applyFont="1" applyFill="1" applyBorder="1">
      <alignment vertical="center"/>
    </xf>
    <xf numFmtId="177" fontId="37" fillId="0" borderId="20" xfId="1" applyNumberFormat="1" applyFont="1" applyFill="1" applyBorder="1" applyAlignment="1">
      <alignment vertical="center" shrinkToFit="1"/>
    </xf>
    <xf numFmtId="177" fontId="37" fillId="0" borderId="4" xfId="1581" applyNumberFormat="1" applyFont="1" applyFill="1" applyBorder="1" applyAlignment="1">
      <alignment vertical="center"/>
    </xf>
    <xf numFmtId="179" fontId="37" fillId="0" borderId="4" xfId="1581" applyNumberFormat="1" applyFont="1" applyFill="1" applyBorder="1" applyAlignment="1">
      <alignment vertical="center"/>
    </xf>
    <xf numFmtId="177" fontId="37" fillId="0" borderId="7" xfId="1" applyNumberFormat="1" applyFont="1" applyFill="1" applyBorder="1" applyAlignment="1">
      <alignment vertical="center" shrinkToFit="1"/>
    </xf>
    <xf numFmtId="179" fontId="37" fillId="0" borderId="7" xfId="1581" applyNumberFormat="1" applyFont="1" applyFill="1" applyBorder="1" applyAlignment="1">
      <alignment vertical="center"/>
    </xf>
    <xf numFmtId="0" fontId="62" fillId="0" borderId="0" xfId="1580" applyFont="1" applyFill="1" applyAlignment="1">
      <alignment vertical="center"/>
    </xf>
    <xf numFmtId="0" fontId="37" fillId="0" borderId="0" xfId="1580" applyFont="1" applyFill="1" applyAlignment="1">
      <alignment vertical="center"/>
    </xf>
    <xf numFmtId="0" fontId="37" fillId="0" borderId="3" xfId="1580" applyFont="1" applyFill="1" applyBorder="1" applyAlignment="1">
      <alignment vertical="center"/>
    </xf>
    <xf numFmtId="38" fontId="37" fillId="0" borderId="3" xfId="1581" applyFont="1" applyFill="1" applyBorder="1" applyAlignment="1">
      <alignment vertical="center"/>
    </xf>
    <xf numFmtId="179" fontId="37" fillId="0" borderId="3" xfId="1580" applyNumberFormat="1" applyFont="1" applyFill="1" applyBorder="1" applyAlignment="1">
      <alignment vertical="center"/>
    </xf>
    <xf numFmtId="178" fontId="38" fillId="0" borderId="3" xfId="1" applyNumberFormat="1" applyFont="1" applyFill="1" applyBorder="1" applyAlignment="1">
      <alignment vertical="center" shrinkToFit="1"/>
    </xf>
    <xf numFmtId="0" fontId="66" fillId="0" borderId="3" xfId="1148" applyFont="1" applyFill="1" applyBorder="1" applyAlignment="1" applyProtection="1">
      <alignment vertical="center"/>
      <protection locked="0"/>
    </xf>
    <xf numFmtId="0" fontId="37" fillId="0" borderId="4" xfId="1580" applyFont="1" applyFill="1" applyBorder="1" applyAlignment="1">
      <alignment vertical="center"/>
    </xf>
    <xf numFmtId="0" fontId="66" fillId="0" borderId="4" xfId="1148" applyFont="1" applyFill="1" applyBorder="1" applyAlignment="1" applyProtection="1">
      <alignment vertical="center"/>
      <protection locked="0"/>
    </xf>
    <xf numFmtId="178" fontId="38" fillId="0" borderId="4" xfId="1" applyNumberFormat="1" applyFont="1" applyFill="1" applyBorder="1" applyAlignment="1">
      <alignment vertical="center" shrinkToFit="1"/>
    </xf>
    <xf numFmtId="38" fontId="37" fillId="0" borderId="4" xfId="1581" applyFont="1" applyFill="1" applyBorder="1" applyAlignment="1">
      <alignment vertical="center"/>
    </xf>
    <xf numFmtId="0" fontId="38" fillId="0" borderId="19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7" fillId="28" borderId="3" xfId="0" applyFont="1" applyFill="1" applyBorder="1" applyAlignment="1">
      <alignment horizontal="left" vertical="center"/>
    </xf>
    <xf numFmtId="0" fontId="41" fillId="0" borderId="5" xfId="0" applyFont="1" applyBorder="1" applyAlignment="1">
      <alignment horizontal="center" vertical="center" shrinkToFit="1"/>
    </xf>
    <xf numFmtId="0" fontId="41" fillId="0" borderId="6" xfId="0" applyFont="1" applyBorder="1" applyAlignment="1">
      <alignment horizontal="center" vertical="center" shrinkToFit="1"/>
    </xf>
    <xf numFmtId="0" fontId="37" fillId="28" borderId="19" xfId="0" applyFont="1" applyFill="1" applyBorder="1" applyAlignment="1">
      <alignment horizontal="center" vertical="center"/>
    </xf>
    <xf numFmtId="0" fontId="37" fillId="28" borderId="17" xfId="0" applyFont="1" applyFill="1" applyBorder="1" applyAlignment="1">
      <alignment horizontal="center" vertical="center"/>
    </xf>
    <xf numFmtId="0" fontId="37" fillId="28" borderId="18" xfId="0" applyFont="1" applyFill="1" applyBorder="1" applyAlignment="1">
      <alignment horizontal="center" vertical="center"/>
    </xf>
    <xf numFmtId="0" fontId="37" fillId="28" borderId="3" xfId="0" applyFont="1" applyFill="1" applyBorder="1" applyAlignment="1">
      <alignment horizontal="center" vertical="center" shrinkToFit="1"/>
    </xf>
    <xf numFmtId="0" fontId="37" fillId="0" borderId="19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shrinkToFit="1"/>
    </xf>
    <xf numFmtId="0" fontId="37" fillId="0" borderId="30" xfId="1135" applyFont="1" applyBorder="1" applyAlignment="1">
      <alignment horizontal="center" vertical="center"/>
    </xf>
    <xf numFmtId="0" fontId="37" fillId="0" borderId="31" xfId="1135" applyFont="1" applyBorder="1" applyAlignment="1">
      <alignment horizontal="center" vertical="center"/>
    </xf>
    <xf numFmtId="0" fontId="37" fillId="0" borderId="25" xfId="1135" applyFont="1" applyBorder="1" applyAlignment="1">
      <alignment horizontal="center" vertical="center"/>
    </xf>
    <xf numFmtId="0" fontId="37" fillId="0" borderId="5" xfId="1135" applyFont="1" applyBorder="1" applyAlignment="1">
      <alignment horizontal="center" vertical="center"/>
    </xf>
    <xf numFmtId="0" fontId="37" fillId="0" borderId="6" xfId="1135" applyFont="1" applyBorder="1" applyAlignment="1">
      <alignment horizontal="center" vertical="center"/>
    </xf>
    <xf numFmtId="0" fontId="37" fillId="0" borderId="33" xfId="1135" applyFont="1" applyBorder="1" applyAlignment="1">
      <alignment horizontal="center" vertical="center"/>
    </xf>
    <xf numFmtId="0" fontId="37" fillId="0" borderId="34" xfId="1135" applyFont="1" applyBorder="1" applyAlignment="1">
      <alignment horizontal="center" vertical="center"/>
    </xf>
    <xf numFmtId="0" fontId="37" fillId="0" borderId="32" xfId="1135" applyFont="1" applyBorder="1" applyAlignment="1">
      <alignment horizontal="center" vertical="center"/>
    </xf>
    <xf numFmtId="0" fontId="37" fillId="0" borderId="26" xfId="1135" applyFont="1" applyBorder="1" applyAlignment="1">
      <alignment horizontal="center" vertical="center"/>
    </xf>
    <xf numFmtId="0" fontId="37" fillId="0" borderId="23" xfId="1135" applyFont="1" applyBorder="1" applyAlignment="1">
      <alignment horizontal="center" vertical="center"/>
    </xf>
    <xf numFmtId="0" fontId="37" fillId="0" borderId="19" xfId="1135" applyFont="1" applyBorder="1" applyAlignment="1">
      <alignment horizontal="center" vertical="center"/>
    </xf>
    <xf numFmtId="0" fontId="37" fillId="0" borderId="18" xfId="1135" applyFont="1" applyBorder="1" applyAlignment="1">
      <alignment horizontal="center" vertical="center"/>
    </xf>
    <xf numFmtId="0" fontId="37" fillId="28" borderId="26" xfId="1135" applyFont="1" applyFill="1" applyBorder="1" applyAlignment="1">
      <alignment horizontal="center" vertical="center"/>
    </xf>
    <xf numFmtId="0" fontId="37" fillId="28" borderId="23" xfId="1135" applyFont="1" applyFill="1" applyBorder="1" applyAlignment="1">
      <alignment horizontal="center" vertical="center"/>
    </xf>
    <xf numFmtId="0" fontId="37" fillId="28" borderId="27" xfId="1135" applyFont="1" applyFill="1" applyBorder="1" applyAlignment="1">
      <alignment horizontal="center" vertical="center"/>
    </xf>
    <xf numFmtId="0" fontId="37" fillId="28" borderId="28" xfId="1135" applyFont="1" applyFill="1" applyBorder="1" applyAlignment="1">
      <alignment horizontal="center" vertical="center"/>
    </xf>
    <xf numFmtId="0" fontId="37" fillId="28" borderId="29" xfId="1135" applyFont="1" applyFill="1" applyBorder="1" applyAlignment="1">
      <alignment horizontal="center" vertical="center"/>
    </xf>
    <xf numFmtId="0" fontId="37" fillId="28" borderId="24" xfId="1135" applyFont="1" applyFill="1" applyBorder="1" applyAlignment="1">
      <alignment horizontal="center" vertical="center"/>
    </xf>
    <xf numFmtId="0" fontId="37" fillId="28" borderId="19" xfId="1135" applyFont="1" applyFill="1" applyBorder="1" applyAlignment="1">
      <alignment horizontal="center" vertical="center" wrapText="1"/>
    </xf>
    <xf numFmtId="0" fontId="37" fillId="28" borderId="19" xfId="1135" applyFont="1" applyFill="1" applyBorder="1" applyAlignment="1">
      <alignment horizontal="center" vertical="center"/>
    </xf>
    <xf numFmtId="0" fontId="37" fillId="28" borderId="4" xfId="1135" applyFont="1" applyFill="1" applyBorder="1" applyAlignment="1">
      <alignment horizontal="center" vertical="center" wrapText="1"/>
    </xf>
    <xf numFmtId="0" fontId="37" fillId="28" borderId="20" xfId="1135" applyFont="1" applyFill="1" applyBorder="1" applyAlignment="1">
      <alignment horizontal="center" vertical="center" wrapText="1"/>
    </xf>
    <xf numFmtId="0" fontId="37" fillId="28" borderId="21" xfId="1135" applyFont="1" applyFill="1" applyBorder="1" applyAlignment="1">
      <alignment horizontal="center" vertical="center" wrapText="1"/>
    </xf>
    <xf numFmtId="0" fontId="37" fillId="28" borderId="3" xfId="1135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/>
    </xf>
    <xf numFmtId="0" fontId="37" fillId="0" borderId="20" xfId="0" applyFont="1" applyFill="1" applyBorder="1" applyAlignment="1">
      <alignment vertical="center"/>
    </xf>
    <xf numFmtId="0" fontId="37" fillId="0" borderId="21" xfId="0" applyFont="1" applyFill="1" applyBorder="1" applyAlignment="1">
      <alignment vertical="center"/>
    </xf>
    <xf numFmtId="0" fontId="37" fillId="28" borderId="3" xfId="0" applyFont="1" applyFill="1" applyBorder="1" applyAlignment="1">
      <alignment horizontal="center" vertical="center"/>
    </xf>
    <xf numFmtId="0" fontId="37" fillId="28" borderId="26" xfId="0" applyFont="1" applyFill="1" applyBorder="1" applyAlignment="1">
      <alignment horizontal="center" vertical="center"/>
    </xf>
    <xf numFmtId="0" fontId="37" fillId="28" borderId="23" xfId="0" applyFont="1" applyFill="1" applyBorder="1" applyAlignment="1">
      <alignment horizontal="center" vertical="center"/>
    </xf>
    <xf numFmtId="0" fontId="37" fillId="28" borderId="29" xfId="0" applyFont="1" applyFill="1" applyBorder="1" applyAlignment="1">
      <alignment horizontal="center" vertical="center"/>
    </xf>
    <xf numFmtId="0" fontId="37" fillId="28" borderId="24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7" fillId="0" borderId="56" xfId="0" applyFont="1" applyFill="1" applyBorder="1" applyAlignment="1">
      <alignment horizontal="center" vertical="center"/>
    </xf>
    <xf numFmtId="0" fontId="37" fillId="0" borderId="57" xfId="0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/>
    </xf>
    <xf numFmtId="0" fontId="37" fillId="0" borderId="28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left" vertical="center" shrinkToFit="1"/>
    </xf>
    <xf numFmtId="0" fontId="37" fillId="0" borderId="20" xfId="0" applyFont="1" applyBorder="1" applyAlignment="1">
      <alignment horizontal="left" vertical="center" shrinkToFit="1"/>
    </xf>
    <xf numFmtId="0" fontId="37" fillId="0" borderId="21" xfId="0" applyFont="1" applyBorder="1" applyAlignment="1">
      <alignment horizontal="left" vertical="center" shrinkToFit="1"/>
    </xf>
    <xf numFmtId="0" fontId="37" fillId="0" borderId="4" xfId="0" applyFont="1" applyFill="1" applyBorder="1" applyAlignment="1">
      <alignment horizontal="left" vertical="center" shrinkToFit="1"/>
    </xf>
    <xf numFmtId="0" fontId="37" fillId="0" borderId="20" xfId="0" applyFont="1" applyFill="1" applyBorder="1" applyAlignment="1">
      <alignment horizontal="left" vertical="center" shrinkToFit="1"/>
    </xf>
    <xf numFmtId="0" fontId="37" fillId="0" borderId="21" xfId="0" applyFont="1" applyFill="1" applyBorder="1" applyAlignment="1">
      <alignment horizontal="left" vertical="center" shrinkToFit="1"/>
    </xf>
    <xf numFmtId="0" fontId="37" fillId="0" borderId="4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56" xfId="0" applyFont="1" applyBorder="1" applyAlignment="1">
      <alignment horizontal="center" vertical="center"/>
    </xf>
    <xf numFmtId="0" fontId="37" fillId="0" borderId="57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4" xfId="0" applyFont="1" applyFill="1" applyBorder="1" applyAlignment="1">
      <alignment vertical="center" shrinkToFit="1"/>
    </xf>
    <xf numFmtId="0" fontId="37" fillId="0" borderId="20" xfId="0" applyFont="1" applyFill="1" applyBorder="1" applyAlignment="1">
      <alignment vertical="center" shrinkToFit="1"/>
    </xf>
    <xf numFmtId="0" fontId="37" fillId="0" borderId="21" xfId="0" applyFont="1" applyFill="1" applyBorder="1" applyAlignment="1">
      <alignment vertical="center" shrinkToFit="1"/>
    </xf>
    <xf numFmtId="0" fontId="38" fillId="28" borderId="3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left" vertical="center"/>
    </xf>
    <xf numFmtId="0" fontId="45" fillId="0" borderId="20" xfId="0" applyFont="1" applyFill="1" applyBorder="1" applyAlignment="1">
      <alignment horizontal="left" vertical="center"/>
    </xf>
    <xf numFmtId="0" fontId="45" fillId="0" borderId="21" xfId="0" applyFont="1" applyFill="1" applyBorder="1" applyAlignment="1">
      <alignment horizontal="left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181" fontId="63" fillId="0" borderId="0" xfId="0" applyNumberFormat="1" applyFont="1" applyBorder="1" applyAlignment="1">
      <alignment horizontal="right" vertical="center" shrinkToFit="1" readingOrder="1"/>
    </xf>
    <xf numFmtId="0" fontId="47" fillId="0" borderId="0" xfId="0" applyFont="1" applyBorder="1" applyAlignment="1">
      <alignment horizontal="center" vertical="center"/>
    </xf>
    <xf numFmtId="181" fontId="63" fillId="0" borderId="0" xfId="0" applyNumberFormat="1" applyFont="1" applyBorder="1" applyAlignment="1">
      <alignment horizontal="right" vertical="center" wrapText="1" readingOrder="1"/>
    </xf>
    <xf numFmtId="0" fontId="58" fillId="0" borderId="3" xfId="0" applyFont="1" applyBorder="1" applyAlignment="1">
      <alignment horizontal="center" vertical="center" wrapText="1" readingOrder="1"/>
    </xf>
    <xf numFmtId="181" fontId="59" fillId="0" borderId="26" xfId="0" applyNumberFormat="1" applyFont="1" applyBorder="1" applyAlignment="1">
      <alignment horizontal="right" vertical="center" shrinkToFit="1" readingOrder="1"/>
    </xf>
    <xf numFmtId="181" fontId="59" fillId="0" borderId="47" xfId="0" applyNumberFormat="1" applyFont="1" applyBorder="1" applyAlignment="1">
      <alignment horizontal="right" vertical="center" shrinkToFit="1" readingOrder="1"/>
    </xf>
    <xf numFmtId="181" fontId="59" fillId="0" borderId="23" xfId="0" applyNumberFormat="1" applyFont="1" applyBorder="1" applyAlignment="1">
      <alignment horizontal="right" vertical="center" shrinkToFit="1" readingOrder="1"/>
    </xf>
    <xf numFmtId="181" fontId="59" fillId="0" borderId="27" xfId="0" applyNumberFormat="1" applyFont="1" applyBorder="1" applyAlignment="1">
      <alignment horizontal="right" vertical="center" shrinkToFit="1" readingOrder="1"/>
    </xf>
    <xf numFmtId="181" fontId="59" fillId="0" borderId="0" xfId="0" applyNumberFormat="1" applyFont="1" applyBorder="1" applyAlignment="1">
      <alignment horizontal="right" vertical="center" shrinkToFit="1" readingOrder="1"/>
    </xf>
    <xf numFmtId="181" fontId="59" fillId="0" borderId="28" xfId="0" applyNumberFormat="1" applyFont="1" applyBorder="1" applyAlignment="1">
      <alignment horizontal="right" vertical="center" shrinkToFit="1" readingOrder="1"/>
    </xf>
    <xf numFmtId="181" fontId="59" fillId="0" borderId="29" xfId="0" applyNumberFormat="1" applyFont="1" applyBorder="1" applyAlignment="1">
      <alignment horizontal="right" vertical="center" shrinkToFit="1" readingOrder="1"/>
    </xf>
    <xf numFmtId="181" fontId="59" fillId="0" borderId="51" xfId="0" applyNumberFormat="1" applyFont="1" applyBorder="1" applyAlignment="1">
      <alignment horizontal="right" vertical="center" shrinkToFit="1" readingOrder="1"/>
    </xf>
    <xf numFmtId="181" fontId="59" fillId="0" borderId="24" xfId="0" applyNumberFormat="1" applyFont="1" applyBorder="1" applyAlignment="1">
      <alignment horizontal="right" vertical="center" shrinkToFit="1" readingOrder="1"/>
    </xf>
    <xf numFmtId="0" fontId="60" fillId="0" borderId="3" xfId="0" applyFont="1" applyBorder="1" applyAlignment="1">
      <alignment horizontal="center" vertical="center" wrapText="1" readingOrder="1"/>
    </xf>
    <xf numFmtId="182" fontId="57" fillId="0" borderId="19" xfId="0" applyNumberFormat="1" applyFont="1" applyBorder="1" applyAlignment="1">
      <alignment horizontal="right" vertical="center" shrinkToFit="1" readingOrder="1"/>
    </xf>
    <xf numFmtId="182" fontId="57" fillId="0" borderId="17" xfId="0" applyNumberFormat="1" applyFont="1" applyBorder="1" applyAlignment="1">
      <alignment horizontal="right" vertical="center" shrinkToFit="1" readingOrder="1"/>
    </xf>
    <xf numFmtId="182" fontId="57" fillId="0" borderId="18" xfId="0" applyNumberFormat="1" applyFont="1" applyBorder="1" applyAlignment="1">
      <alignment horizontal="right" vertical="center" shrinkToFit="1" readingOrder="1"/>
    </xf>
    <xf numFmtId="0" fontId="61" fillId="0" borderId="0" xfId="0" applyFont="1" applyBorder="1" applyAlignment="1">
      <alignment horizontal="right" vertical="center" shrinkToFit="1"/>
    </xf>
    <xf numFmtId="0" fontId="52" fillId="0" borderId="45" xfId="0" applyFont="1" applyBorder="1" applyAlignment="1">
      <alignment horizontal="center" vertical="center"/>
    </xf>
    <xf numFmtId="0" fontId="47" fillId="0" borderId="45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 wrapText="1"/>
    </xf>
    <xf numFmtId="0" fontId="51" fillId="0" borderId="45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37" fillId="0" borderId="19" xfId="1580" applyFont="1" applyBorder="1" applyAlignment="1">
      <alignment horizontal="center" vertical="center"/>
    </xf>
    <xf numFmtId="0" fontId="37" fillId="0" borderId="18" xfId="1580" applyFont="1" applyBorder="1" applyAlignment="1">
      <alignment horizontal="center" vertical="center"/>
    </xf>
    <xf numFmtId="0" fontId="37" fillId="0" borderId="5" xfId="1580" applyFont="1" applyFill="1" applyBorder="1" applyAlignment="1">
      <alignment horizontal="center" vertical="center"/>
    </xf>
    <xf numFmtId="0" fontId="37" fillId="0" borderId="6" xfId="1580" applyFont="1" applyFill="1" applyBorder="1" applyAlignment="1">
      <alignment horizontal="center" vertical="center"/>
    </xf>
    <xf numFmtId="0" fontId="41" fillId="28" borderId="3" xfId="0" applyFont="1" applyFill="1" applyBorder="1" applyAlignment="1">
      <alignment horizontal="center" vertical="center" wrapText="1"/>
    </xf>
    <xf numFmtId="0" fontId="41" fillId="28" borderId="3" xfId="0" applyFont="1" applyFill="1" applyBorder="1" applyAlignment="1">
      <alignment horizontal="center" vertical="center"/>
    </xf>
    <xf numFmtId="0" fontId="37" fillId="28" borderId="4" xfId="0" applyFont="1" applyFill="1" applyBorder="1" applyAlignment="1">
      <alignment horizontal="center" vertical="center" wrapText="1"/>
    </xf>
    <xf numFmtId="0" fontId="37" fillId="28" borderId="21" xfId="0" applyFont="1" applyFill="1" applyBorder="1" applyAlignment="1">
      <alignment horizontal="center" vertical="center" wrapText="1"/>
    </xf>
    <xf numFmtId="0" fontId="37" fillId="28" borderId="3" xfId="1580" applyFont="1" applyFill="1" applyBorder="1" applyAlignment="1">
      <alignment horizontal="center" vertical="center"/>
    </xf>
  </cellXfs>
  <cellStyles count="1919">
    <cellStyle name="0,0_x000d__x000a_NA_x000d__x000a_" xfId="1390"/>
    <cellStyle name="20% - アクセント 1 10" xfId="3"/>
    <cellStyle name="20% - アクセント 1 11" xfId="4"/>
    <cellStyle name="20% - アクセント 1 12" xfId="5"/>
    <cellStyle name="20% - アクセント 1 13" xfId="6"/>
    <cellStyle name="20% - アクセント 1 14" xfId="7"/>
    <cellStyle name="20% - アクセント 1 15" xfId="8"/>
    <cellStyle name="20% - アクセント 1 16" xfId="9"/>
    <cellStyle name="20% - アクセント 1 17" xfId="10"/>
    <cellStyle name="20% - アクセント 1 18" xfId="11"/>
    <cellStyle name="20% - アクセント 1 19" xfId="12"/>
    <cellStyle name="20% - アクセント 1 2" xfId="13"/>
    <cellStyle name="20% - アクセント 1 2 2" xfId="14"/>
    <cellStyle name="20% - アクセント 1 20" xfId="15"/>
    <cellStyle name="20% - アクセント 1 21" xfId="16"/>
    <cellStyle name="20% - アクセント 1 22" xfId="17"/>
    <cellStyle name="20% - アクセント 1 23" xfId="18"/>
    <cellStyle name="20% - アクセント 1 24" xfId="19"/>
    <cellStyle name="20% - アクセント 1 25" xfId="20"/>
    <cellStyle name="20% - アクセント 1 3" xfId="21"/>
    <cellStyle name="20% - アクセント 1 3 2" xfId="22"/>
    <cellStyle name="20% - アクセント 1 4" xfId="23"/>
    <cellStyle name="20% - アクセント 1 4 2" xfId="1743"/>
    <cellStyle name="20% - アクセント 1 4 3" xfId="1744"/>
    <cellStyle name="20% - アクセント 1 5" xfId="24"/>
    <cellStyle name="20% - アクセント 1 6" xfId="25"/>
    <cellStyle name="20% - アクセント 1 7" xfId="26"/>
    <cellStyle name="20% - アクセント 1 8" xfId="27"/>
    <cellStyle name="20% - アクセント 1 9" xfId="28"/>
    <cellStyle name="20% - アクセント 2 10" xfId="29"/>
    <cellStyle name="20% - アクセント 2 11" xfId="30"/>
    <cellStyle name="20% - アクセント 2 12" xfId="31"/>
    <cellStyle name="20% - アクセント 2 13" xfId="32"/>
    <cellStyle name="20% - アクセント 2 14" xfId="33"/>
    <cellStyle name="20% - アクセント 2 15" xfId="34"/>
    <cellStyle name="20% - アクセント 2 16" xfId="35"/>
    <cellStyle name="20% - アクセント 2 17" xfId="36"/>
    <cellStyle name="20% - アクセント 2 18" xfId="37"/>
    <cellStyle name="20% - アクセント 2 19" xfId="38"/>
    <cellStyle name="20% - アクセント 2 2" xfId="39"/>
    <cellStyle name="20% - アクセント 2 2 2" xfId="40"/>
    <cellStyle name="20% - アクセント 2 20" xfId="41"/>
    <cellStyle name="20% - アクセント 2 21" xfId="42"/>
    <cellStyle name="20% - アクセント 2 22" xfId="43"/>
    <cellStyle name="20% - アクセント 2 23" xfId="44"/>
    <cellStyle name="20% - アクセント 2 24" xfId="45"/>
    <cellStyle name="20% - アクセント 2 25" xfId="46"/>
    <cellStyle name="20% - アクセント 2 3" xfId="47"/>
    <cellStyle name="20% - アクセント 2 3 2" xfId="48"/>
    <cellStyle name="20% - アクセント 2 4" xfId="49"/>
    <cellStyle name="20% - アクセント 2 4 2" xfId="1745"/>
    <cellStyle name="20% - アクセント 2 4 3" xfId="1746"/>
    <cellStyle name="20% - アクセント 2 5" xfId="50"/>
    <cellStyle name="20% - アクセント 2 6" xfId="51"/>
    <cellStyle name="20% - アクセント 2 7" xfId="52"/>
    <cellStyle name="20% - アクセント 2 8" xfId="53"/>
    <cellStyle name="20% - アクセント 2 9" xfId="54"/>
    <cellStyle name="20% - アクセント 3 10" xfId="55"/>
    <cellStyle name="20% - アクセント 3 11" xfId="56"/>
    <cellStyle name="20% - アクセント 3 12" xfId="57"/>
    <cellStyle name="20% - アクセント 3 13" xfId="58"/>
    <cellStyle name="20% - アクセント 3 14" xfId="59"/>
    <cellStyle name="20% - アクセント 3 15" xfId="60"/>
    <cellStyle name="20% - アクセント 3 16" xfId="61"/>
    <cellStyle name="20% - アクセント 3 17" xfId="62"/>
    <cellStyle name="20% - アクセント 3 18" xfId="63"/>
    <cellStyle name="20% - アクセント 3 19" xfId="64"/>
    <cellStyle name="20% - アクセント 3 2" xfId="65"/>
    <cellStyle name="20% - アクセント 3 2 2" xfId="66"/>
    <cellStyle name="20% - アクセント 3 20" xfId="67"/>
    <cellStyle name="20% - アクセント 3 21" xfId="68"/>
    <cellStyle name="20% - アクセント 3 22" xfId="69"/>
    <cellStyle name="20% - アクセント 3 23" xfId="70"/>
    <cellStyle name="20% - アクセント 3 24" xfId="71"/>
    <cellStyle name="20% - アクセント 3 25" xfId="72"/>
    <cellStyle name="20% - アクセント 3 3" xfId="73"/>
    <cellStyle name="20% - アクセント 3 3 2" xfId="74"/>
    <cellStyle name="20% - アクセント 3 4" xfId="75"/>
    <cellStyle name="20% - アクセント 3 4 2" xfId="1747"/>
    <cellStyle name="20% - アクセント 3 4 3" xfId="1748"/>
    <cellStyle name="20% - アクセント 3 5" xfId="76"/>
    <cellStyle name="20% - アクセント 3 6" xfId="77"/>
    <cellStyle name="20% - アクセント 3 7" xfId="78"/>
    <cellStyle name="20% - アクセント 3 8" xfId="79"/>
    <cellStyle name="20% - アクセント 3 9" xfId="80"/>
    <cellStyle name="20% - アクセント 4 10" xfId="81"/>
    <cellStyle name="20% - アクセント 4 11" xfId="82"/>
    <cellStyle name="20% - アクセント 4 12" xfId="83"/>
    <cellStyle name="20% - アクセント 4 13" xfId="84"/>
    <cellStyle name="20% - アクセント 4 14" xfId="85"/>
    <cellStyle name="20% - アクセント 4 15" xfId="86"/>
    <cellStyle name="20% - アクセント 4 16" xfId="87"/>
    <cellStyle name="20% - アクセント 4 17" xfId="88"/>
    <cellStyle name="20% - アクセント 4 18" xfId="89"/>
    <cellStyle name="20% - アクセント 4 19" xfId="90"/>
    <cellStyle name="20% - アクセント 4 2" xfId="91"/>
    <cellStyle name="20% - アクセント 4 2 2" xfId="92"/>
    <cellStyle name="20% - アクセント 4 20" xfId="93"/>
    <cellStyle name="20% - アクセント 4 21" xfId="94"/>
    <cellStyle name="20% - アクセント 4 22" xfId="95"/>
    <cellStyle name="20% - アクセント 4 23" xfId="96"/>
    <cellStyle name="20% - アクセント 4 24" xfId="97"/>
    <cellStyle name="20% - アクセント 4 25" xfId="98"/>
    <cellStyle name="20% - アクセント 4 3" xfId="99"/>
    <cellStyle name="20% - アクセント 4 3 2" xfId="100"/>
    <cellStyle name="20% - アクセント 4 4" xfId="101"/>
    <cellStyle name="20% - アクセント 4 4 2" xfId="1749"/>
    <cellStyle name="20% - アクセント 4 4 3" xfId="1750"/>
    <cellStyle name="20% - アクセント 4 5" xfId="102"/>
    <cellStyle name="20% - アクセント 4 6" xfId="103"/>
    <cellStyle name="20% - アクセント 4 7" xfId="104"/>
    <cellStyle name="20% - アクセント 4 8" xfId="105"/>
    <cellStyle name="20% - アクセント 4 9" xfId="106"/>
    <cellStyle name="20% - アクセント 5 10" xfId="107"/>
    <cellStyle name="20% - アクセント 5 11" xfId="108"/>
    <cellStyle name="20% - アクセント 5 12" xfId="109"/>
    <cellStyle name="20% - アクセント 5 13" xfId="110"/>
    <cellStyle name="20% - アクセント 5 14" xfId="111"/>
    <cellStyle name="20% - アクセント 5 15" xfId="112"/>
    <cellStyle name="20% - アクセント 5 16" xfId="113"/>
    <cellStyle name="20% - アクセント 5 17" xfId="114"/>
    <cellStyle name="20% - アクセント 5 18" xfId="115"/>
    <cellStyle name="20% - アクセント 5 19" xfId="116"/>
    <cellStyle name="20% - アクセント 5 2" xfId="117"/>
    <cellStyle name="20% - アクセント 5 2 2" xfId="118"/>
    <cellStyle name="20% - アクセント 5 20" xfId="119"/>
    <cellStyle name="20% - アクセント 5 21" xfId="120"/>
    <cellStyle name="20% - アクセント 5 22" xfId="121"/>
    <cellStyle name="20% - アクセント 5 23" xfId="122"/>
    <cellStyle name="20% - アクセント 5 24" xfId="123"/>
    <cellStyle name="20% - アクセント 5 25" xfId="124"/>
    <cellStyle name="20% - アクセント 5 3" xfId="125"/>
    <cellStyle name="20% - アクセント 5 3 2" xfId="126"/>
    <cellStyle name="20% - アクセント 5 4" xfId="127"/>
    <cellStyle name="20% - アクセント 5 4 2" xfId="1751"/>
    <cellStyle name="20% - アクセント 5 4 3" xfId="1752"/>
    <cellStyle name="20% - アクセント 5 5" xfId="128"/>
    <cellStyle name="20% - アクセント 5 6" xfId="129"/>
    <cellStyle name="20% - アクセント 5 7" xfId="130"/>
    <cellStyle name="20% - アクセント 5 8" xfId="131"/>
    <cellStyle name="20% - アクセント 5 9" xfId="132"/>
    <cellStyle name="20% - アクセント 6 10" xfId="133"/>
    <cellStyle name="20% - アクセント 6 11" xfId="134"/>
    <cellStyle name="20% - アクセント 6 12" xfId="135"/>
    <cellStyle name="20% - アクセント 6 13" xfId="136"/>
    <cellStyle name="20% - アクセント 6 14" xfId="137"/>
    <cellStyle name="20% - アクセント 6 15" xfId="138"/>
    <cellStyle name="20% - アクセント 6 16" xfId="139"/>
    <cellStyle name="20% - アクセント 6 17" xfId="140"/>
    <cellStyle name="20% - アクセント 6 18" xfId="141"/>
    <cellStyle name="20% - アクセント 6 19" xfId="142"/>
    <cellStyle name="20% - アクセント 6 2" xfId="143"/>
    <cellStyle name="20% - アクセント 6 2 2" xfId="144"/>
    <cellStyle name="20% - アクセント 6 20" xfId="145"/>
    <cellStyle name="20% - アクセント 6 21" xfId="146"/>
    <cellStyle name="20% - アクセント 6 22" xfId="147"/>
    <cellStyle name="20% - アクセント 6 23" xfId="148"/>
    <cellStyle name="20% - アクセント 6 24" xfId="149"/>
    <cellStyle name="20% - アクセント 6 25" xfId="150"/>
    <cellStyle name="20% - アクセント 6 3" xfId="151"/>
    <cellStyle name="20% - アクセント 6 3 2" xfId="152"/>
    <cellStyle name="20% - アクセント 6 4" xfId="153"/>
    <cellStyle name="20% - アクセント 6 4 2" xfId="1753"/>
    <cellStyle name="20% - アクセント 6 4 3" xfId="1754"/>
    <cellStyle name="20% - アクセント 6 5" xfId="154"/>
    <cellStyle name="20% - アクセント 6 6" xfId="155"/>
    <cellStyle name="20% - アクセント 6 7" xfId="156"/>
    <cellStyle name="20% - アクセント 6 8" xfId="157"/>
    <cellStyle name="20% - アクセント 6 9" xfId="158"/>
    <cellStyle name="40% - アクセント 1 10" xfId="159"/>
    <cellStyle name="40% - アクセント 1 11" xfId="160"/>
    <cellStyle name="40% - アクセント 1 12" xfId="161"/>
    <cellStyle name="40% - アクセント 1 13" xfId="162"/>
    <cellStyle name="40% - アクセント 1 14" xfId="163"/>
    <cellStyle name="40% - アクセント 1 15" xfId="164"/>
    <cellStyle name="40% - アクセント 1 16" xfId="165"/>
    <cellStyle name="40% - アクセント 1 17" xfId="166"/>
    <cellStyle name="40% - アクセント 1 18" xfId="167"/>
    <cellStyle name="40% - アクセント 1 19" xfId="168"/>
    <cellStyle name="40% - アクセント 1 2" xfId="169"/>
    <cellStyle name="40% - アクセント 1 2 2" xfId="170"/>
    <cellStyle name="40% - アクセント 1 20" xfId="171"/>
    <cellStyle name="40% - アクセント 1 21" xfId="172"/>
    <cellStyle name="40% - アクセント 1 22" xfId="173"/>
    <cellStyle name="40% - アクセント 1 23" xfId="174"/>
    <cellStyle name="40% - アクセント 1 24" xfId="175"/>
    <cellStyle name="40% - アクセント 1 25" xfId="176"/>
    <cellStyle name="40% - アクセント 1 3" xfId="177"/>
    <cellStyle name="40% - アクセント 1 3 2" xfId="178"/>
    <cellStyle name="40% - アクセント 1 4" xfId="179"/>
    <cellStyle name="40% - アクセント 1 4 2" xfId="1755"/>
    <cellStyle name="40% - アクセント 1 4 3" xfId="1756"/>
    <cellStyle name="40% - アクセント 1 5" xfId="180"/>
    <cellStyle name="40% - アクセント 1 6" xfId="181"/>
    <cellStyle name="40% - アクセント 1 7" xfId="182"/>
    <cellStyle name="40% - アクセント 1 8" xfId="183"/>
    <cellStyle name="40% - アクセント 1 9" xfId="184"/>
    <cellStyle name="40% - アクセント 2 10" xfId="185"/>
    <cellStyle name="40% - アクセント 2 11" xfId="186"/>
    <cellStyle name="40% - アクセント 2 12" xfId="187"/>
    <cellStyle name="40% - アクセント 2 13" xfId="188"/>
    <cellStyle name="40% - アクセント 2 14" xfId="189"/>
    <cellStyle name="40% - アクセント 2 15" xfId="190"/>
    <cellStyle name="40% - アクセント 2 16" xfId="191"/>
    <cellStyle name="40% - アクセント 2 17" xfId="192"/>
    <cellStyle name="40% - アクセント 2 18" xfId="193"/>
    <cellStyle name="40% - アクセント 2 19" xfId="194"/>
    <cellStyle name="40% - アクセント 2 2" xfId="195"/>
    <cellStyle name="40% - アクセント 2 2 2" xfId="196"/>
    <cellStyle name="40% - アクセント 2 20" xfId="197"/>
    <cellStyle name="40% - アクセント 2 21" xfId="198"/>
    <cellStyle name="40% - アクセント 2 22" xfId="199"/>
    <cellStyle name="40% - アクセント 2 23" xfId="200"/>
    <cellStyle name="40% - アクセント 2 24" xfId="201"/>
    <cellStyle name="40% - アクセント 2 25" xfId="202"/>
    <cellStyle name="40% - アクセント 2 3" xfId="203"/>
    <cellStyle name="40% - アクセント 2 3 2" xfId="204"/>
    <cellStyle name="40% - アクセント 2 4" xfId="205"/>
    <cellStyle name="40% - アクセント 2 4 2" xfId="1757"/>
    <cellStyle name="40% - アクセント 2 4 3" xfId="1758"/>
    <cellStyle name="40% - アクセント 2 5" xfId="206"/>
    <cellStyle name="40% - アクセント 2 6" xfId="207"/>
    <cellStyle name="40% - アクセント 2 7" xfId="208"/>
    <cellStyle name="40% - アクセント 2 8" xfId="209"/>
    <cellStyle name="40% - アクセント 2 9" xfId="210"/>
    <cellStyle name="40% - アクセント 3 10" xfId="211"/>
    <cellStyle name="40% - アクセント 3 11" xfId="212"/>
    <cellStyle name="40% - アクセント 3 12" xfId="213"/>
    <cellStyle name="40% - アクセント 3 13" xfId="214"/>
    <cellStyle name="40% - アクセント 3 14" xfId="215"/>
    <cellStyle name="40% - アクセント 3 15" xfId="216"/>
    <cellStyle name="40% - アクセント 3 16" xfId="217"/>
    <cellStyle name="40% - アクセント 3 17" xfId="218"/>
    <cellStyle name="40% - アクセント 3 18" xfId="219"/>
    <cellStyle name="40% - アクセント 3 19" xfId="220"/>
    <cellStyle name="40% - アクセント 3 2" xfId="221"/>
    <cellStyle name="40% - アクセント 3 2 2" xfId="222"/>
    <cellStyle name="40% - アクセント 3 20" xfId="223"/>
    <cellStyle name="40% - アクセント 3 21" xfId="224"/>
    <cellStyle name="40% - アクセント 3 22" xfId="225"/>
    <cellStyle name="40% - アクセント 3 23" xfId="226"/>
    <cellStyle name="40% - アクセント 3 24" xfId="227"/>
    <cellStyle name="40% - アクセント 3 25" xfId="228"/>
    <cellStyle name="40% - アクセント 3 3" xfId="229"/>
    <cellStyle name="40% - アクセント 3 3 2" xfId="230"/>
    <cellStyle name="40% - アクセント 3 4" xfId="231"/>
    <cellStyle name="40% - アクセント 3 4 2" xfId="1759"/>
    <cellStyle name="40% - アクセント 3 4 3" xfId="1760"/>
    <cellStyle name="40% - アクセント 3 5" xfId="232"/>
    <cellStyle name="40% - アクセント 3 6" xfId="233"/>
    <cellStyle name="40% - アクセント 3 7" xfId="234"/>
    <cellStyle name="40% - アクセント 3 8" xfId="235"/>
    <cellStyle name="40% - アクセント 3 9" xfId="236"/>
    <cellStyle name="40% - アクセント 4 10" xfId="237"/>
    <cellStyle name="40% - アクセント 4 11" xfId="238"/>
    <cellStyle name="40% - アクセント 4 12" xfId="239"/>
    <cellStyle name="40% - アクセント 4 13" xfId="240"/>
    <cellStyle name="40% - アクセント 4 14" xfId="241"/>
    <cellStyle name="40% - アクセント 4 15" xfId="242"/>
    <cellStyle name="40% - アクセント 4 16" xfId="243"/>
    <cellStyle name="40% - アクセント 4 17" xfId="244"/>
    <cellStyle name="40% - アクセント 4 18" xfId="245"/>
    <cellStyle name="40% - アクセント 4 19" xfId="246"/>
    <cellStyle name="40% - アクセント 4 2" xfId="247"/>
    <cellStyle name="40% - アクセント 4 2 2" xfId="248"/>
    <cellStyle name="40% - アクセント 4 20" xfId="249"/>
    <cellStyle name="40% - アクセント 4 21" xfId="250"/>
    <cellStyle name="40% - アクセント 4 22" xfId="251"/>
    <cellStyle name="40% - アクセント 4 23" xfId="252"/>
    <cellStyle name="40% - アクセント 4 24" xfId="253"/>
    <cellStyle name="40% - アクセント 4 25" xfId="254"/>
    <cellStyle name="40% - アクセント 4 3" xfId="255"/>
    <cellStyle name="40% - アクセント 4 3 2" xfId="256"/>
    <cellStyle name="40% - アクセント 4 4" xfId="257"/>
    <cellStyle name="40% - アクセント 4 4 2" xfId="1761"/>
    <cellStyle name="40% - アクセント 4 4 3" xfId="1762"/>
    <cellStyle name="40% - アクセント 4 5" xfId="258"/>
    <cellStyle name="40% - アクセント 4 6" xfId="259"/>
    <cellStyle name="40% - アクセント 4 7" xfId="260"/>
    <cellStyle name="40% - アクセント 4 8" xfId="261"/>
    <cellStyle name="40% - アクセント 4 9" xfId="262"/>
    <cellStyle name="40% - アクセント 5 10" xfId="263"/>
    <cellStyle name="40% - アクセント 5 11" xfId="264"/>
    <cellStyle name="40% - アクセント 5 12" xfId="265"/>
    <cellStyle name="40% - アクセント 5 13" xfId="266"/>
    <cellStyle name="40% - アクセント 5 14" xfId="267"/>
    <cellStyle name="40% - アクセント 5 15" xfId="268"/>
    <cellStyle name="40% - アクセント 5 16" xfId="269"/>
    <cellStyle name="40% - アクセント 5 17" xfId="270"/>
    <cellStyle name="40% - アクセント 5 18" xfId="271"/>
    <cellStyle name="40% - アクセント 5 19" xfId="272"/>
    <cellStyle name="40% - アクセント 5 2" xfId="273"/>
    <cellStyle name="40% - アクセント 5 2 2" xfId="274"/>
    <cellStyle name="40% - アクセント 5 20" xfId="275"/>
    <cellStyle name="40% - アクセント 5 21" xfId="276"/>
    <cellStyle name="40% - アクセント 5 22" xfId="277"/>
    <cellStyle name="40% - アクセント 5 23" xfId="278"/>
    <cellStyle name="40% - アクセント 5 24" xfId="279"/>
    <cellStyle name="40% - アクセント 5 25" xfId="280"/>
    <cellStyle name="40% - アクセント 5 3" xfId="281"/>
    <cellStyle name="40% - アクセント 5 3 2" xfId="282"/>
    <cellStyle name="40% - アクセント 5 4" xfId="283"/>
    <cellStyle name="40% - アクセント 5 4 2" xfId="1763"/>
    <cellStyle name="40% - アクセント 5 4 3" xfId="1764"/>
    <cellStyle name="40% - アクセント 5 5" xfId="284"/>
    <cellStyle name="40% - アクセント 5 6" xfId="285"/>
    <cellStyle name="40% - アクセント 5 7" xfId="286"/>
    <cellStyle name="40% - アクセント 5 8" xfId="287"/>
    <cellStyle name="40% - アクセント 5 9" xfId="288"/>
    <cellStyle name="40% - アクセント 6 10" xfId="289"/>
    <cellStyle name="40% - アクセント 6 11" xfId="290"/>
    <cellStyle name="40% - アクセント 6 12" xfId="291"/>
    <cellStyle name="40% - アクセント 6 13" xfId="292"/>
    <cellStyle name="40% - アクセント 6 14" xfId="293"/>
    <cellStyle name="40% - アクセント 6 15" xfId="294"/>
    <cellStyle name="40% - アクセント 6 16" xfId="295"/>
    <cellStyle name="40% - アクセント 6 17" xfId="296"/>
    <cellStyle name="40% - アクセント 6 18" xfId="297"/>
    <cellStyle name="40% - アクセント 6 19" xfId="298"/>
    <cellStyle name="40% - アクセント 6 2" xfId="299"/>
    <cellStyle name="40% - アクセント 6 2 2" xfId="300"/>
    <cellStyle name="40% - アクセント 6 20" xfId="301"/>
    <cellStyle name="40% - アクセント 6 21" xfId="302"/>
    <cellStyle name="40% - アクセント 6 22" xfId="303"/>
    <cellStyle name="40% - アクセント 6 23" xfId="304"/>
    <cellStyle name="40% - アクセント 6 24" xfId="305"/>
    <cellStyle name="40% - アクセント 6 25" xfId="306"/>
    <cellStyle name="40% - アクセント 6 3" xfId="307"/>
    <cellStyle name="40% - アクセント 6 3 2" xfId="308"/>
    <cellStyle name="40% - アクセント 6 4" xfId="309"/>
    <cellStyle name="40% - アクセント 6 4 2" xfId="1765"/>
    <cellStyle name="40% - アクセント 6 4 3" xfId="1766"/>
    <cellStyle name="40% - アクセント 6 5" xfId="310"/>
    <cellStyle name="40% - アクセント 6 6" xfId="311"/>
    <cellStyle name="40% - アクセント 6 7" xfId="312"/>
    <cellStyle name="40% - アクセント 6 8" xfId="313"/>
    <cellStyle name="40% - アクセント 6 9" xfId="314"/>
    <cellStyle name="60% - アクセント 1 10" xfId="315"/>
    <cellStyle name="60% - アクセント 1 11" xfId="316"/>
    <cellStyle name="60% - アクセント 1 12" xfId="317"/>
    <cellStyle name="60% - アクセント 1 13" xfId="318"/>
    <cellStyle name="60% - アクセント 1 14" xfId="319"/>
    <cellStyle name="60% - アクセント 1 15" xfId="320"/>
    <cellStyle name="60% - アクセント 1 16" xfId="321"/>
    <cellStyle name="60% - アクセント 1 17" xfId="322"/>
    <cellStyle name="60% - アクセント 1 18" xfId="323"/>
    <cellStyle name="60% - アクセント 1 19" xfId="324"/>
    <cellStyle name="60% - アクセント 1 2" xfId="325"/>
    <cellStyle name="60% - アクセント 1 2 2" xfId="326"/>
    <cellStyle name="60% - アクセント 1 20" xfId="327"/>
    <cellStyle name="60% - アクセント 1 21" xfId="328"/>
    <cellStyle name="60% - アクセント 1 22" xfId="329"/>
    <cellStyle name="60% - アクセント 1 23" xfId="330"/>
    <cellStyle name="60% - アクセント 1 24" xfId="331"/>
    <cellStyle name="60% - アクセント 1 25" xfId="332"/>
    <cellStyle name="60% - アクセント 1 3" xfId="333"/>
    <cellStyle name="60% - アクセント 1 3 2" xfId="334"/>
    <cellStyle name="60% - アクセント 1 4" xfId="335"/>
    <cellStyle name="60% - アクセント 1 5" xfId="336"/>
    <cellStyle name="60% - アクセント 1 6" xfId="337"/>
    <cellStyle name="60% - アクセント 1 7" xfId="338"/>
    <cellStyle name="60% - アクセント 1 8" xfId="339"/>
    <cellStyle name="60% - アクセント 1 9" xfId="340"/>
    <cellStyle name="60% - アクセント 2 10" xfId="341"/>
    <cellStyle name="60% - アクセント 2 11" xfId="342"/>
    <cellStyle name="60% - アクセント 2 12" xfId="343"/>
    <cellStyle name="60% - アクセント 2 13" xfId="344"/>
    <cellStyle name="60% - アクセント 2 14" xfId="345"/>
    <cellStyle name="60% - アクセント 2 15" xfId="346"/>
    <cellStyle name="60% - アクセント 2 16" xfId="347"/>
    <cellStyle name="60% - アクセント 2 17" xfId="348"/>
    <cellStyle name="60% - アクセント 2 18" xfId="349"/>
    <cellStyle name="60% - アクセント 2 19" xfId="350"/>
    <cellStyle name="60% - アクセント 2 2" xfId="351"/>
    <cellStyle name="60% - アクセント 2 2 2" xfId="352"/>
    <cellStyle name="60% - アクセント 2 20" xfId="353"/>
    <cellStyle name="60% - アクセント 2 21" xfId="354"/>
    <cellStyle name="60% - アクセント 2 22" xfId="355"/>
    <cellStyle name="60% - アクセント 2 23" xfId="356"/>
    <cellStyle name="60% - アクセント 2 24" xfId="357"/>
    <cellStyle name="60% - アクセント 2 25" xfId="358"/>
    <cellStyle name="60% - アクセント 2 3" xfId="359"/>
    <cellStyle name="60% - アクセント 2 3 2" xfId="360"/>
    <cellStyle name="60% - アクセント 2 4" xfId="361"/>
    <cellStyle name="60% - アクセント 2 5" xfId="362"/>
    <cellStyle name="60% - アクセント 2 6" xfId="363"/>
    <cellStyle name="60% - アクセント 2 7" xfId="364"/>
    <cellStyle name="60% - アクセント 2 8" xfId="365"/>
    <cellStyle name="60% - アクセント 2 9" xfId="366"/>
    <cellStyle name="60% - アクセント 3 10" xfId="367"/>
    <cellStyle name="60% - アクセント 3 11" xfId="368"/>
    <cellStyle name="60% - アクセント 3 12" xfId="369"/>
    <cellStyle name="60% - アクセント 3 13" xfId="370"/>
    <cellStyle name="60% - アクセント 3 14" xfId="371"/>
    <cellStyle name="60% - アクセント 3 15" xfId="372"/>
    <cellStyle name="60% - アクセント 3 16" xfId="373"/>
    <cellStyle name="60% - アクセント 3 17" xfId="374"/>
    <cellStyle name="60% - アクセント 3 18" xfId="375"/>
    <cellStyle name="60% - アクセント 3 19" xfId="376"/>
    <cellStyle name="60% - アクセント 3 2" xfId="377"/>
    <cellStyle name="60% - アクセント 3 2 2" xfId="378"/>
    <cellStyle name="60% - アクセント 3 20" xfId="379"/>
    <cellStyle name="60% - アクセント 3 21" xfId="380"/>
    <cellStyle name="60% - アクセント 3 22" xfId="381"/>
    <cellStyle name="60% - アクセント 3 23" xfId="382"/>
    <cellStyle name="60% - アクセント 3 24" xfId="383"/>
    <cellStyle name="60% - アクセント 3 25" xfId="384"/>
    <cellStyle name="60% - アクセント 3 3" xfId="385"/>
    <cellStyle name="60% - アクセント 3 3 2" xfId="386"/>
    <cellStyle name="60% - アクセント 3 4" xfId="387"/>
    <cellStyle name="60% - アクセント 3 5" xfId="388"/>
    <cellStyle name="60% - アクセント 3 6" xfId="389"/>
    <cellStyle name="60% - アクセント 3 7" xfId="390"/>
    <cellStyle name="60% - アクセント 3 8" xfId="391"/>
    <cellStyle name="60% - アクセント 3 9" xfId="392"/>
    <cellStyle name="60% - アクセント 4 10" xfId="393"/>
    <cellStyle name="60% - アクセント 4 11" xfId="394"/>
    <cellStyle name="60% - アクセント 4 12" xfId="395"/>
    <cellStyle name="60% - アクセント 4 13" xfId="396"/>
    <cellStyle name="60% - アクセント 4 14" xfId="397"/>
    <cellStyle name="60% - アクセント 4 15" xfId="398"/>
    <cellStyle name="60% - アクセント 4 16" xfId="399"/>
    <cellStyle name="60% - アクセント 4 17" xfId="400"/>
    <cellStyle name="60% - アクセント 4 18" xfId="401"/>
    <cellStyle name="60% - アクセント 4 19" xfId="402"/>
    <cellStyle name="60% - アクセント 4 2" xfId="403"/>
    <cellStyle name="60% - アクセント 4 2 2" xfId="404"/>
    <cellStyle name="60% - アクセント 4 20" xfId="405"/>
    <cellStyle name="60% - アクセント 4 21" xfId="406"/>
    <cellStyle name="60% - アクセント 4 22" xfId="407"/>
    <cellStyle name="60% - アクセント 4 23" xfId="408"/>
    <cellStyle name="60% - アクセント 4 24" xfId="409"/>
    <cellStyle name="60% - アクセント 4 25" xfId="410"/>
    <cellStyle name="60% - アクセント 4 3" xfId="411"/>
    <cellStyle name="60% - アクセント 4 3 2" xfId="412"/>
    <cellStyle name="60% - アクセント 4 4" xfId="413"/>
    <cellStyle name="60% - アクセント 4 5" xfId="414"/>
    <cellStyle name="60% - アクセント 4 6" xfId="415"/>
    <cellStyle name="60% - アクセント 4 7" xfId="416"/>
    <cellStyle name="60% - アクセント 4 8" xfId="417"/>
    <cellStyle name="60% - アクセント 4 9" xfId="418"/>
    <cellStyle name="60% - アクセント 5 10" xfId="419"/>
    <cellStyle name="60% - アクセント 5 11" xfId="420"/>
    <cellStyle name="60% - アクセント 5 12" xfId="421"/>
    <cellStyle name="60% - アクセント 5 13" xfId="422"/>
    <cellStyle name="60% - アクセント 5 14" xfId="423"/>
    <cellStyle name="60% - アクセント 5 15" xfId="424"/>
    <cellStyle name="60% - アクセント 5 16" xfId="425"/>
    <cellStyle name="60% - アクセント 5 17" xfId="426"/>
    <cellStyle name="60% - アクセント 5 18" xfId="427"/>
    <cellStyle name="60% - アクセント 5 19" xfId="428"/>
    <cellStyle name="60% - アクセント 5 2" xfId="429"/>
    <cellStyle name="60% - アクセント 5 2 2" xfId="430"/>
    <cellStyle name="60% - アクセント 5 20" xfId="431"/>
    <cellStyle name="60% - アクセント 5 21" xfId="432"/>
    <cellStyle name="60% - アクセント 5 22" xfId="433"/>
    <cellStyle name="60% - アクセント 5 23" xfId="434"/>
    <cellStyle name="60% - アクセント 5 24" xfId="435"/>
    <cellStyle name="60% - アクセント 5 25" xfId="436"/>
    <cellStyle name="60% - アクセント 5 3" xfId="437"/>
    <cellStyle name="60% - アクセント 5 3 2" xfId="438"/>
    <cellStyle name="60% - アクセント 5 4" xfId="439"/>
    <cellStyle name="60% - アクセント 5 5" xfId="440"/>
    <cellStyle name="60% - アクセント 5 6" xfId="441"/>
    <cellStyle name="60% - アクセント 5 7" xfId="442"/>
    <cellStyle name="60% - アクセント 5 8" xfId="443"/>
    <cellStyle name="60% - アクセント 5 9" xfId="444"/>
    <cellStyle name="60% - アクセント 6 10" xfId="445"/>
    <cellStyle name="60% - アクセント 6 11" xfId="446"/>
    <cellStyle name="60% - アクセント 6 12" xfId="447"/>
    <cellStyle name="60% - アクセント 6 13" xfId="448"/>
    <cellStyle name="60% - アクセント 6 14" xfId="449"/>
    <cellStyle name="60% - アクセント 6 15" xfId="450"/>
    <cellStyle name="60% - アクセント 6 16" xfId="451"/>
    <cellStyle name="60% - アクセント 6 17" xfId="452"/>
    <cellStyle name="60% - アクセント 6 18" xfId="453"/>
    <cellStyle name="60% - アクセント 6 19" xfId="454"/>
    <cellStyle name="60% - アクセント 6 2" xfId="455"/>
    <cellStyle name="60% - アクセント 6 2 2" xfId="456"/>
    <cellStyle name="60% - アクセント 6 20" xfId="457"/>
    <cellStyle name="60% - アクセント 6 21" xfId="458"/>
    <cellStyle name="60% - アクセント 6 22" xfId="459"/>
    <cellStyle name="60% - アクセント 6 23" xfId="460"/>
    <cellStyle name="60% - アクセント 6 24" xfId="461"/>
    <cellStyle name="60% - アクセント 6 25" xfId="462"/>
    <cellStyle name="60% - アクセント 6 3" xfId="463"/>
    <cellStyle name="60% - アクセント 6 3 2" xfId="464"/>
    <cellStyle name="60% - アクセント 6 4" xfId="465"/>
    <cellStyle name="60% - アクセント 6 5" xfId="466"/>
    <cellStyle name="60% - アクセント 6 6" xfId="467"/>
    <cellStyle name="60% - アクセント 6 7" xfId="468"/>
    <cellStyle name="60% - アクセント 6 8" xfId="469"/>
    <cellStyle name="60% - アクセント 6 9" xfId="470"/>
    <cellStyle name="Excel Built-in Good" xfId="1767"/>
    <cellStyle name="アクセント 1 10" xfId="471"/>
    <cellStyle name="アクセント 1 11" xfId="472"/>
    <cellStyle name="アクセント 1 12" xfId="473"/>
    <cellStyle name="アクセント 1 13" xfId="474"/>
    <cellStyle name="アクセント 1 14" xfId="475"/>
    <cellStyle name="アクセント 1 15" xfId="476"/>
    <cellStyle name="アクセント 1 16" xfId="477"/>
    <cellStyle name="アクセント 1 17" xfId="478"/>
    <cellStyle name="アクセント 1 18" xfId="479"/>
    <cellStyle name="アクセント 1 19" xfId="480"/>
    <cellStyle name="アクセント 1 2" xfId="481"/>
    <cellStyle name="アクセント 1 2 2" xfId="482"/>
    <cellStyle name="アクセント 1 20" xfId="483"/>
    <cellStyle name="アクセント 1 21" xfId="484"/>
    <cellStyle name="アクセント 1 22" xfId="485"/>
    <cellStyle name="アクセント 1 23" xfId="486"/>
    <cellStyle name="アクセント 1 24" xfId="487"/>
    <cellStyle name="アクセント 1 25" xfId="488"/>
    <cellStyle name="アクセント 1 3" xfId="489"/>
    <cellStyle name="アクセント 1 3 2" xfId="490"/>
    <cellStyle name="アクセント 1 4" xfId="491"/>
    <cellStyle name="アクセント 1 5" xfId="492"/>
    <cellStyle name="アクセント 1 6" xfId="493"/>
    <cellStyle name="アクセント 1 7" xfId="494"/>
    <cellStyle name="アクセント 1 8" xfId="495"/>
    <cellStyle name="アクセント 1 9" xfId="496"/>
    <cellStyle name="アクセント 2 10" xfId="497"/>
    <cellStyle name="アクセント 2 11" xfId="498"/>
    <cellStyle name="アクセント 2 12" xfId="499"/>
    <cellStyle name="アクセント 2 13" xfId="500"/>
    <cellStyle name="アクセント 2 14" xfId="501"/>
    <cellStyle name="アクセント 2 15" xfId="502"/>
    <cellStyle name="アクセント 2 16" xfId="503"/>
    <cellStyle name="アクセント 2 17" xfId="504"/>
    <cellStyle name="アクセント 2 18" xfId="505"/>
    <cellStyle name="アクセント 2 19" xfId="506"/>
    <cellStyle name="アクセント 2 2" xfId="507"/>
    <cellStyle name="アクセント 2 2 2" xfId="508"/>
    <cellStyle name="アクセント 2 20" xfId="509"/>
    <cellStyle name="アクセント 2 21" xfId="510"/>
    <cellStyle name="アクセント 2 22" xfId="511"/>
    <cellStyle name="アクセント 2 23" xfId="512"/>
    <cellStyle name="アクセント 2 24" xfId="513"/>
    <cellStyle name="アクセント 2 25" xfId="514"/>
    <cellStyle name="アクセント 2 3" xfId="515"/>
    <cellStyle name="アクセント 2 3 2" xfId="516"/>
    <cellStyle name="アクセント 2 4" xfId="517"/>
    <cellStyle name="アクセント 2 5" xfId="518"/>
    <cellStyle name="アクセント 2 6" xfId="519"/>
    <cellStyle name="アクセント 2 7" xfId="520"/>
    <cellStyle name="アクセント 2 8" xfId="521"/>
    <cellStyle name="アクセント 2 9" xfId="522"/>
    <cellStyle name="アクセント 3 10" xfId="523"/>
    <cellStyle name="アクセント 3 11" xfId="524"/>
    <cellStyle name="アクセント 3 12" xfId="525"/>
    <cellStyle name="アクセント 3 13" xfId="526"/>
    <cellStyle name="アクセント 3 14" xfId="527"/>
    <cellStyle name="アクセント 3 15" xfId="528"/>
    <cellStyle name="アクセント 3 16" xfId="529"/>
    <cellStyle name="アクセント 3 17" xfId="530"/>
    <cellStyle name="アクセント 3 18" xfId="531"/>
    <cellStyle name="アクセント 3 19" xfId="532"/>
    <cellStyle name="アクセント 3 2" xfId="533"/>
    <cellStyle name="アクセント 3 2 2" xfId="534"/>
    <cellStyle name="アクセント 3 20" xfId="535"/>
    <cellStyle name="アクセント 3 21" xfId="536"/>
    <cellStyle name="アクセント 3 22" xfId="537"/>
    <cellStyle name="アクセント 3 23" xfId="538"/>
    <cellStyle name="アクセント 3 24" xfId="539"/>
    <cellStyle name="アクセント 3 25" xfId="540"/>
    <cellStyle name="アクセント 3 3" xfId="541"/>
    <cellStyle name="アクセント 3 3 2" xfId="542"/>
    <cellStyle name="アクセント 3 4" xfId="543"/>
    <cellStyle name="アクセント 3 5" xfId="544"/>
    <cellStyle name="アクセント 3 6" xfId="545"/>
    <cellStyle name="アクセント 3 7" xfId="546"/>
    <cellStyle name="アクセント 3 8" xfId="547"/>
    <cellStyle name="アクセント 3 9" xfId="548"/>
    <cellStyle name="アクセント 4 10" xfId="549"/>
    <cellStyle name="アクセント 4 11" xfId="550"/>
    <cellStyle name="アクセント 4 12" xfId="551"/>
    <cellStyle name="アクセント 4 13" xfId="552"/>
    <cellStyle name="アクセント 4 14" xfId="553"/>
    <cellStyle name="アクセント 4 15" xfId="554"/>
    <cellStyle name="アクセント 4 16" xfId="555"/>
    <cellStyle name="アクセント 4 17" xfId="556"/>
    <cellStyle name="アクセント 4 18" xfId="557"/>
    <cellStyle name="アクセント 4 19" xfId="558"/>
    <cellStyle name="アクセント 4 2" xfId="559"/>
    <cellStyle name="アクセント 4 2 2" xfId="560"/>
    <cellStyle name="アクセント 4 20" xfId="561"/>
    <cellStyle name="アクセント 4 21" xfId="562"/>
    <cellStyle name="アクセント 4 22" xfId="563"/>
    <cellStyle name="アクセント 4 23" xfId="564"/>
    <cellStyle name="アクセント 4 24" xfId="565"/>
    <cellStyle name="アクセント 4 25" xfId="566"/>
    <cellStyle name="アクセント 4 3" xfId="567"/>
    <cellStyle name="アクセント 4 3 2" xfId="568"/>
    <cellStyle name="アクセント 4 4" xfId="569"/>
    <cellStyle name="アクセント 4 5" xfId="570"/>
    <cellStyle name="アクセント 4 6" xfId="571"/>
    <cellStyle name="アクセント 4 7" xfId="572"/>
    <cellStyle name="アクセント 4 8" xfId="573"/>
    <cellStyle name="アクセント 4 9" xfId="574"/>
    <cellStyle name="アクセント 5 10" xfId="575"/>
    <cellStyle name="アクセント 5 11" xfId="576"/>
    <cellStyle name="アクセント 5 12" xfId="577"/>
    <cellStyle name="アクセント 5 13" xfId="578"/>
    <cellStyle name="アクセント 5 14" xfId="579"/>
    <cellStyle name="アクセント 5 15" xfId="580"/>
    <cellStyle name="アクセント 5 16" xfId="581"/>
    <cellStyle name="アクセント 5 17" xfId="582"/>
    <cellStyle name="アクセント 5 18" xfId="583"/>
    <cellStyle name="アクセント 5 19" xfId="584"/>
    <cellStyle name="アクセント 5 2" xfId="585"/>
    <cellStyle name="アクセント 5 2 2" xfId="586"/>
    <cellStyle name="アクセント 5 20" xfId="587"/>
    <cellStyle name="アクセント 5 21" xfId="588"/>
    <cellStyle name="アクセント 5 22" xfId="589"/>
    <cellStyle name="アクセント 5 23" xfId="590"/>
    <cellStyle name="アクセント 5 24" xfId="591"/>
    <cellStyle name="アクセント 5 25" xfId="592"/>
    <cellStyle name="アクセント 5 3" xfId="593"/>
    <cellStyle name="アクセント 5 3 2" xfId="594"/>
    <cellStyle name="アクセント 5 4" xfId="595"/>
    <cellStyle name="アクセント 5 5" xfId="596"/>
    <cellStyle name="アクセント 5 6" xfId="597"/>
    <cellStyle name="アクセント 5 7" xfId="598"/>
    <cellStyle name="アクセント 5 8" xfId="599"/>
    <cellStyle name="アクセント 5 9" xfId="600"/>
    <cellStyle name="アクセント 6 10" xfId="601"/>
    <cellStyle name="アクセント 6 11" xfId="602"/>
    <cellStyle name="アクセント 6 12" xfId="603"/>
    <cellStyle name="アクセント 6 13" xfId="604"/>
    <cellStyle name="アクセント 6 14" xfId="605"/>
    <cellStyle name="アクセント 6 15" xfId="606"/>
    <cellStyle name="アクセント 6 16" xfId="607"/>
    <cellStyle name="アクセント 6 17" xfId="608"/>
    <cellStyle name="アクセント 6 18" xfId="609"/>
    <cellStyle name="アクセント 6 19" xfId="610"/>
    <cellStyle name="アクセント 6 2" xfId="611"/>
    <cellStyle name="アクセント 6 2 2" xfId="612"/>
    <cellStyle name="アクセント 6 20" xfId="613"/>
    <cellStyle name="アクセント 6 21" xfId="614"/>
    <cellStyle name="アクセント 6 22" xfId="615"/>
    <cellStyle name="アクセント 6 23" xfId="616"/>
    <cellStyle name="アクセント 6 24" xfId="617"/>
    <cellStyle name="アクセント 6 25" xfId="618"/>
    <cellStyle name="アクセント 6 3" xfId="619"/>
    <cellStyle name="アクセント 6 3 2" xfId="620"/>
    <cellStyle name="アクセント 6 4" xfId="621"/>
    <cellStyle name="アクセント 6 5" xfId="622"/>
    <cellStyle name="アクセント 6 6" xfId="623"/>
    <cellStyle name="アクセント 6 7" xfId="624"/>
    <cellStyle name="アクセント 6 8" xfId="625"/>
    <cellStyle name="アクセント 6 9" xfId="626"/>
    <cellStyle name="タイトル 10" xfId="627"/>
    <cellStyle name="タイトル 11" xfId="628"/>
    <cellStyle name="タイトル 12" xfId="629"/>
    <cellStyle name="タイトル 13" xfId="630"/>
    <cellStyle name="タイトル 14" xfId="631"/>
    <cellStyle name="タイトル 15" xfId="632"/>
    <cellStyle name="タイトル 16" xfId="633"/>
    <cellStyle name="タイトル 17" xfId="634"/>
    <cellStyle name="タイトル 18" xfId="635"/>
    <cellStyle name="タイトル 19" xfId="636"/>
    <cellStyle name="タイトル 2" xfId="637"/>
    <cellStyle name="タイトル 2 2" xfId="638"/>
    <cellStyle name="タイトル 20" xfId="639"/>
    <cellStyle name="タイトル 21" xfId="640"/>
    <cellStyle name="タイトル 22" xfId="641"/>
    <cellStyle name="タイトル 23" xfId="642"/>
    <cellStyle name="タイトル 24" xfId="643"/>
    <cellStyle name="タイトル 25" xfId="644"/>
    <cellStyle name="タイトル 3" xfId="645"/>
    <cellStyle name="タイトル 3 2" xfId="646"/>
    <cellStyle name="タイトル 4" xfId="647"/>
    <cellStyle name="タイトル 5" xfId="648"/>
    <cellStyle name="タイトル 6" xfId="649"/>
    <cellStyle name="タイトル 7" xfId="650"/>
    <cellStyle name="タイトル 8" xfId="651"/>
    <cellStyle name="タイトル 9" xfId="652"/>
    <cellStyle name="チェック セル 10" xfId="653"/>
    <cellStyle name="チェック セル 11" xfId="654"/>
    <cellStyle name="チェック セル 12" xfId="655"/>
    <cellStyle name="チェック セル 13" xfId="656"/>
    <cellStyle name="チェック セル 14" xfId="657"/>
    <cellStyle name="チェック セル 15" xfId="658"/>
    <cellStyle name="チェック セル 16" xfId="659"/>
    <cellStyle name="チェック セル 17" xfId="660"/>
    <cellStyle name="チェック セル 18" xfId="661"/>
    <cellStyle name="チェック セル 19" xfId="662"/>
    <cellStyle name="チェック セル 2" xfId="663"/>
    <cellStyle name="チェック セル 2 2" xfId="664"/>
    <cellStyle name="チェック セル 20" xfId="665"/>
    <cellStyle name="チェック セル 21" xfId="666"/>
    <cellStyle name="チェック セル 22" xfId="667"/>
    <cellStyle name="チェック セル 23" xfId="668"/>
    <cellStyle name="チェック セル 24" xfId="669"/>
    <cellStyle name="チェック セル 25" xfId="670"/>
    <cellStyle name="チェック セル 3" xfId="671"/>
    <cellStyle name="チェック セル 3 2" xfId="672"/>
    <cellStyle name="チェック セル 4" xfId="673"/>
    <cellStyle name="チェック セル 5" xfId="674"/>
    <cellStyle name="チェック セル 6" xfId="675"/>
    <cellStyle name="チェック セル 7" xfId="676"/>
    <cellStyle name="チェック セル 8" xfId="677"/>
    <cellStyle name="チェック セル 9" xfId="678"/>
    <cellStyle name="どちらでもない 10" xfId="679"/>
    <cellStyle name="どちらでもない 11" xfId="680"/>
    <cellStyle name="どちらでもない 12" xfId="681"/>
    <cellStyle name="どちらでもない 13" xfId="682"/>
    <cellStyle name="どちらでもない 14" xfId="683"/>
    <cellStyle name="どちらでもない 15" xfId="684"/>
    <cellStyle name="どちらでもない 16" xfId="685"/>
    <cellStyle name="どちらでもない 17" xfId="686"/>
    <cellStyle name="どちらでもない 18" xfId="687"/>
    <cellStyle name="どちらでもない 19" xfId="688"/>
    <cellStyle name="どちらでもない 2" xfId="689"/>
    <cellStyle name="どちらでもない 2 2" xfId="690"/>
    <cellStyle name="どちらでもない 2 2 2" xfId="1768"/>
    <cellStyle name="どちらでもない 2 3" xfId="1769"/>
    <cellStyle name="どちらでもない 20" xfId="691"/>
    <cellStyle name="どちらでもない 21" xfId="692"/>
    <cellStyle name="どちらでもない 22" xfId="693"/>
    <cellStyle name="どちらでもない 23" xfId="694"/>
    <cellStyle name="どちらでもない 24" xfId="695"/>
    <cellStyle name="どちらでもない 25" xfId="696"/>
    <cellStyle name="どちらでもない 3" xfId="697"/>
    <cellStyle name="どちらでもない 3 2" xfId="698"/>
    <cellStyle name="どちらでもない 4" xfId="699"/>
    <cellStyle name="どちらでもない 5" xfId="700"/>
    <cellStyle name="どちらでもない 6" xfId="701"/>
    <cellStyle name="どちらでもない 7" xfId="702"/>
    <cellStyle name="どちらでもない 8" xfId="703"/>
    <cellStyle name="どちらでもない 9" xfId="704"/>
    <cellStyle name="パーセント 2" xfId="705"/>
    <cellStyle name="パーセント 2 2" xfId="706"/>
    <cellStyle name="パーセント 2 2 2" xfId="707"/>
    <cellStyle name="パーセント 2 2 2 2" xfId="1582"/>
    <cellStyle name="パーセント 2 2 3" xfId="1583"/>
    <cellStyle name="パーセント 2 3" xfId="708"/>
    <cellStyle name="パーセント 2 3 2" xfId="1552"/>
    <cellStyle name="パーセント 2 3 2 2" xfId="1553"/>
    <cellStyle name="パーセント 2 3 3" xfId="1554"/>
    <cellStyle name="パーセント 2 3 3 2" xfId="1555"/>
    <cellStyle name="パーセント 2 3 4" xfId="1556"/>
    <cellStyle name="パーセント 2 4" xfId="1557"/>
    <cellStyle name="パーセント 2 4 2" xfId="1549"/>
    <cellStyle name="パーセント 2 4 2 2" xfId="1584"/>
    <cellStyle name="パーセント 2 4 3" xfId="1585"/>
    <cellStyle name="パーセント 2 4 3 2" xfId="1586"/>
    <cellStyle name="パーセント 3" xfId="709"/>
    <cellStyle name="パーセント 3 2" xfId="1558"/>
    <cellStyle name="パーセント 3 3" xfId="1587"/>
    <cellStyle name="パーセント 3 3 2" xfId="1588"/>
    <cellStyle name="パーセント 3 3 2 2" xfId="1589"/>
    <cellStyle name="パーセント 3 3 3" xfId="1590"/>
    <cellStyle name="パーセント 3 3 3 2" xfId="1591"/>
    <cellStyle name="パーセント 3 3 4" xfId="1592"/>
    <cellStyle name="パーセント 3 4" xfId="1593"/>
    <cellStyle name="パーセント 3 4 2" xfId="1594"/>
    <cellStyle name="パーセント 3 5" xfId="1595"/>
    <cellStyle name="パーセント 3 5 2" xfId="1596"/>
    <cellStyle name="パーセント 4" xfId="710"/>
    <cellStyle name="パーセント 5" xfId="711"/>
    <cellStyle name="パーセント 5 2" xfId="1770"/>
    <cellStyle name="パーセント 6" xfId="1597"/>
    <cellStyle name="パーセント 7" xfId="1598"/>
    <cellStyle name="ハイパーリンク 2" xfId="1559"/>
    <cellStyle name="メモ 10" xfId="712"/>
    <cellStyle name="メモ 11" xfId="713"/>
    <cellStyle name="メモ 12" xfId="714"/>
    <cellStyle name="メモ 13" xfId="715"/>
    <cellStyle name="メモ 14" xfId="716"/>
    <cellStyle name="メモ 15" xfId="717"/>
    <cellStyle name="メモ 16" xfId="718"/>
    <cellStyle name="メモ 17" xfId="719"/>
    <cellStyle name="メモ 18" xfId="720"/>
    <cellStyle name="メモ 19" xfId="721"/>
    <cellStyle name="メモ 2" xfId="722"/>
    <cellStyle name="メモ 2 10" xfId="1771"/>
    <cellStyle name="メモ 2 2" xfId="723"/>
    <cellStyle name="メモ 2 2 2" xfId="724"/>
    <cellStyle name="メモ 2 2 2 2" xfId="1391"/>
    <cellStyle name="メモ 2 2 2 2 2" xfId="1392"/>
    <cellStyle name="メモ 2 2 2 3" xfId="1393"/>
    <cellStyle name="メモ 2 2 3" xfId="725"/>
    <cellStyle name="メモ 2 2 3 2" xfId="1394"/>
    <cellStyle name="メモ 2 2 4" xfId="1599"/>
    <cellStyle name="メモ 2 2 4 2" xfId="1600"/>
    <cellStyle name="メモ 2 2 5" xfId="1601"/>
    <cellStyle name="メモ 2 2 6" xfId="1602"/>
    <cellStyle name="メモ 2 2 6 2" xfId="1603"/>
    <cellStyle name="メモ 2 2 7" xfId="1772"/>
    <cellStyle name="メモ 2 3" xfId="1773"/>
    <cellStyle name="メモ 2 3 2" xfId="1774"/>
    <cellStyle name="メモ 2 3 2 2" xfId="1775"/>
    <cellStyle name="メモ 2 3 3" xfId="1776"/>
    <cellStyle name="メモ 2 3 4" xfId="1777"/>
    <cellStyle name="メモ 2 4" xfId="1778"/>
    <cellStyle name="メモ 2 4 2" xfId="1779"/>
    <cellStyle name="メモ 2 4 2 2" xfId="1780"/>
    <cellStyle name="メモ 2 4 3" xfId="1781"/>
    <cellStyle name="メモ 2 4 4" xfId="1782"/>
    <cellStyle name="メモ 2 5" xfId="1783"/>
    <cellStyle name="メモ 2 5 2" xfId="1784"/>
    <cellStyle name="メモ 2 5 2 2" xfId="1785"/>
    <cellStyle name="メモ 2 5 3" xfId="1786"/>
    <cellStyle name="メモ 2 5 4" xfId="1787"/>
    <cellStyle name="メモ 2 6" xfId="1788"/>
    <cellStyle name="メモ 2 6 2" xfId="1789"/>
    <cellStyle name="メモ 2 7" xfId="1790"/>
    <cellStyle name="メモ 2 8" xfId="1791"/>
    <cellStyle name="メモ 2 9" xfId="1792"/>
    <cellStyle name="メモ 20" xfId="726"/>
    <cellStyle name="メモ 21" xfId="727"/>
    <cellStyle name="メモ 22" xfId="728"/>
    <cellStyle name="メモ 23" xfId="729"/>
    <cellStyle name="メモ 24" xfId="730"/>
    <cellStyle name="メモ 25" xfId="731"/>
    <cellStyle name="メモ 3" xfId="732"/>
    <cellStyle name="メモ 3 2" xfId="733"/>
    <cellStyle name="メモ 3 2 2" xfId="1395"/>
    <cellStyle name="メモ 3 2 2 2" xfId="1396"/>
    <cellStyle name="メモ 3 2 3" xfId="1397"/>
    <cellStyle name="メモ 3 2 4" xfId="1793"/>
    <cellStyle name="メモ 3 3" xfId="734"/>
    <cellStyle name="メモ 3 3 2" xfId="1398"/>
    <cellStyle name="メモ 3 3 2 2" xfId="1794"/>
    <cellStyle name="メモ 3 3 3" xfId="1795"/>
    <cellStyle name="メモ 3 3 4" xfId="1796"/>
    <cellStyle name="メモ 3 4" xfId="1604"/>
    <cellStyle name="メモ 3 4 2" xfId="1605"/>
    <cellStyle name="メモ 3 4 2 2" xfId="1797"/>
    <cellStyle name="メモ 3 4 3" xfId="1798"/>
    <cellStyle name="メモ 3 4 4" xfId="1799"/>
    <cellStyle name="メモ 3 5" xfId="1606"/>
    <cellStyle name="メモ 3 5 2" xfId="1800"/>
    <cellStyle name="メモ 3 6" xfId="1607"/>
    <cellStyle name="メモ 3 6 2" xfId="1608"/>
    <cellStyle name="メモ 4" xfId="735"/>
    <cellStyle name="メモ 4 2" xfId="736"/>
    <cellStyle name="メモ 4 2 2" xfId="1399"/>
    <cellStyle name="メモ 4 2 2 2" xfId="1400"/>
    <cellStyle name="メモ 4 2 3" xfId="1401"/>
    <cellStyle name="メモ 4 3" xfId="737"/>
    <cellStyle name="メモ 4 3 2" xfId="1402"/>
    <cellStyle name="メモ 4 4" xfId="1609"/>
    <cellStyle name="メモ 4 4 2" xfId="1610"/>
    <cellStyle name="メモ 4 5" xfId="1611"/>
    <cellStyle name="メモ 4 6" xfId="1612"/>
    <cellStyle name="メモ 4 6 2" xfId="1613"/>
    <cellStyle name="メモ 4 7" xfId="1801"/>
    <cellStyle name="メモ 5" xfId="738"/>
    <cellStyle name="メモ 5 2" xfId="1802"/>
    <cellStyle name="メモ 5 3" xfId="1803"/>
    <cellStyle name="メモ 6" xfId="739"/>
    <cellStyle name="メモ 7" xfId="740"/>
    <cellStyle name="メモ 8" xfId="741"/>
    <cellStyle name="メモ 9" xfId="742"/>
    <cellStyle name="リンク セル 10" xfId="743"/>
    <cellStyle name="リンク セル 11" xfId="744"/>
    <cellStyle name="リンク セル 12" xfId="745"/>
    <cellStyle name="リンク セル 13" xfId="746"/>
    <cellStyle name="リンク セル 14" xfId="747"/>
    <cellStyle name="リンク セル 15" xfId="748"/>
    <cellStyle name="リンク セル 16" xfId="749"/>
    <cellStyle name="リンク セル 17" xfId="750"/>
    <cellStyle name="リンク セル 18" xfId="751"/>
    <cellStyle name="リンク セル 19" xfId="752"/>
    <cellStyle name="リンク セル 2" xfId="753"/>
    <cellStyle name="リンク セル 2 2" xfId="754"/>
    <cellStyle name="リンク セル 20" xfId="755"/>
    <cellStyle name="リンク セル 21" xfId="756"/>
    <cellStyle name="リンク セル 22" xfId="757"/>
    <cellStyle name="リンク セル 23" xfId="758"/>
    <cellStyle name="リンク セル 24" xfId="759"/>
    <cellStyle name="リンク セル 25" xfId="760"/>
    <cellStyle name="リンク セル 3" xfId="761"/>
    <cellStyle name="リンク セル 3 2" xfId="762"/>
    <cellStyle name="リンク セル 4" xfId="763"/>
    <cellStyle name="リンク セル 5" xfId="764"/>
    <cellStyle name="リンク セル 6" xfId="765"/>
    <cellStyle name="リンク セル 7" xfId="766"/>
    <cellStyle name="リンク セル 8" xfId="767"/>
    <cellStyle name="リンク セル 9" xfId="768"/>
    <cellStyle name="悪い 10" xfId="769"/>
    <cellStyle name="悪い 11" xfId="770"/>
    <cellStyle name="悪い 12" xfId="771"/>
    <cellStyle name="悪い 13" xfId="772"/>
    <cellStyle name="悪い 14" xfId="773"/>
    <cellStyle name="悪い 15" xfId="774"/>
    <cellStyle name="悪い 16" xfId="775"/>
    <cellStyle name="悪い 17" xfId="776"/>
    <cellStyle name="悪い 18" xfId="777"/>
    <cellStyle name="悪い 19" xfId="778"/>
    <cellStyle name="悪い 2" xfId="779"/>
    <cellStyle name="悪い 2 2" xfId="780"/>
    <cellStyle name="悪い 2 2 2" xfId="1804"/>
    <cellStyle name="悪い 2 3" xfId="1403"/>
    <cellStyle name="悪い 20" xfId="781"/>
    <cellStyle name="悪い 21" xfId="782"/>
    <cellStyle name="悪い 22" xfId="783"/>
    <cellStyle name="悪い 23" xfId="784"/>
    <cellStyle name="悪い 24" xfId="785"/>
    <cellStyle name="悪い 25" xfId="786"/>
    <cellStyle name="悪い 3" xfId="787"/>
    <cellStyle name="悪い 3 2" xfId="788"/>
    <cellStyle name="悪い 4" xfId="789"/>
    <cellStyle name="悪い 5" xfId="790"/>
    <cellStyle name="悪い 6" xfId="791"/>
    <cellStyle name="悪い 7" xfId="792"/>
    <cellStyle name="悪い 8" xfId="793"/>
    <cellStyle name="悪い 9" xfId="794"/>
    <cellStyle name="計算 10" xfId="795"/>
    <cellStyle name="計算 11" xfId="796"/>
    <cellStyle name="計算 12" xfId="797"/>
    <cellStyle name="計算 13" xfId="798"/>
    <cellStyle name="計算 14" xfId="799"/>
    <cellStyle name="計算 15" xfId="800"/>
    <cellStyle name="計算 16" xfId="801"/>
    <cellStyle name="計算 17" xfId="802"/>
    <cellStyle name="計算 18" xfId="803"/>
    <cellStyle name="計算 19" xfId="804"/>
    <cellStyle name="計算 2" xfId="805"/>
    <cellStyle name="計算 2 2" xfId="806"/>
    <cellStyle name="計算 2 2 2" xfId="807"/>
    <cellStyle name="計算 2 2 2 2" xfId="1404"/>
    <cellStyle name="計算 2 2 2 2 2" xfId="1405"/>
    <cellStyle name="計算 2 2 2 3" xfId="1406"/>
    <cellStyle name="計算 2 2 3" xfId="808"/>
    <cellStyle name="計算 2 2 3 2" xfId="1407"/>
    <cellStyle name="計算 2 2 4" xfId="1614"/>
    <cellStyle name="計算 2 2 4 2" xfId="1615"/>
    <cellStyle name="計算 2 2 5" xfId="1616"/>
    <cellStyle name="計算 2 2 6" xfId="1617"/>
    <cellStyle name="計算 2 2 6 2" xfId="1618"/>
    <cellStyle name="計算 2 3" xfId="1805"/>
    <cellStyle name="計算 2 3 2" xfId="1806"/>
    <cellStyle name="計算 2 3 2 2" xfId="1807"/>
    <cellStyle name="計算 2 3 3" xfId="1808"/>
    <cellStyle name="計算 2 4" xfId="1809"/>
    <cellStyle name="計算 2 4 2" xfId="1810"/>
    <cellStyle name="計算 2 4 2 2" xfId="1811"/>
    <cellStyle name="計算 2 4 3" xfId="1812"/>
    <cellStyle name="計算 2 5" xfId="1813"/>
    <cellStyle name="計算 2 5 2" xfId="1814"/>
    <cellStyle name="計算 2 6" xfId="1815"/>
    <cellStyle name="計算 20" xfId="809"/>
    <cellStyle name="計算 21" xfId="810"/>
    <cellStyle name="計算 22" xfId="811"/>
    <cellStyle name="計算 23" xfId="812"/>
    <cellStyle name="計算 24" xfId="813"/>
    <cellStyle name="計算 25" xfId="814"/>
    <cellStyle name="計算 3" xfId="815"/>
    <cellStyle name="計算 3 2" xfId="816"/>
    <cellStyle name="計算 3 2 2" xfId="1408"/>
    <cellStyle name="計算 3 2 2 2" xfId="1409"/>
    <cellStyle name="計算 3 2 3" xfId="1410"/>
    <cellStyle name="計算 3 3" xfId="817"/>
    <cellStyle name="計算 3 3 2" xfId="1411"/>
    <cellStyle name="計算 3 3 2 2" xfId="1816"/>
    <cellStyle name="計算 3 3 3" xfId="1817"/>
    <cellStyle name="計算 3 4" xfId="1619"/>
    <cellStyle name="計算 3 4 2" xfId="1620"/>
    <cellStyle name="計算 3 4 2 2" xfId="1818"/>
    <cellStyle name="計算 3 4 3" xfId="1819"/>
    <cellStyle name="計算 3 5" xfId="1621"/>
    <cellStyle name="計算 3 5 2" xfId="1820"/>
    <cellStyle name="計算 3 6" xfId="1622"/>
    <cellStyle name="計算 3 6 2" xfId="1623"/>
    <cellStyle name="計算 4" xfId="818"/>
    <cellStyle name="計算 4 2" xfId="819"/>
    <cellStyle name="計算 4 2 2" xfId="1412"/>
    <cellStyle name="計算 4 2 2 2" xfId="1413"/>
    <cellStyle name="計算 4 2 3" xfId="1414"/>
    <cellStyle name="計算 4 3" xfId="820"/>
    <cellStyle name="計算 4 3 2" xfId="1415"/>
    <cellStyle name="計算 4 4" xfId="1624"/>
    <cellStyle name="計算 4 4 2" xfId="1625"/>
    <cellStyle name="計算 4 5" xfId="1626"/>
    <cellStyle name="計算 4 6" xfId="1627"/>
    <cellStyle name="計算 4 6 2" xfId="1628"/>
    <cellStyle name="計算 5" xfId="821"/>
    <cellStyle name="計算 6" xfId="822"/>
    <cellStyle name="計算 7" xfId="823"/>
    <cellStyle name="計算 8" xfId="824"/>
    <cellStyle name="計算 9" xfId="825"/>
    <cellStyle name="警告文 10" xfId="826"/>
    <cellStyle name="警告文 11" xfId="827"/>
    <cellStyle name="警告文 12" xfId="828"/>
    <cellStyle name="警告文 13" xfId="829"/>
    <cellStyle name="警告文 14" xfId="830"/>
    <cellStyle name="警告文 15" xfId="831"/>
    <cellStyle name="警告文 16" xfId="832"/>
    <cellStyle name="警告文 17" xfId="833"/>
    <cellStyle name="警告文 18" xfId="834"/>
    <cellStyle name="警告文 19" xfId="835"/>
    <cellStyle name="警告文 2" xfId="836"/>
    <cellStyle name="警告文 2 2" xfId="837"/>
    <cellStyle name="警告文 20" xfId="838"/>
    <cellStyle name="警告文 21" xfId="839"/>
    <cellStyle name="警告文 22" xfId="840"/>
    <cellStyle name="警告文 23" xfId="841"/>
    <cellStyle name="警告文 24" xfId="842"/>
    <cellStyle name="警告文 25" xfId="843"/>
    <cellStyle name="警告文 3" xfId="844"/>
    <cellStyle name="警告文 3 2" xfId="845"/>
    <cellStyle name="警告文 4" xfId="846"/>
    <cellStyle name="警告文 5" xfId="847"/>
    <cellStyle name="警告文 6" xfId="848"/>
    <cellStyle name="警告文 7" xfId="849"/>
    <cellStyle name="警告文 8" xfId="850"/>
    <cellStyle name="警告文 9" xfId="851"/>
    <cellStyle name="桁区切り" xfId="1" builtinId="6"/>
    <cellStyle name="桁区切り 2" xfId="852"/>
    <cellStyle name="桁区切り 2 10" xfId="1551"/>
    <cellStyle name="桁区切り 2 2" xfId="853"/>
    <cellStyle name="桁区切り 2 2 2" xfId="854"/>
    <cellStyle name="桁区切り 2 2 2 2" xfId="1629"/>
    <cellStyle name="桁区切り 2 2 2 2 2" xfId="1630"/>
    <cellStyle name="桁区切り 2 2 2 3" xfId="1631"/>
    <cellStyle name="桁区切り 2 2 2 4" xfId="1821"/>
    <cellStyle name="桁区切り 2 2 3" xfId="1632"/>
    <cellStyle name="桁区切り 2 2 3 2" xfId="1633"/>
    <cellStyle name="桁区切り 2 2 3 2 2" xfId="1634"/>
    <cellStyle name="桁区切り 2 2 3 3" xfId="1635"/>
    <cellStyle name="桁区切り 2 2 3 3 2" xfId="1636"/>
    <cellStyle name="桁区切り 2 2 3 4" xfId="1637"/>
    <cellStyle name="桁区切り 2 2 4" xfId="1638"/>
    <cellStyle name="桁区切り 2 2 5" xfId="1822"/>
    <cellStyle name="桁区切り 2 3" xfId="855"/>
    <cellStyle name="桁区切り 2 3 2" xfId="1639"/>
    <cellStyle name="桁区切り 2 3 2 2" xfId="1640"/>
    <cellStyle name="桁区切り 2 3 3" xfId="1641"/>
    <cellStyle name="桁区切り 2 3 4" xfId="1823"/>
    <cellStyle name="桁区切り 2 4" xfId="1416"/>
    <cellStyle name="桁区切り 2 4 2" xfId="1824"/>
    <cellStyle name="桁区切り 2 5" xfId="1417"/>
    <cellStyle name="桁区切り 2 5 2" xfId="1418"/>
    <cellStyle name="桁区切り 2 5 3" xfId="1419"/>
    <cellStyle name="桁区切り 2 5 3 2" xfId="1420"/>
    <cellStyle name="桁区切り 2 6" xfId="1421"/>
    <cellStyle name="桁区切り 2 6 2" xfId="1560"/>
    <cellStyle name="桁区切り 2 7" xfId="1422"/>
    <cellStyle name="桁区切り 2 8" xfId="1423"/>
    <cellStyle name="桁区切り 2 8 2" xfId="1424"/>
    <cellStyle name="桁区切り 2 8 2 2" xfId="1425"/>
    <cellStyle name="桁区切り 2 8 2 2 2" xfId="1426"/>
    <cellStyle name="桁区切り 2 8 2 2 2 2" xfId="1427"/>
    <cellStyle name="桁区切り 2 8 2 2 2 2 2" xfId="1428"/>
    <cellStyle name="桁区切り 2 8 2 3" xfId="1429"/>
    <cellStyle name="桁区切り 2 8 2 3 2" xfId="1430"/>
    <cellStyle name="桁区切り 2 8 2 3 2 2" xfId="1431"/>
    <cellStyle name="桁区切り 2 9" xfId="1561"/>
    <cellStyle name="桁区切り 3" xfId="856"/>
    <cellStyle name="桁区切り 3 2" xfId="857"/>
    <cellStyle name="桁区切り 3 3" xfId="1581"/>
    <cellStyle name="桁区切り 3 3 2" xfId="1642"/>
    <cellStyle name="桁区切り 3 3 2 2" xfId="1643"/>
    <cellStyle name="桁区切り 3 3 3" xfId="1644"/>
    <cellStyle name="桁区切り 3 4" xfId="1645"/>
    <cellStyle name="桁区切り 3 4 2" xfId="1646"/>
    <cellStyle name="桁区切り 3 5" xfId="1432"/>
    <cellStyle name="桁区切り 3 6" xfId="1825"/>
    <cellStyle name="桁区切り 4" xfId="858"/>
    <cellStyle name="桁区切り 4 2" xfId="1433"/>
    <cellStyle name="桁区切り 4 2 2" xfId="1647"/>
    <cellStyle name="桁区切り 4 2 2 2" xfId="1648"/>
    <cellStyle name="桁区切り 4 2 3" xfId="1649"/>
    <cellStyle name="桁区切り 4 2 4" xfId="1826"/>
    <cellStyle name="桁区切り 4 3" xfId="1650"/>
    <cellStyle name="桁区切り 4 3 2" xfId="1651"/>
    <cellStyle name="桁区切り 4 4" xfId="1652"/>
    <cellStyle name="桁区切り 4 5" xfId="1827"/>
    <cellStyle name="桁区切り 5" xfId="1434"/>
    <cellStyle name="桁区切り 5 2" xfId="1562"/>
    <cellStyle name="桁区切り 5 2 2" xfId="1563"/>
    <cellStyle name="桁区切り 5 3" xfId="1564"/>
    <cellStyle name="桁区切り 6" xfId="1435"/>
    <cellStyle name="桁区切り 6 2" xfId="1828"/>
    <cellStyle name="桁区切り 7" xfId="1436"/>
    <cellStyle name="桁区切り 7 2" xfId="1829"/>
    <cellStyle name="桁区切り 8" xfId="1437"/>
    <cellStyle name="桁区切り 8 2" xfId="1438"/>
    <cellStyle name="桁区切り 9" xfId="1653"/>
    <cellStyle name="桁区切り 9 2" xfId="1654"/>
    <cellStyle name="桁区切り 9 2 2" xfId="1655"/>
    <cellStyle name="見出し 1 10" xfId="859"/>
    <cellStyle name="見出し 1 11" xfId="860"/>
    <cellStyle name="見出し 1 12" xfId="861"/>
    <cellStyle name="見出し 1 13" xfId="862"/>
    <cellStyle name="見出し 1 14" xfId="863"/>
    <cellStyle name="見出し 1 15" xfId="864"/>
    <cellStyle name="見出し 1 16" xfId="865"/>
    <cellStyle name="見出し 1 17" xfId="866"/>
    <cellStyle name="見出し 1 18" xfId="867"/>
    <cellStyle name="見出し 1 19" xfId="868"/>
    <cellStyle name="見出し 1 2" xfId="869"/>
    <cellStyle name="見出し 1 2 2" xfId="870"/>
    <cellStyle name="見出し 1 20" xfId="871"/>
    <cellStyle name="見出し 1 21" xfId="872"/>
    <cellStyle name="見出し 1 22" xfId="873"/>
    <cellStyle name="見出し 1 23" xfId="874"/>
    <cellStyle name="見出し 1 24" xfId="875"/>
    <cellStyle name="見出し 1 25" xfId="876"/>
    <cellStyle name="見出し 1 3" xfId="877"/>
    <cellStyle name="見出し 1 3 2" xfId="878"/>
    <cellStyle name="見出し 1 4" xfId="879"/>
    <cellStyle name="見出し 1 5" xfId="880"/>
    <cellStyle name="見出し 1 6" xfId="881"/>
    <cellStyle name="見出し 1 7" xfId="882"/>
    <cellStyle name="見出し 1 8" xfId="883"/>
    <cellStyle name="見出し 1 9" xfId="884"/>
    <cellStyle name="見出し 2 10" xfId="885"/>
    <cellStyle name="見出し 2 11" xfId="886"/>
    <cellStyle name="見出し 2 12" xfId="887"/>
    <cellStyle name="見出し 2 13" xfId="888"/>
    <cellStyle name="見出し 2 14" xfId="889"/>
    <cellStyle name="見出し 2 15" xfId="890"/>
    <cellStyle name="見出し 2 16" xfId="891"/>
    <cellStyle name="見出し 2 17" xfId="892"/>
    <cellStyle name="見出し 2 18" xfId="893"/>
    <cellStyle name="見出し 2 19" xfId="894"/>
    <cellStyle name="見出し 2 2" xfId="895"/>
    <cellStyle name="見出し 2 2 2" xfId="896"/>
    <cellStyle name="見出し 2 20" xfId="897"/>
    <cellStyle name="見出し 2 21" xfId="898"/>
    <cellStyle name="見出し 2 22" xfId="899"/>
    <cellStyle name="見出し 2 23" xfId="900"/>
    <cellStyle name="見出し 2 24" xfId="901"/>
    <cellStyle name="見出し 2 25" xfId="902"/>
    <cellStyle name="見出し 2 3" xfId="903"/>
    <cellStyle name="見出し 2 3 2" xfId="904"/>
    <cellStyle name="見出し 2 4" xfId="905"/>
    <cellStyle name="見出し 2 5" xfId="906"/>
    <cellStyle name="見出し 2 6" xfId="907"/>
    <cellStyle name="見出し 2 7" xfId="908"/>
    <cellStyle name="見出し 2 8" xfId="909"/>
    <cellStyle name="見出し 2 9" xfId="910"/>
    <cellStyle name="見出し 3 10" xfId="911"/>
    <cellStyle name="見出し 3 11" xfId="912"/>
    <cellStyle name="見出し 3 12" xfId="913"/>
    <cellStyle name="見出し 3 13" xfId="914"/>
    <cellStyle name="見出し 3 14" xfId="915"/>
    <cellStyle name="見出し 3 15" xfId="916"/>
    <cellStyle name="見出し 3 16" xfId="917"/>
    <cellStyle name="見出し 3 17" xfId="918"/>
    <cellStyle name="見出し 3 18" xfId="919"/>
    <cellStyle name="見出し 3 19" xfId="920"/>
    <cellStyle name="見出し 3 2" xfId="921"/>
    <cellStyle name="見出し 3 2 2" xfId="922"/>
    <cellStyle name="見出し 3 20" xfId="923"/>
    <cellStyle name="見出し 3 21" xfId="924"/>
    <cellStyle name="見出し 3 22" xfId="925"/>
    <cellStyle name="見出し 3 23" xfId="926"/>
    <cellStyle name="見出し 3 24" xfId="927"/>
    <cellStyle name="見出し 3 25" xfId="928"/>
    <cellStyle name="見出し 3 3" xfId="929"/>
    <cellStyle name="見出し 3 3 2" xfId="930"/>
    <cellStyle name="見出し 3 4" xfId="931"/>
    <cellStyle name="見出し 3 5" xfId="932"/>
    <cellStyle name="見出し 3 6" xfId="933"/>
    <cellStyle name="見出し 3 7" xfId="934"/>
    <cellStyle name="見出し 3 8" xfId="935"/>
    <cellStyle name="見出し 3 9" xfId="936"/>
    <cellStyle name="見出し 4 10" xfId="937"/>
    <cellStyle name="見出し 4 11" xfId="938"/>
    <cellStyle name="見出し 4 12" xfId="939"/>
    <cellStyle name="見出し 4 13" xfId="940"/>
    <cellStyle name="見出し 4 14" xfId="941"/>
    <cellStyle name="見出し 4 15" xfId="942"/>
    <cellStyle name="見出し 4 16" xfId="943"/>
    <cellStyle name="見出し 4 17" xfId="944"/>
    <cellStyle name="見出し 4 18" xfId="945"/>
    <cellStyle name="見出し 4 19" xfId="946"/>
    <cellStyle name="見出し 4 2" xfId="947"/>
    <cellStyle name="見出し 4 2 2" xfId="948"/>
    <cellStyle name="見出し 4 20" xfId="949"/>
    <cellStyle name="見出し 4 21" xfId="950"/>
    <cellStyle name="見出し 4 22" xfId="951"/>
    <cellStyle name="見出し 4 23" xfId="952"/>
    <cellStyle name="見出し 4 24" xfId="953"/>
    <cellStyle name="見出し 4 25" xfId="954"/>
    <cellStyle name="見出し 4 3" xfId="955"/>
    <cellStyle name="見出し 4 3 2" xfId="956"/>
    <cellStyle name="見出し 4 4" xfId="957"/>
    <cellStyle name="見出し 4 5" xfId="958"/>
    <cellStyle name="見出し 4 6" xfId="959"/>
    <cellStyle name="見出し 4 7" xfId="960"/>
    <cellStyle name="見出し 4 8" xfId="961"/>
    <cellStyle name="見出し 4 9" xfId="962"/>
    <cellStyle name="集計 10" xfId="963"/>
    <cellStyle name="集計 11" xfId="964"/>
    <cellStyle name="集計 12" xfId="965"/>
    <cellStyle name="集計 13" xfId="966"/>
    <cellStyle name="集計 14" xfId="967"/>
    <cellStyle name="集計 15" xfId="968"/>
    <cellStyle name="集計 16" xfId="969"/>
    <cellStyle name="集計 17" xfId="970"/>
    <cellStyle name="集計 18" xfId="971"/>
    <cellStyle name="集計 19" xfId="972"/>
    <cellStyle name="集計 2" xfId="973"/>
    <cellStyle name="集計 2 2" xfId="974"/>
    <cellStyle name="集計 2 2 2" xfId="975"/>
    <cellStyle name="集計 2 2 2 2" xfId="1439"/>
    <cellStyle name="集計 2 2 2 2 2" xfId="1440"/>
    <cellStyle name="集計 2 2 2 3" xfId="1441"/>
    <cellStyle name="集計 2 2 3" xfId="976"/>
    <cellStyle name="集計 2 2 3 2" xfId="1442"/>
    <cellStyle name="集計 2 2 4" xfId="1656"/>
    <cellStyle name="集計 2 2 4 2" xfId="1657"/>
    <cellStyle name="集計 2 2 5" xfId="1658"/>
    <cellStyle name="集計 2 2 5 2" xfId="1659"/>
    <cellStyle name="集計 2 2 6" xfId="1660"/>
    <cellStyle name="集計 2 3" xfId="1830"/>
    <cellStyle name="集計 2 3 2" xfId="1831"/>
    <cellStyle name="集計 2 3 2 2" xfId="1832"/>
    <cellStyle name="集計 2 3 3" xfId="1833"/>
    <cellStyle name="集計 2 4" xfId="1834"/>
    <cellStyle name="集計 2 4 2" xfId="1835"/>
    <cellStyle name="集計 2 4 2 2" xfId="1836"/>
    <cellStyle name="集計 2 4 3" xfId="1837"/>
    <cellStyle name="集計 2 5" xfId="1838"/>
    <cellStyle name="集計 2 5 2" xfId="1839"/>
    <cellStyle name="集計 2 6" xfId="1840"/>
    <cellStyle name="集計 20" xfId="977"/>
    <cellStyle name="集計 21" xfId="978"/>
    <cellStyle name="集計 22" xfId="979"/>
    <cellStyle name="集計 23" xfId="980"/>
    <cellStyle name="集計 24" xfId="981"/>
    <cellStyle name="集計 25" xfId="982"/>
    <cellStyle name="集計 3" xfId="983"/>
    <cellStyle name="集計 3 2" xfId="984"/>
    <cellStyle name="集計 3 2 2" xfId="1443"/>
    <cellStyle name="集計 3 2 2 2" xfId="1444"/>
    <cellStyle name="集計 3 2 3" xfId="1445"/>
    <cellStyle name="集計 3 3" xfId="985"/>
    <cellStyle name="集計 3 3 2" xfId="1446"/>
    <cellStyle name="集計 3 3 2 2" xfId="1841"/>
    <cellStyle name="集計 3 3 3" xfId="1842"/>
    <cellStyle name="集計 3 4" xfId="1661"/>
    <cellStyle name="集計 3 4 2" xfId="1662"/>
    <cellStyle name="集計 3 4 2 2" xfId="1843"/>
    <cellStyle name="集計 3 4 3" xfId="1844"/>
    <cellStyle name="集計 3 5" xfId="1663"/>
    <cellStyle name="集計 3 5 2" xfId="1664"/>
    <cellStyle name="集計 3 6" xfId="1665"/>
    <cellStyle name="集計 4" xfId="986"/>
    <cellStyle name="集計 4 2" xfId="987"/>
    <cellStyle name="集計 4 2 2" xfId="1447"/>
    <cellStyle name="集計 4 2 2 2" xfId="1448"/>
    <cellStyle name="集計 4 2 3" xfId="1449"/>
    <cellStyle name="集計 4 3" xfId="988"/>
    <cellStyle name="集計 4 3 2" xfId="1450"/>
    <cellStyle name="集計 4 4" xfId="1666"/>
    <cellStyle name="集計 4 4 2" xfId="1667"/>
    <cellStyle name="集計 4 5" xfId="1668"/>
    <cellStyle name="集計 4 5 2" xfId="1669"/>
    <cellStyle name="集計 4 6" xfId="1670"/>
    <cellStyle name="集計 5" xfId="989"/>
    <cellStyle name="集計 6" xfId="990"/>
    <cellStyle name="集計 7" xfId="991"/>
    <cellStyle name="集計 8" xfId="992"/>
    <cellStyle name="集計 9" xfId="993"/>
    <cellStyle name="出力 10" xfId="994"/>
    <cellStyle name="出力 11" xfId="995"/>
    <cellStyle name="出力 12" xfId="996"/>
    <cellStyle name="出力 13" xfId="997"/>
    <cellStyle name="出力 14" xfId="998"/>
    <cellStyle name="出力 15" xfId="999"/>
    <cellStyle name="出力 16" xfId="1000"/>
    <cellStyle name="出力 17" xfId="1001"/>
    <cellStyle name="出力 18" xfId="1002"/>
    <cellStyle name="出力 19" xfId="1003"/>
    <cellStyle name="出力 2" xfId="1004"/>
    <cellStyle name="出力 2 2" xfId="1005"/>
    <cellStyle name="出力 2 2 2" xfId="1006"/>
    <cellStyle name="出力 2 2 2 2" xfId="1451"/>
    <cellStyle name="出力 2 2 2 2 2" xfId="1452"/>
    <cellStyle name="出力 2 2 2 3" xfId="1453"/>
    <cellStyle name="出力 2 2 3" xfId="1007"/>
    <cellStyle name="出力 2 2 3 2" xfId="1454"/>
    <cellStyle name="出力 2 2 4" xfId="1565"/>
    <cellStyle name="出力 2 2 4 2" xfId="1671"/>
    <cellStyle name="出力 2 2 5" xfId="1672"/>
    <cellStyle name="出力 2 2 5 2" xfId="1673"/>
    <cellStyle name="出力 2 2 6" xfId="1674"/>
    <cellStyle name="出力 2 3" xfId="1845"/>
    <cellStyle name="出力 2 3 2" xfId="1846"/>
    <cellStyle name="出力 2 3 2 2" xfId="1847"/>
    <cellStyle name="出力 2 3 3" xfId="1848"/>
    <cellStyle name="出力 2 4" xfId="1849"/>
    <cellStyle name="出力 2 4 2" xfId="1850"/>
    <cellStyle name="出力 2 4 2 2" xfId="1851"/>
    <cellStyle name="出力 2 4 3" xfId="1852"/>
    <cellStyle name="出力 2 5" xfId="1853"/>
    <cellStyle name="出力 2 5 2" xfId="1854"/>
    <cellStyle name="出力 2 6" xfId="1855"/>
    <cellStyle name="出力 20" xfId="1008"/>
    <cellStyle name="出力 21" xfId="1009"/>
    <cellStyle name="出力 22" xfId="1010"/>
    <cellStyle name="出力 23" xfId="1011"/>
    <cellStyle name="出力 24" xfId="1012"/>
    <cellStyle name="出力 25" xfId="1013"/>
    <cellStyle name="出力 3" xfId="1014"/>
    <cellStyle name="出力 3 2" xfId="1015"/>
    <cellStyle name="出力 3 2 2" xfId="1455"/>
    <cellStyle name="出力 3 2 2 2" xfId="1456"/>
    <cellStyle name="出力 3 2 3" xfId="1457"/>
    <cellStyle name="出力 3 3" xfId="1016"/>
    <cellStyle name="出力 3 3 2" xfId="1458"/>
    <cellStyle name="出力 3 3 2 2" xfId="1856"/>
    <cellStyle name="出力 3 3 3" xfId="1857"/>
    <cellStyle name="出力 3 4" xfId="1566"/>
    <cellStyle name="出力 3 4 2" xfId="1675"/>
    <cellStyle name="出力 3 4 2 2" xfId="1858"/>
    <cellStyle name="出力 3 4 3" xfId="1859"/>
    <cellStyle name="出力 3 5" xfId="1676"/>
    <cellStyle name="出力 3 5 2" xfId="1677"/>
    <cellStyle name="出力 3 6" xfId="1678"/>
    <cellStyle name="出力 4" xfId="1017"/>
    <cellStyle name="出力 4 2" xfId="1018"/>
    <cellStyle name="出力 4 2 2" xfId="1459"/>
    <cellStyle name="出力 4 2 2 2" xfId="1460"/>
    <cellStyle name="出力 4 2 3" xfId="1461"/>
    <cellStyle name="出力 4 3" xfId="1019"/>
    <cellStyle name="出力 4 3 2" xfId="1462"/>
    <cellStyle name="出力 4 4" xfId="1567"/>
    <cellStyle name="出力 4 4 2" xfId="1679"/>
    <cellStyle name="出力 4 5" xfId="1680"/>
    <cellStyle name="出力 4 5 2" xfId="1681"/>
    <cellStyle name="出力 4 6" xfId="1682"/>
    <cellStyle name="出力 5" xfId="1020"/>
    <cellStyle name="出力 6" xfId="1021"/>
    <cellStyle name="出力 7" xfId="1022"/>
    <cellStyle name="出力 8" xfId="1023"/>
    <cellStyle name="出力 9" xfId="1024"/>
    <cellStyle name="説明文 10" xfId="1025"/>
    <cellStyle name="説明文 11" xfId="1026"/>
    <cellStyle name="説明文 12" xfId="1027"/>
    <cellStyle name="説明文 13" xfId="1028"/>
    <cellStyle name="説明文 14" xfId="1029"/>
    <cellStyle name="説明文 15" xfId="1030"/>
    <cellStyle name="説明文 16" xfId="1031"/>
    <cellStyle name="説明文 17" xfId="1032"/>
    <cellStyle name="説明文 18" xfId="1033"/>
    <cellStyle name="説明文 19" xfId="1034"/>
    <cellStyle name="説明文 2" xfId="1035"/>
    <cellStyle name="説明文 2 2" xfId="1036"/>
    <cellStyle name="説明文 20" xfId="1037"/>
    <cellStyle name="説明文 21" xfId="1038"/>
    <cellStyle name="説明文 22" xfId="1039"/>
    <cellStyle name="説明文 23" xfId="1040"/>
    <cellStyle name="説明文 24" xfId="1041"/>
    <cellStyle name="説明文 25" xfId="1042"/>
    <cellStyle name="説明文 3" xfId="1043"/>
    <cellStyle name="説明文 3 2" xfId="1044"/>
    <cellStyle name="説明文 4" xfId="1045"/>
    <cellStyle name="説明文 5" xfId="1046"/>
    <cellStyle name="説明文 6" xfId="1047"/>
    <cellStyle name="説明文 7" xfId="1048"/>
    <cellStyle name="説明文 8" xfId="1049"/>
    <cellStyle name="説明文 9" xfId="1050"/>
    <cellStyle name="通貨 2" xfId="1051"/>
    <cellStyle name="通貨 3" xfId="1052"/>
    <cellStyle name="通貨 3 2" xfId="1053"/>
    <cellStyle name="入力 10" xfId="1054"/>
    <cellStyle name="入力 11" xfId="1055"/>
    <cellStyle name="入力 12" xfId="1056"/>
    <cellStyle name="入力 13" xfId="1057"/>
    <cellStyle name="入力 14" xfId="1058"/>
    <cellStyle name="入力 15" xfId="1059"/>
    <cellStyle name="入力 16" xfId="1060"/>
    <cellStyle name="入力 17" xfId="1061"/>
    <cellStyle name="入力 18" xfId="1062"/>
    <cellStyle name="入力 19" xfId="1063"/>
    <cellStyle name="入力 2" xfId="1064"/>
    <cellStyle name="入力 2 2" xfId="1065"/>
    <cellStyle name="入力 2 2 2" xfId="1066"/>
    <cellStyle name="入力 2 2 2 2" xfId="1463"/>
    <cellStyle name="入力 2 2 2 2 2" xfId="1464"/>
    <cellStyle name="入力 2 2 2 3" xfId="1465"/>
    <cellStyle name="入力 2 2 3" xfId="1067"/>
    <cellStyle name="入力 2 2 3 2" xfId="1466"/>
    <cellStyle name="入力 2 2 4" xfId="1683"/>
    <cellStyle name="入力 2 2 4 2" xfId="1684"/>
    <cellStyle name="入力 2 2 5" xfId="1685"/>
    <cellStyle name="入力 2 2 6" xfId="1686"/>
    <cellStyle name="入力 2 2 6 2" xfId="1687"/>
    <cellStyle name="入力 2 3" xfId="1860"/>
    <cellStyle name="入力 2 3 2" xfId="1861"/>
    <cellStyle name="入力 2 3 2 2" xfId="1862"/>
    <cellStyle name="入力 2 3 3" xfId="1863"/>
    <cellStyle name="入力 2 4" xfId="1864"/>
    <cellStyle name="入力 2 4 2" xfId="1865"/>
    <cellStyle name="入力 2 4 2 2" xfId="1866"/>
    <cellStyle name="入力 2 4 3" xfId="1867"/>
    <cellStyle name="入力 2 5" xfId="1868"/>
    <cellStyle name="入力 2 5 2" xfId="1869"/>
    <cellStyle name="入力 2 6" xfId="1870"/>
    <cellStyle name="入力 20" xfId="1068"/>
    <cellStyle name="入力 21" xfId="1069"/>
    <cellStyle name="入力 22" xfId="1070"/>
    <cellStyle name="入力 23" xfId="1071"/>
    <cellStyle name="入力 24" xfId="1072"/>
    <cellStyle name="入力 25" xfId="1073"/>
    <cellStyle name="入力 3" xfId="1074"/>
    <cellStyle name="入力 3 2" xfId="1075"/>
    <cellStyle name="入力 3 2 2" xfId="1467"/>
    <cellStyle name="入力 3 2 2 2" xfId="1468"/>
    <cellStyle name="入力 3 2 3" xfId="1469"/>
    <cellStyle name="入力 3 3" xfId="1076"/>
    <cellStyle name="入力 3 3 2" xfId="1470"/>
    <cellStyle name="入力 3 3 2 2" xfId="1871"/>
    <cellStyle name="入力 3 3 3" xfId="1872"/>
    <cellStyle name="入力 3 4" xfId="1688"/>
    <cellStyle name="入力 3 4 2" xfId="1689"/>
    <cellStyle name="入力 3 4 2 2" xfId="1873"/>
    <cellStyle name="入力 3 4 3" xfId="1874"/>
    <cellStyle name="入力 3 5" xfId="1690"/>
    <cellStyle name="入力 3 5 2" xfId="1875"/>
    <cellStyle name="入力 3 6" xfId="1691"/>
    <cellStyle name="入力 3 6 2" xfId="1692"/>
    <cellStyle name="入力 4" xfId="1077"/>
    <cellStyle name="入力 4 2" xfId="1078"/>
    <cellStyle name="入力 4 2 2" xfId="1471"/>
    <cellStyle name="入力 4 2 2 2" xfId="1472"/>
    <cellStyle name="入力 4 2 3" xfId="1473"/>
    <cellStyle name="入力 4 3" xfId="1079"/>
    <cellStyle name="入力 4 3 2" xfId="1474"/>
    <cellStyle name="入力 4 4" xfId="1693"/>
    <cellStyle name="入力 4 4 2" xfId="1694"/>
    <cellStyle name="入力 4 5" xfId="1695"/>
    <cellStyle name="入力 4 6" xfId="1696"/>
    <cellStyle name="入力 4 6 2" xfId="1697"/>
    <cellStyle name="入力 5" xfId="1080"/>
    <cellStyle name="入力 6" xfId="1081"/>
    <cellStyle name="入力 7" xfId="1082"/>
    <cellStyle name="入力 8" xfId="1083"/>
    <cellStyle name="入力 9" xfId="1084"/>
    <cellStyle name="標準" xfId="0" builtinId="0"/>
    <cellStyle name="標準 10" xfId="1085"/>
    <cellStyle name="標準 10 10" xfId="1475"/>
    <cellStyle name="標準 10 11" xfId="1476"/>
    <cellStyle name="標準 10 12" xfId="1477"/>
    <cellStyle name="標準 10 2" xfId="1086"/>
    <cellStyle name="標準 10 3" xfId="1087"/>
    <cellStyle name="標準 10 4" xfId="1088"/>
    <cellStyle name="標準 10 4 2" xfId="1478"/>
    <cellStyle name="標準 10 4 2 2" xfId="1479"/>
    <cellStyle name="標準 10 4 2 2 2" xfId="1480"/>
    <cellStyle name="標準 10 4 2 2 2 2" xfId="1481"/>
    <cellStyle name="標準 10 4 2 2 2 2 2" xfId="1482"/>
    <cellStyle name="標準 10 4 2 2 2 2 2 2" xfId="1483"/>
    <cellStyle name="標準 10 4 3" xfId="1484"/>
    <cellStyle name="標準 10 4 3 2" xfId="1485"/>
    <cellStyle name="標準 10 5" xfId="1089"/>
    <cellStyle name="標準 10 6" xfId="1486"/>
    <cellStyle name="標準 10 6 2" xfId="1487"/>
    <cellStyle name="標準 10 6 2 2" xfId="1488"/>
    <cellStyle name="標準 10 6 2 3" xfId="1489"/>
    <cellStyle name="標準 10 6 2 3 2" xfId="1387"/>
    <cellStyle name="標準 10 7" xfId="1490"/>
    <cellStyle name="標準 10 8" xfId="1491"/>
    <cellStyle name="標準 10 8 2" xfId="1492"/>
    <cellStyle name="標準 10 8 2 2" xfId="1493"/>
    <cellStyle name="標準 10 8 2 2 2" xfId="1494"/>
    <cellStyle name="標準 10 8 2 2 3" xfId="1495"/>
    <cellStyle name="標準 10 8 2 2 3 2" xfId="1388"/>
    <cellStyle name="標準 10 8 2 2 3 2 2" xfId="1496"/>
    <cellStyle name="標準 10 8 2 3" xfId="1497"/>
    <cellStyle name="標準 10 8 2 4" xfId="1498"/>
    <cellStyle name="標準 10 8 2 4 2" xfId="1499"/>
    <cellStyle name="標準 10 8 2 4 2 2" xfId="1500"/>
    <cellStyle name="標準 10 8 3" xfId="1501"/>
    <cellStyle name="標準 10 8 4" xfId="1502"/>
    <cellStyle name="標準 10 8 4 2" xfId="1503"/>
    <cellStyle name="標準 10 8 4 2 2" xfId="1504"/>
    <cellStyle name="標準 10 8 4 2 3" xfId="1505"/>
    <cellStyle name="標準 10 9" xfId="1506"/>
    <cellStyle name="標準 10 9 2" xfId="1507"/>
    <cellStyle name="標準 10 9 3" xfId="1508"/>
    <cellStyle name="標準 10 9 3 2" xfId="1509"/>
    <cellStyle name="標準 11" xfId="1090"/>
    <cellStyle name="標準 11 2" xfId="1091"/>
    <cellStyle name="標準 11 2 2" xfId="1698"/>
    <cellStyle name="標準 11 3" xfId="1092"/>
    <cellStyle name="標準 11 4" xfId="1093"/>
    <cellStyle name="標準 12" xfId="1383"/>
    <cellStyle name="標準 12 2" xfId="1094"/>
    <cellStyle name="標準 12 3" xfId="1095"/>
    <cellStyle name="標準 13" xfId="1096"/>
    <cellStyle name="標準 13 2" xfId="1097"/>
    <cellStyle name="標準 14" xfId="1384"/>
    <cellStyle name="標準 14 2" xfId="1098"/>
    <cellStyle name="標準 14 3" xfId="1099"/>
    <cellStyle name="標準 14 4" xfId="1100"/>
    <cellStyle name="標準 14 5" xfId="1101"/>
    <cellStyle name="標準 14 6" xfId="1102"/>
    <cellStyle name="標準 14 7" xfId="1103"/>
    <cellStyle name="標準 14 8" xfId="1104"/>
    <cellStyle name="標準 15" xfId="1105"/>
    <cellStyle name="標準 15 2" xfId="1106"/>
    <cellStyle name="標準 15 3" xfId="1107"/>
    <cellStyle name="標準 15 4" xfId="1108"/>
    <cellStyle name="標準 15 5" xfId="1109"/>
    <cellStyle name="標準 15 6" xfId="1110"/>
    <cellStyle name="標準 15 7" xfId="1111"/>
    <cellStyle name="標準 16" xfId="1385"/>
    <cellStyle name="標準 16 2" xfId="1112"/>
    <cellStyle name="標準 16 3" xfId="1113"/>
    <cellStyle name="標準 16 4" xfId="1114"/>
    <cellStyle name="標準 16 5" xfId="1115"/>
    <cellStyle name="標準 16 6" xfId="1116"/>
    <cellStyle name="標準 17" xfId="1117"/>
    <cellStyle name="標準 17 2" xfId="1118"/>
    <cellStyle name="標準 17 3" xfId="1119"/>
    <cellStyle name="標準 17 4" xfId="1120"/>
    <cellStyle name="標準 17 5" xfId="1121"/>
    <cellStyle name="標準 18" xfId="1510"/>
    <cellStyle name="標準 18 2" xfId="1122"/>
    <cellStyle name="標準 18 3" xfId="1123"/>
    <cellStyle name="標準 19" xfId="1511"/>
    <cellStyle name="標準 19 2" xfId="1124"/>
    <cellStyle name="標準 19 2 2" xfId="1512"/>
    <cellStyle name="標準 19 2 2 2" xfId="1513"/>
    <cellStyle name="標準 19 2 2 2 2" xfId="1514"/>
    <cellStyle name="標準 19 2 2 2 2 2" xfId="1515"/>
    <cellStyle name="標準 19 2 2 2 2 2 2" xfId="1516"/>
    <cellStyle name="標準 19 2 2 2 2 2 2 2" xfId="1517"/>
    <cellStyle name="標準 19 2 2 2 2 2 2 2 2" xfId="1518"/>
    <cellStyle name="標準 19 2 2 2 2 2 3" xfId="1519"/>
    <cellStyle name="標準 19 2 2 2 2 2 4" xfId="1520"/>
    <cellStyle name="標準 19 2 2 2 2 2 4 2" xfId="1521"/>
    <cellStyle name="標準 19 2 2 2 2 2 4 3" xfId="1522"/>
    <cellStyle name="標準 19 2 2 2 3" xfId="1523"/>
    <cellStyle name="標準 19 2 2 2 3 2" xfId="1524"/>
    <cellStyle name="標準 19 2 2 2 3 2 2" xfId="1525"/>
    <cellStyle name="標準 19 2 2 2 3 2 3" xfId="1526"/>
    <cellStyle name="標準 19 2 2 3" xfId="1527"/>
    <cellStyle name="標準 19 2 2 3 2" xfId="1528"/>
    <cellStyle name="標準 19 2 2 3 2 2" xfId="1529"/>
    <cellStyle name="標準 2" xfId="2"/>
    <cellStyle name="標準 2 10" xfId="1125"/>
    <cellStyle name="標準 2 11" xfId="1126"/>
    <cellStyle name="標準 2 12" xfId="1127"/>
    <cellStyle name="標準 2 13" xfId="1128"/>
    <cellStyle name="標準 2 14" xfId="1129"/>
    <cellStyle name="標準 2 15" xfId="1130"/>
    <cellStyle name="標準 2 16" xfId="1131"/>
    <cellStyle name="標準 2 17" xfId="1132"/>
    <cellStyle name="標準 2 18" xfId="1133"/>
    <cellStyle name="標準 2 19" xfId="1134"/>
    <cellStyle name="標準 2 2" xfId="1135"/>
    <cellStyle name="標準 2 2 10" xfId="1136"/>
    <cellStyle name="標準 2 2 11" xfId="1137"/>
    <cellStyle name="標準 2 2 12" xfId="1138"/>
    <cellStyle name="標準 2 2 13" xfId="1139"/>
    <cellStyle name="標準 2 2 14" xfId="1140"/>
    <cellStyle name="標準 2 2 15" xfId="1141"/>
    <cellStyle name="標準 2 2 16" xfId="1142"/>
    <cellStyle name="標準 2 2 17" xfId="1143"/>
    <cellStyle name="標準 2 2 18" xfId="1144"/>
    <cellStyle name="標準 2 2 19" xfId="1145"/>
    <cellStyle name="標準 2 2 2" xfId="1146"/>
    <cellStyle name="標準 2 2 2 2" xfId="1147"/>
    <cellStyle name="標準 2 2 2 2 2" xfId="1148"/>
    <cellStyle name="標準 2 2 2 2_23_CRUDマトリックス(機能レベル)" xfId="1149"/>
    <cellStyle name="標準 2 2 2 3" xfId="1876"/>
    <cellStyle name="標準 2 2 2_23_CRUDマトリックス(機能レベル)" xfId="1150"/>
    <cellStyle name="標準 2 2 20" xfId="1151"/>
    <cellStyle name="標準 2 2 21" xfId="1152"/>
    <cellStyle name="標準 2 2 22" xfId="1153"/>
    <cellStyle name="標準 2 2 23" xfId="1154"/>
    <cellStyle name="標準 2 2 24" xfId="1155"/>
    <cellStyle name="標準 2 2 25" xfId="1156"/>
    <cellStyle name="標準 2 2 26" xfId="1157"/>
    <cellStyle name="標準 2 2 27" xfId="1158"/>
    <cellStyle name="標準 2 2 28" xfId="1159"/>
    <cellStyle name="標準 2 2 29" xfId="1160"/>
    <cellStyle name="標準 2 2 3" xfId="1161"/>
    <cellStyle name="標準 2 2 30" xfId="1162"/>
    <cellStyle name="標準 2 2 31" xfId="1163"/>
    <cellStyle name="標準 2 2 4" xfId="1164"/>
    <cellStyle name="標準 2 2 5" xfId="1165"/>
    <cellStyle name="標準 2 2 6" xfId="1166"/>
    <cellStyle name="標準 2 2 7" xfId="1167"/>
    <cellStyle name="標準 2 2 8" xfId="1168"/>
    <cellStyle name="標準 2 2 9" xfId="1169"/>
    <cellStyle name="標準 2 2_23_CRUDマトリックス(機能レベル)" xfId="1170"/>
    <cellStyle name="標準 2 20" xfId="1171"/>
    <cellStyle name="標準 2 21" xfId="1172"/>
    <cellStyle name="標準 2 22" xfId="1173"/>
    <cellStyle name="標準 2 23" xfId="1174"/>
    <cellStyle name="標準 2 24" xfId="1175"/>
    <cellStyle name="標準 2 25" xfId="1176"/>
    <cellStyle name="標準 2 26" xfId="1568"/>
    <cellStyle name="標準 2 26 2" xfId="1569"/>
    <cellStyle name="標準 2 26 3" xfId="1877"/>
    <cellStyle name="標準 2 27" xfId="1878"/>
    <cellStyle name="標準 2 3" xfId="1177"/>
    <cellStyle name="標準 2 3 10" xfId="1178"/>
    <cellStyle name="標準 2 3 11" xfId="1179"/>
    <cellStyle name="標準 2 3 12" xfId="1180"/>
    <cellStyle name="標準 2 3 13" xfId="1181"/>
    <cellStyle name="標準 2 3 14" xfId="1182"/>
    <cellStyle name="標準 2 3 15" xfId="1183"/>
    <cellStyle name="標準 2 3 16" xfId="1184"/>
    <cellStyle name="標準 2 3 17" xfId="1185"/>
    <cellStyle name="標準 2 3 18" xfId="1186"/>
    <cellStyle name="標準 2 3 19" xfId="1187"/>
    <cellStyle name="標準 2 3 2" xfId="1188"/>
    <cellStyle name="標準 2 3 2 2" xfId="1189"/>
    <cellStyle name="標準 2 3 2 2 2" xfId="1190"/>
    <cellStyle name="標準 2 3 2 2_23_CRUDマトリックス(機能レベル)" xfId="1191"/>
    <cellStyle name="標準 2 3 2 3" xfId="1699"/>
    <cellStyle name="標準 2 3 2 4" xfId="1879"/>
    <cellStyle name="標準 2 3 2_23_CRUDマトリックス(機能レベル)" xfId="1192"/>
    <cellStyle name="標準 2 3 20" xfId="1193"/>
    <cellStyle name="標準 2 3 21" xfId="1194"/>
    <cellStyle name="標準 2 3 22" xfId="1195"/>
    <cellStyle name="標準 2 3 23" xfId="1196"/>
    <cellStyle name="標準 2 3 24" xfId="1197"/>
    <cellStyle name="標準 2 3 25" xfId="1198"/>
    <cellStyle name="標準 2 3 26" xfId="1199"/>
    <cellStyle name="標準 2 3 27" xfId="1200"/>
    <cellStyle name="標準 2 3 28" xfId="1201"/>
    <cellStyle name="標準 2 3 29" xfId="1202"/>
    <cellStyle name="標準 2 3 3" xfId="1203"/>
    <cellStyle name="標準 2 3 30" xfId="1880"/>
    <cellStyle name="標準 2 3 4" xfId="1204"/>
    <cellStyle name="標準 2 3 4 2" xfId="1700"/>
    <cellStyle name="標準 2 3 5" xfId="1205"/>
    <cellStyle name="標準 2 3 6" xfId="1206"/>
    <cellStyle name="標準 2 3 7" xfId="1207"/>
    <cellStyle name="標準 2 3 8" xfId="1208"/>
    <cellStyle name="標準 2 3 9" xfId="1209"/>
    <cellStyle name="標準 2 3_23_CRUDマトリックス(機能レベル)" xfId="1210"/>
    <cellStyle name="標準 2 4" xfId="1211"/>
    <cellStyle name="標準 2 4 10" xfId="1212"/>
    <cellStyle name="標準 2 4 11" xfId="1213"/>
    <cellStyle name="標準 2 4 12" xfId="1214"/>
    <cellStyle name="標準 2 4 13" xfId="1215"/>
    <cellStyle name="標準 2 4 14" xfId="1216"/>
    <cellStyle name="標準 2 4 15" xfId="1217"/>
    <cellStyle name="標準 2 4 16" xfId="1218"/>
    <cellStyle name="標準 2 4 17" xfId="1219"/>
    <cellStyle name="標準 2 4 18" xfId="1220"/>
    <cellStyle name="標準 2 4 19" xfId="1221"/>
    <cellStyle name="標準 2 4 2" xfId="1222"/>
    <cellStyle name="標準 2 4 2 2" xfId="1701"/>
    <cellStyle name="標準 2 4 20" xfId="1223"/>
    <cellStyle name="標準 2 4 21" xfId="1224"/>
    <cellStyle name="標準 2 4 22" xfId="1225"/>
    <cellStyle name="標準 2 4 23" xfId="1226"/>
    <cellStyle name="標準 2 4 24" xfId="1227"/>
    <cellStyle name="標準 2 4 3" xfId="1228"/>
    <cellStyle name="標準 2 4 4" xfId="1229"/>
    <cellStyle name="標準 2 4 5" xfId="1230"/>
    <cellStyle name="標準 2 4 6" xfId="1231"/>
    <cellStyle name="標準 2 4 7" xfId="1232"/>
    <cellStyle name="標準 2 4 8" xfId="1233"/>
    <cellStyle name="標準 2 4 9" xfId="1234"/>
    <cellStyle name="標準 2 4_23_CRUDマトリックス(機能レベル)" xfId="1235"/>
    <cellStyle name="標準 2 5" xfId="1236"/>
    <cellStyle name="標準 2 5 10" xfId="1237"/>
    <cellStyle name="標準 2 5 11" xfId="1238"/>
    <cellStyle name="標準 2 5 12" xfId="1239"/>
    <cellStyle name="標準 2 5 13" xfId="1240"/>
    <cellStyle name="標準 2 5 14" xfId="1241"/>
    <cellStyle name="標準 2 5 15" xfId="1242"/>
    <cellStyle name="標準 2 5 16" xfId="1243"/>
    <cellStyle name="標準 2 5 17" xfId="1244"/>
    <cellStyle name="標準 2 5 18" xfId="1245"/>
    <cellStyle name="標準 2 5 19" xfId="1246"/>
    <cellStyle name="標準 2 5 2" xfId="1247"/>
    <cellStyle name="標準 2 5 2 2" xfId="1550"/>
    <cellStyle name="標準 2 5 2 2 2" xfId="1881"/>
    <cellStyle name="標準 2 5 20" xfId="1248"/>
    <cellStyle name="標準 2 5 21" xfId="1249"/>
    <cellStyle name="標準 2 5 22" xfId="1250"/>
    <cellStyle name="標準 2 5 23" xfId="1251"/>
    <cellStyle name="標準 2 5 3" xfId="1252"/>
    <cellStyle name="標準 2 5 3 2" xfId="1530"/>
    <cellStyle name="標準 2 5 3 2 2" xfId="1882"/>
    <cellStyle name="標準 2 5 4" xfId="1253"/>
    <cellStyle name="標準 2 5 5" xfId="1254"/>
    <cellStyle name="標準 2 5 6" xfId="1255"/>
    <cellStyle name="標準 2 5 7" xfId="1256"/>
    <cellStyle name="標準 2 5 8" xfId="1257"/>
    <cellStyle name="標準 2 5 9" xfId="1258"/>
    <cellStyle name="標準 2 5_23_CRUDマトリックス(機能レベル)" xfId="1259"/>
    <cellStyle name="標準 2 6" xfId="1260"/>
    <cellStyle name="標準 2 6 10" xfId="1261"/>
    <cellStyle name="標準 2 6 11" xfId="1262"/>
    <cellStyle name="標準 2 6 12" xfId="1263"/>
    <cellStyle name="標準 2 6 13" xfId="1264"/>
    <cellStyle name="標準 2 6 14" xfId="1265"/>
    <cellStyle name="標準 2 6 15" xfId="1266"/>
    <cellStyle name="標準 2 6 16" xfId="1267"/>
    <cellStyle name="標準 2 6 17" xfId="1268"/>
    <cellStyle name="標準 2 6 18" xfId="1269"/>
    <cellStyle name="標準 2 6 19" xfId="1270"/>
    <cellStyle name="標準 2 6 2" xfId="1271"/>
    <cellStyle name="標準 2 6 20" xfId="1272"/>
    <cellStyle name="標準 2 6 21" xfId="1273"/>
    <cellStyle name="標準 2 6 22" xfId="1274"/>
    <cellStyle name="標準 2 6 23" xfId="1883"/>
    <cellStyle name="標準 2 6 3" xfId="1275"/>
    <cellStyle name="標準 2 6 4" xfId="1276"/>
    <cellStyle name="標準 2 6 5" xfId="1277"/>
    <cellStyle name="標準 2 6 6" xfId="1278"/>
    <cellStyle name="標準 2 6 7" xfId="1279"/>
    <cellStyle name="標準 2 6 8" xfId="1280"/>
    <cellStyle name="標準 2 6 9" xfId="1281"/>
    <cellStyle name="標準 2 6_23_CRUDマトリックス(機能レベル)" xfId="1282"/>
    <cellStyle name="標準 2 7" xfId="1283"/>
    <cellStyle name="標準 2 7 2" xfId="1531"/>
    <cellStyle name="標準 2 7 2 2" xfId="1532"/>
    <cellStyle name="標準 2 7 2 3" xfId="1533"/>
    <cellStyle name="標準 2 7 2 3 2" xfId="1389"/>
    <cellStyle name="標準 2 8" xfId="1284"/>
    <cellStyle name="標準 2 9" xfId="1285"/>
    <cellStyle name="標準 2 9 2" xfId="1534"/>
    <cellStyle name="標準 2 9 2 2" xfId="1535"/>
    <cellStyle name="標準 2 9 2 2 2" xfId="1536"/>
    <cellStyle name="標準 2 9 2 2 3" xfId="1537"/>
    <cellStyle name="標準 2 9 2 2 3 2" xfId="1386"/>
    <cellStyle name="標準 2 9 2 2 3 2 2" xfId="1538"/>
    <cellStyle name="標準 2 9 2 3" xfId="1539"/>
    <cellStyle name="標準 2 9 2 4" xfId="1540"/>
    <cellStyle name="標準 2 9 2 4 2" xfId="1541"/>
    <cellStyle name="標準 2 9 2 4 2 2" xfId="1542"/>
    <cellStyle name="標準 2 9 2 4 2 2 2" xfId="1543"/>
    <cellStyle name="標準 20" xfId="1544"/>
    <cellStyle name="標準 20 2" xfId="1286"/>
    <cellStyle name="標準 20 2 2" xfId="1545"/>
    <cellStyle name="標準 20 3" xfId="1287"/>
    <cellStyle name="標準 20 4" xfId="1288"/>
    <cellStyle name="標準 21" xfId="1546"/>
    <cellStyle name="標準 21 2" xfId="1289"/>
    <cellStyle name="標準 21 3" xfId="1290"/>
    <cellStyle name="標準 22" xfId="1547"/>
    <cellStyle name="標準 22 2" xfId="1291"/>
    <cellStyle name="標準 22 2 2" xfId="1548"/>
    <cellStyle name="標準 23 2" xfId="1292"/>
    <cellStyle name="標準 23 3" xfId="1293"/>
    <cellStyle name="標準 23 4" xfId="1294"/>
    <cellStyle name="標準 24 2" xfId="1295"/>
    <cellStyle name="標準 24 3" xfId="1296"/>
    <cellStyle name="標準 25 2" xfId="1297"/>
    <cellStyle name="標準 3" xfId="1298"/>
    <cellStyle name="標準 3 10" xfId="1299"/>
    <cellStyle name="標準 3 11" xfId="1300"/>
    <cellStyle name="標準 3 12" xfId="1301"/>
    <cellStyle name="標準 3 13" xfId="1302"/>
    <cellStyle name="標準 3 14" xfId="1303"/>
    <cellStyle name="標準 3 15" xfId="1304"/>
    <cellStyle name="標準 3 16" xfId="1305"/>
    <cellStyle name="標準 3 17" xfId="1306"/>
    <cellStyle name="標準 3 18" xfId="1307"/>
    <cellStyle name="標準 3 19" xfId="1308"/>
    <cellStyle name="標準 3 2" xfId="1309"/>
    <cellStyle name="標準 3 2 2" xfId="1310"/>
    <cellStyle name="標準 3 2 2 2" xfId="1702"/>
    <cellStyle name="標準 3 2 2 2 2" xfId="1703"/>
    <cellStyle name="標準 3 2 2 2 2 2" xfId="1704"/>
    <cellStyle name="標準 3 2 2 2 3" xfId="1705"/>
    <cellStyle name="標準 3 2 2 3" xfId="1706"/>
    <cellStyle name="標準 3 2 2 4" xfId="1707"/>
    <cellStyle name="標準 3 2 2 5" xfId="1708"/>
    <cellStyle name="標準 3 2 3" xfId="1570"/>
    <cellStyle name="標準 3 2 3 2" xfId="1709"/>
    <cellStyle name="標準 3 2 3 2 2" xfId="1571"/>
    <cellStyle name="標準 3 2 3 2 2 2" xfId="1572"/>
    <cellStyle name="標準 3 2 3 3" xfId="1710"/>
    <cellStyle name="標準 3 2 3 3 2" xfId="1711"/>
    <cellStyle name="標準 3 2 3 4" xfId="1712"/>
    <cellStyle name="標準 3 2 4" xfId="1713"/>
    <cellStyle name="標準 3 2 5" xfId="1714"/>
    <cellStyle name="標準 3 2 5 2" xfId="1715"/>
    <cellStyle name="標準 3 20" xfId="1311"/>
    <cellStyle name="標準 3 21" xfId="1312"/>
    <cellStyle name="標準 3 22" xfId="1313"/>
    <cellStyle name="標準 3 23" xfId="1314"/>
    <cellStyle name="標準 3 24" xfId="1315"/>
    <cellStyle name="標準 3 25" xfId="1316"/>
    <cellStyle name="標準 3 26" xfId="1317"/>
    <cellStyle name="標準 3 27" xfId="1318"/>
    <cellStyle name="標準 3 28" xfId="1319"/>
    <cellStyle name="標準 3 29" xfId="1320"/>
    <cellStyle name="標準 3 3" xfId="1321"/>
    <cellStyle name="標準 3 3 2" xfId="1573"/>
    <cellStyle name="標準 3 3 2 2" xfId="1716"/>
    <cellStyle name="標準 3 3 2 3" xfId="1884"/>
    <cellStyle name="標準 3 3 3" xfId="1717"/>
    <cellStyle name="標準 3 3 3 2" xfId="1718"/>
    <cellStyle name="標準 3 3 4" xfId="1719"/>
    <cellStyle name="標準 3 3 5" xfId="1885"/>
    <cellStyle name="標準 3 30" xfId="1580"/>
    <cellStyle name="標準 3 4" xfId="1322"/>
    <cellStyle name="標準 3 4 2" xfId="1720"/>
    <cellStyle name="標準 3 4 3" xfId="1886"/>
    <cellStyle name="標準 3 5" xfId="1323"/>
    <cellStyle name="標準 3 5 2" xfId="1721"/>
    <cellStyle name="標準 3 6" xfId="1324"/>
    <cellStyle name="標準 3 6 2" xfId="1722"/>
    <cellStyle name="標準 3 7" xfId="1325"/>
    <cellStyle name="標準 3 8" xfId="1326"/>
    <cellStyle name="標準 3 9" xfId="1327"/>
    <cellStyle name="標準 4" xfId="1328"/>
    <cellStyle name="標準 4 2" xfId="1329"/>
    <cellStyle name="標準 4 2 2" xfId="1330"/>
    <cellStyle name="標準 4 2 2 2" xfId="1574"/>
    <cellStyle name="標準 4 2 2 3" xfId="1887"/>
    <cellStyle name="標準 4 2 3" xfId="1723"/>
    <cellStyle name="標準 4 2 3 2" xfId="1724"/>
    <cellStyle name="標準 4 2 3 3" xfId="1888"/>
    <cellStyle name="標準 4 2 4" xfId="1725"/>
    <cellStyle name="標準 4 2 4 2" xfId="1889"/>
    <cellStyle name="標準 4 2 5" xfId="1890"/>
    <cellStyle name="標準 4 3" xfId="1331"/>
    <cellStyle name="標準 4 3 2" xfId="1726"/>
    <cellStyle name="標準 4 3 2 2" xfId="1727"/>
    <cellStyle name="標準 4 3 3" xfId="1728"/>
    <cellStyle name="標準 4 3 3 2" xfId="1729"/>
    <cellStyle name="標準 4 3 4" xfId="1730"/>
    <cellStyle name="標準 4 3 5" xfId="1731"/>
    <cellStyle name="標準 4 3 5 2" xfId="1732"/>
    <cellStyle name="標準 4 4" xfId="1332"/>
    <cellStyle name="標準 4 4 2" xfId="1733"/>
    <cellStyle name="標準 4 5" xfId="1333"/>
    <cellStyle name="標準 4 5 2" xfId="1734"/>
    <cellStyle name="標準 4 5 3" xfId="1891"/>
    <cellStyle name="標準 4 6" xfId="1575"/>
    <cellStyle name="標準 4 7" xfId="1892"/>
    <cellStyle name="標準 5" xfId="1334"/>
    <cellStyle name="標準 5 2" xfId="1335"/>
    <cellStyle name="標準 5 2 2" xfId="1576"/>
    <cellStyle name="標準 5 2 2 2" xfId="1735"/>
    <cellStyle name="標準 5 2 3" xfId="1736"/>
    <cellStyle name="標準 5 2 4" xfId="1893"/>
    <cellStyle name="標準 5 3" xfId="1577"/>
    <cellStyle name="標準 5 3 2" xfId="1737"/>
    <cellStyle name="標準 5 3 3" xfId="1894"/>
    <cellStyle name="標準 5 4" xfId="1738"/>
    <cellStyle name="標準 5 5" xfId="1895"/>
    <cellStyle name="標準 6" xfId="1336"/>
    <cellStyle name="標準 6 2" xfId="1337"/>
    <cellStyle name="標準 6 2 2" xfId="1338"/>
    <cellStyle name="標準 6 2 2 2" xfId="1339"/>
    <cellStyle name="標準 6 2 2 3" xfId="1896"/>
    <cellStyle name="標準 6 2 3" xfId="1739"/>
    <cellStyle name="標準 6 2 4" xfId="1897"/>
    <cellStyle name="標準 6 3" xfId="1340"/>
    <cellStyle name="標準 6 3 2" xfId="1740"/>
    <cellStyle name="標準 6 3 3" xfId="1741"/>
    <cellStyle name="標準 6 3 3 2" xfId="1742"/>
    <cellStyle name="標準 6 4" xfId="1898"/>
    <cellStyle name="標準 6 5" xfId="1899"/>
    <cellStyle name="標準 7" xfId="1341"/>
    <cellStyle name="標準 7 2" xfId="1342"/>
    <cellStyle name="標準 7 2 2" xfId="1900"/>
    <cellStyle name="標準 7 2 2 2" xfId="1901"/>
    <cellStyle name="標準 7 2 2 3" xfId="1902"/>
    <cellStyle name="標準 7 2 3" xfId="1903"/>
    <cellStyle name="標準 7 2 3 2" xfId="1904"/>
    <cellStyle name="標準 7 2 3 3" xfId="1905"/>
    <cellStyle name="標準 7 2 4" xfId="1906"/>
    <cellStyle name="標準 7 2 5" xfId="1907"/>
    <cellStyle name="標準 7 3" xfId="1343"/>
    <cellStyle name="標準 7 3 2" xfId="1908"/>
    <cellStyle name="標準 7 3 3" xfId="1909"/>
    <cellStyle name="標準 7 4" xfId="1910"/>
    <cellStyle name="標準 7 4 2" xfId="1911"/>
    <cellStyle name="標準 7 4 3" xfId="1912"/>
    <cellStyle name="標準 7 5" xfId="1913"/>
    <cellStyle name="標準 7 6" xfId="1914"/>
    <cellStyle name="標準 8" xfId="1344"/>
    <cellStyle name="標準 8 2" xfId="1345"/>
    <cellStyle name="標準 8 2 2" xfId="1915"/>
    <cellStyle name="標準 8 2 3" xfId="1916"/>
    <cellStyle name="標準 8 3" xfId="1346"/>
    <cellStyle name="標準 8 4" xfId="1347"/>
    <cellStyle name="標準 8 5" xfId="1348"/>
    <cellStyle name="標準 8 6" xfId="1349"/>
    <cellStyle name="標準 8 7" xfId="1350"/>
    <cellStyle name="標準 9" xfId="1351"/>
    <cellStyle name="標準 9 2" xfId="1352"/>
    <cellStyle name="標準 9 3" xfId="1353"/>
    <cellStyle name="標準 9 4" xfId="1354"/>
    <cellStyle name="標準 9 5" xfId="1355"/>
    <cellStyle name="標準 9 6" xfId="1356"/>
    <cellStyle name="未定義" xfId="1578"/>
    <cellStyle name="良い 10" xfId="1357"/>
    <cellStyle name="良い 11" xfId="1358"/>
    <cellStyle name="良い 12" xfId="1359"/>
    <cellStyle name="良い 13" xfId="1360"/>
    <cellStyle name="良い 14" xfId="1361"/>
    <cellStyle name="良い 15" xfId="1362"/>
    <cellStyle name="良い 16" xfId="1363"/>
    <cellStyle name="良い 17" xfId="1364"/>
    <cellStyle name="良い 18" xfId="1365"/>
    <cellStyle name="良い 19" xfId="1366"/>
    <cellStyle name="良い 2" xfId="1367"/>
    <cellStyle name="良い 2 2" xfId="1368"/>
    <cellStyle name="良い 2 2 2" xfId="1579"/>
    <cellStyle name="良い 2 3" xfId="1917"/>
    <cellStyle name="良い 2 4" xfId="1918"/>
    <cellStyle name="良い 20" xfId="1369"/>
    <cellStyle name="良い 21" xfId="1370"/>
    <cellStyle name="良い 22" xfId="1371"/>
    <cellStyle name="良い 23" xfId="1372"/>
    <cellStyle name="良い 24" xfId="1373"/>
    <cellStyle name="良い 25" xfId="1374"/>
    <cellStyle name="良い 3" xfId="1375"/>
    <cellStyle name="良い 3 2" xfId="1376"/>
    <cellStyle name="良い 4" xfId="1377"/>
    <cellStyle name="良い 5" xfId="1378"/>
    <cellStyle name="良い 6" xfId="1379"/>
    <cellStyle name="良い 7" xfId="1380"/>
    <cellStyle name="良い 8" xfId="1381"/>
    <cellStyle name="良い 9" xfId="1382"/>
  </cellStyles>
  <dxfs count="0"/>
  <tableStyles count="0" defaultTableStyle="TableStyleMedium2" defaultPivotStyle="PivotStyleLight16"/>
  <colors>
    <mruColors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3689327566447"/>
          <c:y val="6.1607976086322555E-2"/>
          <c:w val="0.71621662785109608"/>
          <c:h val="0.88283646835812191"/>
        </c:manualLayout>
      </c:layout>
      <c:pieChart>
        <c:varyColors val="1"/>
        <c:ser>
          <c:idx val="0"/>
          <c:order val="0"/>
          <c:tx>
            <c:strRef>
              <c:f>透析患者数!$C$3</c:f>
              <c:strCache>
                <c:ptCount val="1"/>
                <c:pt idx="0">
                  <c:v>透析患者数(人)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1"/>
            <c:bubble3D val="0"/>
            <c:spPr>
              <a:pattFill prst="pct60">
                <a:fgClr>
                  <a:srgbClr val="FFC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168-4A39-898F-A475BAACB307}"/>
              </c:ext>
            </c:extLst>
          </c:dPt>
          <c:dPt>
            <c:idx val="3"/>
            <c:bubble3D val="0"/>
            <c:spPr>
              <a:pattFill prst="pct20">
                <a:fgClr>
                  <a:schemeClr val="tx2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168-4A39-898F-A475BAACB307}"/>
              </c:ext>
            </c:extLst>
          </c:dPt>
          <c:dPt>
            <c:idx val="4"/>
            <c:bubble3D val="0"/>
            <c:spPr>
              <a:solidFill>
                <a:srgbClr val="FFFFC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168-4A39-898F-A475BAACB307}"/>
              </c:ext>
            </c:extLst>
          </c:dPt>
          <c:dPt>
            <c:idx val="6"/>
            <c:bubble3D val="0"/>
            <c:spPr>
              <a:solidFill>
                <a:srgbClr val="FFCCC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168-4A39-898F-A475BAACB307}"/>
              </c:ext>
            </c:extLst>
          </c:dPt>
          <c:dLbls>
            <c:dLbl>
              <c:idx val="0"/>
              <c:layout>
                <c:manualLayout>
                  <c:x val="0.19610068875618744"/>
                  <c:y val="3.8265306122448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8F-486A-92EB-D55051CE2466}"/>
                </c:ext>
              </c:extLst>
            </c:dLbl>
            <c:dLbl>
              <c:idx val="1"/>
              <c:layout>
                <c:manualLayout>
                  <c:x val="-0.11777537036058421"/>
                  <c:y val="0.184749049225989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68-4A39-898F-A475BAACB307}"/>
                </c:ext>
              </c:extLst>
            </c:dLbl>
            <c:dLbl>
              <c:idx val="2"/>
              <c:layout>
                <c:manualLayout>
                  <c:x val="-0.21138174003417368"/>
                  <c:y val="-0.128567946863784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68-4A39-898F-A475BAACB307}"/>
                </c:ext>
              </c:extLst>
            </c:dLbl>
            <c:dLbl>
              <c:idx val="3"/>
              <c:layout>
                <c:manualLayout>
                  <c:x val="0.16465782381229196"/>
                  <c:y val="-0.201103701323049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68-4A39-898F-A475BAACB307}"/>
                </c:ext>
              </c:extLst>
            </c:dLbl>
            <c:dLbl>
              <c:idx val="4"/>
              <c:layout>
                <c:manualLayout>
                  <c:x val="0.16570628335887541"/>
                  <c:y val="0.152210884353741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68-4A39-898F-A475BAACB307}"/>
                </c:ext>
              </c:extLst>
            </c:dLbl>
            <c:dLbl>
              <c:idx val="5"/>
              <c:layout>
                <c:manualLayout>
                  <c:x val="4.0872659373954054E-2"/>
                  <c:y val="0.142857142857142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68-4A39-898F-A475BAACB307}"/>
                </c:ext>
              </c:extLst>
            </c:dLbl>
            <c:dLbl>
              <c:idx val="6"/>
              <c:layout>
                <c:manualLayout>
                  <c:x val="-0.21472687558350509"/>
                  <c:y val="1.47214633885050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68-4A39-898F-A475BAACB30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透析患者数!$B$4:$B$10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透析患者数!$C$4:$C$10</c:f>
              <c:numCache>
                <c:formatCode>#,##0_ </c:formatCode>
                <c:ptCount val="7"/>
                <c:pt idx="0">
                  <c:v>635</c:v>
                </c:pt>
                <c:pt idx="1">
                  <c:v>975</c:v>
                </c:pt>
                <c:pt idx="2">
                  <c:v>3993</c:v>
                </c:pt>
                <c:pt idx="3">
                  <c:v>3115</c:v>
                </c:pt>
                <c:pt idx="4">
                  <c:v>1853</c:v>
                </c:pt>
                <c:pt idx="5">
                  <c:v>619</c:v>
                </c:pt>
                <c:pt idx="6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168-4A39-898F-A475BAACB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7669082125605"/>
          <c:y val="7.8162778672273808E-2"/>
          <c:w val="0.78821485507246392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地区別_透析患者数!$AD$4</c:f>
              <c:strCache>
                <c:ptCount val="1"/>
                <c:pt idx="0">
                  <c:v>透析患者割合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10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BE-49B3-8DEC-73EAB557E273}"/>
                </c:ext>
              </c:extLst>
            </c:dLbl>
            <c:dLbl>
              <c:idx val="11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BE-49B3-8DEC-73EAB557E273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BE-49B3-8DEC-73EAB557E273}"/>
                </c:ext>
              </c:extLst>
            </c:dLbl>
            <c:dLbl>
              <c:idx val="13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BE-49B3-8DEC-73EAB557E273}"/>
                </c:ext>
              </c:extLst>
            </c:dLbl>
            <c:dLbl>
              <c:idx val="14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BE-49B3-8DEC-73EAB557E273}"/>
                </c:ext>
              </c:extLst>
            </c:dLbl>
            <c:dLbl>
              <c:idx val="15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BE-49B3-8DEC-73EAB557E273}"/>
                </c:ext>
              </c:extLst>
            </c:dLbl>
            <c:dLbl>
              <c:idx val="2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BE-49B3-8DEC-73EAB557E273}"/>
                </c:ext>
              </c:extLst>
            </c:dLbl>
            <c:dLbl>
              <c:idx val="27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BE-49B3-8DEC-73EAB557E273}"/>
                </c:ext>
              </c:extLst>
            </c:dLbl>
            <c:dLbl>
              <c:idx val="28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BE-49B3-8DEC-73EAB557E273}"/>
                </c:ext>
              </c:extLst>
            </c:dLbl>
            <c:dLbl>
              <c:idx val="3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BE-49B3-8DEC-73EAB557E273}"/>
                </c:ext>
              </c:extLst>
            </c:dLbl>
            <c:dLbl>
              <c:idx val="33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BE-49B3-8DEC-73EAB557E273}"/>
                </c:ext>
              </c:extLst>
            </c:dLbl>
            <c:dLbl>
              <c:idx val="3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BE-49B3-8DEC-73EAB557E273}"/>
                </c:ext>
              </c:extLst>
            </c:dLbl>
            <c:dLbl>
              <c:idx val="38"/>
              <c:layout>
                <c:manualLayout>
                  <c:x val="2.7194459212003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BE-49B3-8DEC-73EAB557E273}"/>
                </c:ext>
              </c:extLst>
            </c:dLbl>
            <c:dLbl>
              <c:idx val="40"/>
              <c:layout>
                <c:manualLayout>
                  <c:x val="3.65718589402799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BE-49B3-8DEC-73EAB557E273}"/>
                </c:ext>
              </c:extLst>
            </c:dLbl>
            <c:dLbl>
              <c:idx val="41"/>
              <c:layout>
                <c:manualLayout>
                  <c:x val="1.12528796739323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BE-49B3-8DEC-73EAB557E273}"/>
                </c:ext>
              </c:extLst>
            </c:dLbl>
            <c:dLbl>
              <c:idx val="42"/>
              <c:layout>
                <c:manualLayout>
                  <c:x val="5.063795853269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BE-49B3-8DEC-73EAB557E273}"/>
                </c:ext>
              </c:extLst>
            </c:dLbl>
            <c:dLbl>
              <c:idx val="43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BE-49B3-8DEC-73EAB557E273}"/>
                </c:ext>
              </c:extLst>
            </c:dLbl>
            <c:dLbl>
              <c:idx val="4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BE-49B3-8DEC-73EAB557E273}"/>
                </c:ext>
              </c:extLst>
            </c:dLbl>
            <c:dLbl>
              <c:idx val="47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BE-49B3-8DEC-73EAB557E273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BE-49B3-8DEC-73EAB557E273}"/>
                </c:ext>
              </c:extLst>
            </c:dLbl>
            <c:dLbl>
              <c:idx val="51"/>
              <c:layout>
                <c:manualLayout>
                  <c:x val="3.09454191033138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BE-49B3-8DEC-73EAB557E273}"/>
                </c:ext>
              </c:extLst>
            </c:dLbl>
            <c:dLbl>
              <c:idx val="52"/>
              <c:layout>
                <c:manualLayout>
                  <c:x val="3.1883159076141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BE-49B3-8DEC-73EAB557E273}"/>
                </c:ext>
              </c:extLst>
            </c:dLbl>
            <c:dLbl>
              <c:idx val="56"/>
              <c:layout>
                <c:manualLayout>
                  <c:x val="2.90699391576584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BE-49B3-8DEC-73EAB557E2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地区別_透析患者数!$AD$5:$AD$12</c:f>
              <c:strCache>
                <c:ptCount val="8"/>
                <c:pt idx="0">
                  <c:v>大阪市医療圏</c:v>
                </c:pt>
                <c:pt idx="1">
                  <c:v>北河内医療圏</c:v>
                </c:pt>
                <c:pt idx="2">
                  <c:v>堺市医療圏</c:v>
                </c:pt>
                <c:pt idx="3">
                  <c:v>泉州医療圏</c:v>
                </c:pt>
                <c:pt idx="4">
                  <c:v>南河内医療圏</c:v>
                </c:pt>
                <c:pt idx="5">
                  <c:v>中河内医療圏</c:v>
                </c:pt>
                <c:pt idx="6">
                  <c:v>三島医療圏</c:v>
                </c:pt>
                <c:pt idx="7">
                  <c:v>豊能医療圏</c:v>
                </c:pt>
              </c:strCache>
            </c:strRef>
          </c:cat>
          <c:val>
            <c:numRef>
              <c:f>地区別_透析患者数!$AE$5:$AE$12</c:f>
              <c:numCache>
                <c:formatCode>0.0%</c:formatCode>
                <c:ptCount val="8"/>
                <c:pt idx="0">
                  <c:v>1.0533820006843846E-2</c:v>
                </c:pt>
                <c:pt idx="1">
                  <c:v>9.9685986164323968E-3</c:v>
                </c:pt>
                <c:pt idx="2">
                  <c:v>9.5652888487139445E-3</c:v>
                </c:pt>
                <c:pt idx="3">
                  <c:v>9.3630563062702885E-3</c:v>
                </c:pt>
                <c:pt idx="4">
                  <c:v>8.7976539589442824E-3</c:v>
                </c:pt>
                <c:pt idx="5">
                  <c:v>8.3893586306454937E-3</c:v>
                </c:pt>
                <c:pt idx="6">
                  <c:v>8.0286138274799287E-3</c:v>
                </c:pt>
                <c:pt idx="7">
                  <c:v>7.1871407311275837E-3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B7BE-49B3-8DEC-73EAB557E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897664"/>
        <c:axId val="353516864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-0.89101587301587304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F8-408C-8788-1F1C0D3D517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地区別_透析患者数!$AG$5:$AG$12</c:f>
              <c:numCache>
                <c:formatCode>0.0%</c:formatCode>
                <c:ptCount val="8"/>
                <c:pt idx="0">
                  <c:v>9.2894784303746182E-3</c:v>
                </c:pt>
                <c:pt idx="1">
                  <c:v>9.2894784303746182E-3</c:v>
                </c:pt>
                <c:pt idx="2">
                  <c:v>9.2894784303746182E-3</c:v>
                </c:pt>
                <c:pt idx="3">
                  <c:v>9.2894784303746182E-3</c:v>
                </c:pt>
                <c:pt idx="4">
                  <c:v>9.2894784303746182E-3</c:v>
                </c:pt>
                <c:pt idx="5">
                  <c:v>9.2894784303746182E-3</c:v>
                </c:pt>
                <c:pt idx="6">
                  <c:v>9.2894784303746182E-3</c:v>
                </c:pt>
                <c:pt idx="7">
                  <c:v>9.2894784303746182E-3</c:v>
                </c:pt>
              </c:numCache>
            </c:numRef>
          </c:xVal>
          <c:yVal>
            <c:numRef>
              <c:f>地区別_透析患者数!$AH$5:$AH$12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B7BE-49B3-8DEC-73EAB557E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530176"/>
        <c:axId val="389529600"/>
      </c:scatterChart>
      <c:catAx>
        <c:axId val="3908976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53516864"/>
        <c:crosses val="autoZero"/>
        <c:auto val="1"/>
        <c:lblAlgn val="ctr"/>
        <c:lblOffset val="100"/>
        <c:noMultiLvlLbl val="0"/>
      </c:catAx>
      <c:valAx>
        <c:axId val="353516864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285303475281464"/>
              <c:y val="3.2067017103909468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90897664"/>
        <c:crosses val="autoZero"/>
        <c:crossBetween val="between"/>
      </c:valAx>
      <c:valAx>
        <c:axId val="389529600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9530176"/>
        <c:crosses val="max"/>
        <c:crossBetween val="midCat"/>
      </c:valAx>
      <c:valAx>
        <c:axId val="389530176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89529600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5774106705824767"/>
          <c:y val="1.9521926440329219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51207729468598"/>
          <c:y val="7.8162778672273808E-2"/>
          <c:w val="0.80318816425120776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市区町村別_透析患者数!$AC$4</c:f>
              <c:strCache>
                <c:ptCount val="1"/>
                <c:pt idx="0">
                  <c:v>透析患者割合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10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BE-49B3-8DEC-73EAB557E273}"/>
                </c:ext>
              </c:extLst>
            </c:dLbl>
            <c:dLbl>
              <c:idx val="11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BE-49B3-8DEC-73EAB557E273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BE-49B3-8DEC-73EAB557E273}"/>
                </c:ext>
              </c:extLst>
            </c:dLbl>
            <c:dLbl>
              <c:idx val="13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BE-49B3-8DEC-73EAB557E273}"/>
                </c:ext>
              </c:extLst>
            </c:dLbl>
            <c:dLbl>
              <c:idx val="14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BE-49B3-8DEC-73EAB557E273}"/>
                </c:ext>
              </c:extLst>
            </c:dLbl>
            <c:dLbl>
              <c:idx val="15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BE-49B3-8DEC-73EAB557E273}"/>
                </c:ext>
              </c:extLst>
            </c:dLbl>
            <c:dLbl>
              <c:idx val="2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BE-49B3-8DEC-73EAB557E273}"/>
                </c:ext>
              </c:extLst>
            </c:dLbl>
            <c:dLbl>
              <c:idx val="27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BE-49B3-8DEC-73EAB557E273}"/>
                </c:ext>
              </c:extLst>
            </c:dLbl>
            <c:dLbl>
              <c:idx val="28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BE-49B3-8DEC-73EAB557E273}"/>
                </c:ext>
              </c:extLst>
            </c:dLbl>
            <c:dLbl>
              <c:idx val="3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BE-49B3-8DEC-73EAB557E273}"/>
                </c:ext>
              </c:extLst>
            </c:dLbl>
            <c:dLbl>
              <c:idx val="33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BE-49B3-8DEC-73EAB557E273}"/>
                </c:ext>
              </c:extLst>
            </c:dLbl>
            <c:dLbl>
              <c:idx val="3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BE-49B3-8DEC-73EAB557E273}"/>
                </c:ext>
              </c:extLst>
            </c:dLbl>
            <c:dLbl>
              <c:idx val="38"/>
              <c:layout>
                <c:manualLayout>
                  <c:x val="2.7194459212003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BE-49B3-8DEC-73EAB557E273}"/>
                </c:ext>
              </c:extLst>
            </c:dLbl>
            <c:dLbl>
              <c:idx val="40"/>
              <c:layout>
                <c:manualLayout>
                  <c:x val="3.65718589402799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BE-49B3-8DEC-73EAB557E273}"/>
                </c:ext>
              </c:extLst>
            </c:dLbl>
            <c:dLbl>
              <c:idx val="41"/>
              <c:layout>
                <c:manualLayout>
                  <c:x val="1.12528796739323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BE-49B3-8DEC-73EAB557E273}"/>
                </c:ext>
              </c:extLst>
            </c:dLbl>
            <c:dLbl>
              <c:idx val="42"/>
              <c:layout>
                <c:manualLayout>
                  <c:x val="5.063795853269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BE-49B3-8DEC-73EAB557E273}"/>
                </c:ext>
              </c:extLst>
            </c:dLbl>
            <c:dLbl>
              <c:idx val="43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BE-49B3-8DEC-73EAB557E273}"/>
                </c:ext>
              </c:extLst>
            </c:dLbl>
            <c:dLbl>
              <c:idx val="4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BE-49B3-8DEC-73EAB557E273}"/>
                </c:ext>
              </c:extLst>
            </c:dLbl>
            <c:dLbl>
              <c:idx val="47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BE-49B3-8DEC-73EAB557E273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BE-49B3-8DEC-73EAB557E273}"/>
                </c:ext>
              </c:extLst>
            </c:dLbl>
            <c:dLbl>
              <c:idx val="51"/>
              <c:layout>
                <c:manualLayout>
                  <c:x val="3.09454191033138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BE-49B3-8DEC-73EAB557E273}"/>
                </c:ext>
              </c:extLst>
            </c:dLbl>
            <c:dLbl>
              <c:idx val="52"/>
              <c:layout>
                <c:manualLayout>
                  <c:x val="3.1883159076141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BE-49B3-8DEC-73EAB557E273}"/>
                </c:ext>
              </c:extLst>
            </c:dLbl>
            <c:dLbl>
              <c:idx val="56"/>
              <c:layout>
                <c:manualLayout>
                  <c:x val="2.90699391576584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BE-49B3-8DEC-73EAB557E2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市区町村別_透析患者数!$AC$5:$AC$78</c:f>
              <c:strCache>
                <c:ptCount val="74"/>
                <c:pt idx="0">
                  <c:v>千早赤阪村</c:v>
                </c:pt>
                <c:pt idx="1">
                  <c:v>門真市</c:v>
                </c:pt>
                <c:pt idx="2">
                  <c:v>阪南市</c:v>
                </c:pt>
                <c:pt idx="3">
                  <c:v>都島区 　</c:v>
                </c:pt>
                <c:pt idx="4">
                  <c:v>堺市美原区</c:v>
                </c:pt>
                <c:pt idx="5">
                  <c:v>守口市</c:v>
                </c:pt>
                <c:pt idx="6">
                  <c:v>平野区 　</c:v>
                </c:pt>
                <c:pt idx="7">
                  <c:v>生野区 　</c:v>
                </c:pt>
                <c:pt idx="8">
                  <c:v>泉南市</c:v>
                </c:pt>
                <c:pt idx="9">
                  <c:v>港区 　　</c:v>
                </c:pt>
                <c:pt idx="10">
                  <c:v>大正区 　</c:v>
                </c:pt>
                <c:pt idx="11">
                  <c:v>西成区 　</c:v>
                </c:pt>
                <c:pt idx="12">
                  <c:v>鶴見区 　</c:v>
                </c:pt>
                <c:pt idx="13">
                  <c:v>浪速区 　</c:v>
                </c:pt>
                <c:pt idx="14">
                  <c:v>東住吉区</c:v>
                </c:pt>
                <c:pt idx="15">
                  <c:v>堺市中区</c:v>
                </c:pt>
                <c:pt idx="16">
                  <c:v>福島区 　</c:v>
                </c:pt>
                <c:pt idx="17">
                  <c:v>西淀川区</c:v>
                </c:pt>
                <c:pt idx="18">
                  <c:v>西区 　　</c:v>
                </c:pt>
                <c:pt idx="19">
                  <c:v>天王寺区</c:v>
                </c:pt>
                <c:pt idx="20">
                  <c:v>住之江区</c:v>
                </c:pt>
                <c:pt idx="21">
                  <c:v>大阪市</c:v>
                </c:pt>
                <c:pt idx="22">
                  <c:v>旭区 　　</c:v>
                </c:pt>
                <c:pt idx="23">
                  <c:v>堺市東区</c:v>
                </c:pt>
                <c:pt idx="24">
                  <c:v>摂津市</c:v>
                </c:pt>
                <c:pt idx="25">
                  <c:v>東淀川区</c:v>
                </c:pt>
                <c:pt idx="26">
                  <c:v>城東区 　</c:v>
                </c:pt>
                <c:pt idx="27">
                  <c:v>大東市</c:v>
                </c:pt>
                <c:pt idx="28">
                  <c:v>寝屋川市</c:v>
                </c:pt>
                <c:pt idx="29">
                  <c:v>藤井寺市</c:v>
                </c:pt>
                <c:pt idx="30">
                  <c:v>東成区 　</c:v>
                </c:pt>
                <c:pt idx="31">
                  <c:v>泉佐野市</c:v>
                </c:pt>
                <c:pt idx="32">
                  <c:v>堺市北区</c:v>
                </c:pt>
                <c:pt idx="33">
                  <c:v>北区 　　</c:v>
                </c:pt>
                <c:pt idx="34">
                  <c:v>淀川区 　</c:v>
                </c:pt>
                <c:pt idx="35">
                  <c:v>高石市</c:v>
                </c:pt>
                <c:pt idx="36">
                  <c:v>能勢町</c:v>
                </c:pt>
                <c:pt idx="37">
                  <c:v>柏原市</c:v>
                </c:pt>
                <c:pt idx="38">
                  <c:v>貝塚市</c:v>
                </c:pt>
                <c:pt idx="39">
                  <c:v>堺市</c:v>
                </c:pt>
                <c:pt idx="40">
                  <c:v>堺市南区</c:v>
                </c:pt>
                <c:pt idx="41">
                  <c:v>岬町</c:v>
                </c:pt>
                <c:pt idx="42">
                  <c:v>住吉区 　</c:v>
                </c:pt>
                <c:pt idx="43">
                  <c:v>羽曳野市</c:v>
                </c:pt>
                <c:pt idx="44">
                  <c:v>忠岡町</c:v>
                </c:pt>
                <c:pt idx="45">
                  <c:v>堺市堺区</c:v>
                </c:pt>
                <c:pt idx="46">
                  <c:v>和泉市</c:v>
                </c:pt>
                <c:pt idx="47">
                  <c:v>富田林市</c:v>
                </c:pt>
                <c:pt idx="48">
                  <c:v>此花区 　</c:v>
                </c:pt>
                <c:pt idx="49">
                  <c:v>大阪狭山市</c:v>
                </c:pt>
                <c:pt idx="50">
                  <c:v>田尻町</c:v>
                </c:pt>
                <c:pt idx="51">
                  <c:v>枚方市</c:v>
                </c:pt>
                <c:pt idx="52">
                  <c:v>松原市</c:v>
                </c:pt>
                <c:pt idx="53">
                  <c:v>阿倍野区</c:v>
                </c:pt>
                <c:pt idx="54">
                  <c:v>東大阪市</c:v>
                </c:pt>
                <c:pt idx="55">
                  <c:v>交野市</c:v>
                </c:pt>
                <c:pt idx="56">
                  <c:v>四條畷市</c:v>
                </c:pt>
                <c:pt idx="57">
                  <c:v>岸和田市</c:v>
                </c:pt>
                <c:pt idx="58">
                  <c:v>太子町</c:v>
                </c:pt>
                <c:pt idx="59">
                  <c:v>泉大津市</c:v>
                </c:pt>
                <c:pt idx="60">
                  <c:v>八尾市</c:v>
                </c:pt>
                <c:pt idx="61">
                  <c:v>河内長野市</c:v>
                </c:pt>
                <c:pt idx="62">
                  <c:v>中央区 　</c:v>
                </c:pt>
                <c:pt idx="63">
                  <c:v>茨木市</c:v>
                </c:pt>
                <c:pt idx="64">
                  <c:v>高槻市</c:v>
                </c:pt>
                <c:pt idx="65">
                  <c:v>熊取町</c:v>
                </c:pt>
                <c:pt idx="66">
                  <c:v>島本町</c:v>
                </c:pt>
                <c:pt idx="67">
                  <c:v>吹田市</c:v>
                </c:pt>
                <c:pt idx="68">
                  <c:v>堺市西区</c:v>
                </c:pt>
                <c:pt idx="69">
                  <c:v>豊中市</c:v>
                </c:pt>
                <c:pt idx="70">
                  <c:v>池田市</c:v>
                </c:pt>
                <c:pt idx="71">
                  <c:v>箕面市</c:v>
                </c:pt>
                <c:pt idx="72">
                  <c:v>河南町</c:v>
                </c:pt>
                <c:pt idx="73">
                  <c:v>豊能町</c:v>
                </c:pt>
              </c:strCache>
            </c:strRef>
          </c:cat>
          <c:val>
            <c:numRef>
              <c:f>市区町村別_透析患者数!$AD$5:$AD$78</c:f>
              <c:numCache>
                <c:formatCode>0.0%</c:formatCode>
                <c:ptCount val="74"/>
                <c:pt idx="0">
                  <c:v>1.5261044176706828E-2</c:v>
                </c:pt>
                <c:pt idx="1">
                  <c:v>1.2606860729358295E-2</c:v>
                </c:pt>
                <c:pt idx="2">
                  <c:v>1.2530767509509957E-2</c:v>
                </c:pt>
                <c:pt idx="3">
                  <c:v>1.217841376160755E-2</c:v>
                </c:pt>
                <c:pt idx="4">
                  <c:v>1.198514517218096E-2</c:v>
                </c:pt>
                <c:pt idx="5">
                  <c:v>1.1865757548924112E-2</c:v>
                </c:pt>
                <c:pt idx="6">
                  <c:v>1.1849287711356677E-2</c:v>
                </c:pt>
                <c:pt idx="7">
                  <c:v>1.1736740454612985E-2</c:v>
                </c:pt>
                <c:pt idx="8">
                  <c:v>1.154353562005277E-2</c:v>
                </c:pt>
                <c:pt idx="9">
                  <c:v>1.1376944955663377E-2</c:v>
                </c:pt>
                <c:pt idx="10">
                  <c:v>1.1360381861575179E-2</c:v>
                </c:pt>
                <c:pt idx="11">
                  <c:v>1.1302143982464553E-2</c:v>
                </c:pt>
                <c:pt idx="12">
                  <c:v>1.1206468543868359E-2</c:v>
                </c:pt>
                <c:pt idx="13">
                  <c:v>1.1186502842472034E-2</c:v>
                </c:pt>
                <c:pt idx="14">
                  <c:v>1.0934489402697496E-2</c:v>
                </c:pt>
                <c:pt idx="15">
                  <c:v>1.0902300927599085E-2</c:v>
                </c:pt>
                <c:pt idx="16">
                  <c:v>1.0895883777239709E-2</c:v>
                </c:pt>
                <c:pt idx="17">
                  <c:v>1.0847189231987332E-2</c:v>
                </c:pt>
                <c:pt idx="18">
                  <c:v>1.0776662950575994E-2</c:v>
                </c:pt>
                <c:pt idx="19">
                  <c:v>1.071301035591001E-2</c:v>
                </c:pt>
                <c:pt idx="20">
                  <c:v>1.0675562969140951E-2</c:v>
                </c:pt>
                <c:pt idx="21">
                  <c:v>1.0533820006843846E-2</c:v>
                </c:pt>
                <c:pt idx="22">
                  <c:v>1.0520743730563092E-2</c:v>
                </c:pt>
                <c:pt idx="23">
                  <c:v>1.0415943337268245E-2</c:v>
                </c:pt>
                <c:pt idx="24">
                  <c:v>1.0326715926288614E-2</c:v>
                </c:pt>
                <c:pt idx="25">
                  <c:v>1.0244035694773265E-2</c:v>
                </c:pt>
                <c:pt idx="26">
                  <c:v>1.0222970130416491E-2</c:v>
                </c:pt>
                <c:pt idx="27">
                  <c:v>1.0212418300653595E-2</c:v>
                </c:pt>
                <c:pt idx="28">
                  <c:v>1.012191664303941E-2</c:v>
                </c:pt>
                <c:pt idx="29">
                  <c:v>1.010611419909045E-2</c:v>
                </c:pt>
                <c:pt idx="30">
                  <c:v>1.0081696506170693E-2</c:v>
                </c:pt>
                <c:pt idx="31">
                  <c:v>1.0023459159735551E-2</c:v>
                </c:pt>
                <c:pt idx="32">
                  <c:v>1.0016155088852988E-2</c:v>
                </c:pt>
                <c:pt idx="33">
                  <c:v>9.9889885165958779E-3</c:v>
                </c:pt>
                <c:pt idx="34">
                  <c:v>9.8547717842323648E-3</c:v>
                </c:pt>
                <c:pt idx="35">
                  <c:v>9.8447996293722501E-3</c:v>
                </c:pt>
                <c:pt idx="36">
                  <c:v>9.7991180793728563E-3</c:v>
                </c:pt>
                <c:pt idx="37">
                  <c:v>9.6673301108899639E-3</c:v>
                </c:pt>
                <c:pt idx="38">
                  <c:v>9.5864814363473879E-3</c:v>
                </c:pt>
                <c:pt idx="39">
                  <c:v>9.5652888487139445E-3</c:v>
                </c:pt>
                <c:pt idx="40">
                  <c:v>9.3843078052960136E-3</c:v>
                </c:pt>
                <c:pt idx="41">
                  <c:v>9.3786635404454859E-3</c:v>
                </c:pt>
                <c:pt idx="42">
                  <c:v>9.33397304488158E-3</c:v>
                </c:pt>
                <c:pt idx="43">
                  <c:v>9.2171078514022373E-3</c:v>
                </c:pt>
                <c:pt idx="44">
                  <c:v>9.0909090909090905E-3</c:v>
                </c:pt>
                <c:pt idx="45">
                  <c:v>9.0709309393556831E-3</c:v>
                </c:pt>
                <c:pt idx="46">
                  <c:v>9.0556274256144882E-3</c:v>
                </c:pt>
                <c:pt idx="47">
                  <c:v>9.0161610433796436E-3</c:v>
                </c:pt>
                <c:pt idx="48">
                  <c:v>8.9415678935329587E-3</c:v>
                </c:pt>
                <c:pt idx="49">
                  <c:v>8.8401697312588401E-3</c:v>
                </c:pt>
                <c:pt idx="50">
                  <c:v>8.7489063867016627E-3</c:v>
                </c:pt>
                <c:pt idx="51">
                  <c:v>8.7262491203377902E-3</c:v>
                </c:pt>
                <c:pt idx="52">
                  <c:v>8.6313830886913384E-3</c:v>
                </c:pt>
                <c:pt idx="53">
                  <c:v>8.5359064761551303E-3</c:v>
                </c:pt>
                <c:pt idx="54">
                  <c:v>8.5086633663366343E-3</c:v>
                </c:pt>
                <c:pt idx="55">
                  <c:v>8.4922010398613516E-3</c:v>
                </c:pt>
                <c:pt idx="56">
                  <c:v>8.4077092226102698E-3</c:v>
                </c:pt>
                <c:pt idx="57">
                  <c:v>8.2650516565728541E-3</c:v>
                </c:pt>
                <c:pt idx="58">
                  <c:v>8.1799591002044997E-3</c:v>
                </c:pt>
                <c:pt idx="59">
                  <c:v>7.9816422228873585E-3</c:v>
                </c:pt>
                <c:pt idx="60">
                  <c:v>7.9012961116650057E-3</c:v>
                </c:pt>
                <c:pt idx="61">
                  <c:v>7.8856840433977251E-3</c:v>
                </c:pt>
                <c:pt idx="62">
                  <c:v>7.8418002045687017E-3</c:v>
                </c:pt>
                <c:pt idx="63">
                  <c:v>7.8288549224283781E-3</c:v>
                </c:pt>
                <c:pt idx="64">
                  <c:v>7.7691654470883695E-3</c:v>
                </c:pt>
                <c:pt idx="65">
                  <c:v>7.7676460655184063E-3</c:v>
                </c:pt>
                <c:pt idx="66">
                  <c:v>7.6548364648573418E-3</c:v>
                </c:pt>
                <c:pt idx="67">
                  <c:v>7.5713827398139234E-3</c:v>
                </c:pt>
                <c:pt idx="68">
                  <c:v>7.4795081967213113E-3</c:v>
                </c:pt>
                <c:pt idx="69">
                  <c:v>7.2158319639922842E-3</c:v>
                </c:pt>
                <c:pt idx="70">
                  <c:v>7.199794291591669E-3</c:v>
                </c:pt>
                <c:pt idx="71">
                  <c:v>6.9983182336027776E-3</c:v>
                </c:pt>
                <c:pt idx="72">
                  <c:v>6.8247126436781613E-3</c:v>
                </c:pt>
                <c:pt idx="73">
                  <c:v>3.0064754856614245E-3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B7BE-49B3-8DEC-73EAB557E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901248"/>
        <c:axId val="389533056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1.3804347826086957E-2"/>
                  <c:y val="-0.89303174603174607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9F-40FD-AC25-1E59ACB28C9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市区町村別_透析患者数!$AF$5:$AF$78</c:f>
              <c:numCache>
                <c:formatCode>0.0%</c:formatCode>
                <c:ptCount val="74"/>
                <c:pt idx="0">
                  <c:v>9.2894784303746182E-3</c:v>
                </c:pt>
                <c:pt idx="1">
                  <c:v>9.2894784303746182E-3</c:v>
                </c:pt>
                <c:pt idx="2">
                  <c:v>9.2894784303746182E-3</c:v>
                </c:pt>
                <c:pt idx="3">
                  <c:v>9.2894784303746182E-3</c:v>
                </c:pt>
                <c:pt idx="4">
                  <c:v>9.2894784303746182E-3</c:v>
                </c:pt>
                <c:pt idx="5">
                  <c:v>9.2894784303746182E-3</c:v>
                </c:pt>
                <c:pt idx="6">
                  <c:v>9.2894784303746182E-3</c:v>
                </c:pt>
                <c:pt idx="7">
                  <c:v>9.2894784303746182E-3</c:v>
                </c:pt>
                <c:pt idx="8">
                  <c:v>9.2894784303746182E-3</c:v>
                </c:pt>
                <c:pt idx="9">
                  <c:v>9.2894784303746182E-3</c:v>
                </c:pt>
                <c:pt idx="10">
                  <c:v>9.2894784303746182E-3</c:v>
                </c:pt>
                <c:pt idx="11">
                  <c:v>9.2894784303746182E-3</c:v>
                </c:pt>
                <c:pt idx="12">
                  <c:v>9.2894784303746182E-3</c:v>
                </c:pt>
                <c:pt idx="13">
                  <c:v>9.2894784303746182E-3</c:v>
                </c:pt>
                <c:pt idx="14">
                  <c:v>9.2894784303746182E-3</c:v>
                </c:pt>
                <c:pt idx="15">
                  <c:v>9.2894784303746182E-3</c:v>
                </c:pt>
                <c:pt idx="16">
                  <c:v>9.2894784303746182E-3</c:v>
                </c:pt>
                <c:pt idx="17">
                  <c:v>9.2894784303746182E-3</c:v>
                </c:pt>
                <c:pt idx="18">
                  <c:v>9.2894784303746182E-3</c:v>
                </c:pt>
                <c:pt idx="19">
                  <c:v>9.2894784303746182E-3</c:v>
                </c:pt>
                <c:pt idx="20">
                  <c:v>9.2894784303746182E-3</c:v>
                </c:pt>
                <c:pt idx="21">
                  <c:v>9.2894784303746182E-3</c:v>
                </c:pt>
                <c:pt idx="22">
                  <c:v>9.2894784303746182E-3</c:v>
                </c:pt>
                <c:pt idx="23">
                  <c:v>9.2894784303746182E-3</c:v>
                </c:pt>
                <c:pt idx="24">
                  <c:v>9.2894784303746182E-3</c:v>
                </c:pt>
                <c:pt idx="25">
                  <c:v>9.2894784303746182E-3</c:v>
                </c:pt>
                <c:pt idx="26">
                  <c:v>9.2894784303746182E-3</c:v>
                </c:pt>
                <c:pt idx="27">
                  <c:v>9.2894784303746182E-3</c:v>
                </c:pt>
                <c:pt idx="28">
                  <c:v>9.2894784303746182E-3</c:v>
                </c:pt>
                <c:pt idx="29">
                  <c:v>9.2894784303746182E-3</c:v>
                </c:pt>
                <c:pt idx="30">
                  <c:v>9.2894784303746182E-3</c:v>
                </c:pt>
                <c:pt idx="31">
                  <c:v>9.2894784303746182E-3</c:v>
                </c:pt>
                <c:pt idx="32">
                  <c:v>9.2894784303746182E-3</c:v>
                </c:pt>
                <c:pt idx="33">
                  <c:v>9.2894784303746182E-3</c:v>
                </c:pt>
                <c:pt idx="34">
                  <c:v>9.2894784303746182E-3</c:v>
                </c:pt>
                <c:pt idx="35">
                  <c:v>9.2894784303746182E-3</c:v>
                </c:pt>
                <c:pt idx="36">
                  <c:v>9.2894784303746182E-3</c:v>
                </c:pt>
                <c:pt idx="37">
                  <c:v>9.2894784303746182E-3</c:v>
                </c:pt>
                <c:pt idx="38">
                  <c:v>9.2894784303746182E-3</c:v>
                </c:pt>
                <c:pt idx="39">
                  <c:v>9.2894784303746182E-3</c:v>
                </c:pt>
                <c:pt idx="40">
                  <c:v>9.2894784303746182E-3</c:v>
                </c:pt>
                <c:pt idx="41">
                  <c:v>9.2894784303746182E-3</c:v>
                </c:pt>
                <c:pt idx="42">
                  <c:v>9.2894784303746182E-3</c:v>
                </c:pt>
                <c:pt idx="43">
                  <c:v>9.2894784303746182E-3</c:v>
                </c:pt>
                <c:pt idx="44">
                  <c:v>9.2894784303746182E-3</c:v>
                </c:pt>
                <c:pt idx="45">
                  <c:v>9.2894784303746182E-3</c:v>
                </c:pt>
                <c:pt idx="46">
                  <c:v>9.2894784303746182E-3</c:v>
                </c:pt>
                <c:pt idx="47">
                  <c:v>9.2894784303746182E-3</c:v>
                </c:pt>
                <c:pt idx="48">
                  <c:v>9.2894784303746182E-3</c:v>
                </c:pt>
                <c:pt idx="49">
                  <c:v>9.2894784303746182E-3</c:v>
                </c:pt>
                <c:pt idx="50">
                  <c:v>9.2894784303746182E-3</c:v>
                </c:pt>
                <c:pt idx="51">
                  <c:v>9.2894784303746182E-3</c:v>
                </c:pt>
                <c:pt idx="52">
                  <c:v>9.2894784303746182E-3</c:v>
                </c:pt>
                <c:pt idx="53">
                  <c:v>9.2894784303746182E-3</c:v>
                </c:pt>
                <c:pt idx="54">
                  <c:v>9.2894784303746182E-3</c:v>
                </c:pt>
                <c:pt idx="55">
                  <c:v>9.2894784303746182E-3</c:v>
                </c:pt>
                <c:pt idx="56">
                  <c:v>9.2894784303746182E-3</c:v>
                </c:pt>
                <c:pt idx="57">
                  <c:v>9.2894784303746182E-3</c:v>
                </c:pt>
                <c:pt idx="58">
                  <c:v>9.2894784303746182E-3</c:v>
                </c:pt>
                <c:pt idx="59">
                  <c:v>9.2894784303746182E-3</c:v>
                </c:pt>
                <c:pt idx="60">
                  <c:v>9.2894784303746182E-3</c:v>
                </c:pt>
                <c:pt idx="61">
                  <c:v>9.2894784303746182E-3</c:v>
                </c:pt>
                <c:pt idx="62">
                  <c:v>9.2894784303746182E-3</c:v>
                </c:pt>
                <c:pt idx="63">
                  <c:v>9.2894784303746182E-3</c:v>
                </c:pt>
                <c:pt idx="64">
                  <c:v>9.2894784303746182E-3</c:v>
                </c:pt>
                <c:pt idx="65">
                  <c:v>9.2894784303746182E-3</c:v>
                </c:pt>
                <c:pt idx="66">
                  <c:v>9.2894784303746182E-3</c:v>
                </c:pt>
                <c:pt idx="67">
                  <c:v>9.2894784303746182E-3</c:v>
                </c:pt>
                <c:pt idx="68">
                  <c:v>9.2894784303746182E-3</c:v>
                </c:pt>
                <c:pt idx="69">
                  <c:v>9.2894784303746182E-3</c:v>
                </c:pt>
                <c:pt idx="70">
                  <c:v>9.2894784303746182E-3</c:v>
                </c:pt>
                <c:pt idx="71">
                  <c:v>9.2894784303746182E-3</c:v>
                </c:pt>
                <c:pt idx="72">
                  <c:v>9.2894784303746182E-3</c:v>
                </c:pt>
                <c:pt idx="73">
                  <c:v>9.2894784303746182E-3</c:v>
                </c:pt>
              </c:numCache>
            </c:numRef>
          </c:xVal>
          <c:yVal>
            <c:numRef>
              <c:f>市区町村別_透析患者数!$AG$5:$AG$78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B7BE-49B3-8DEC-73EAB557E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534208"/>
        <c:axId val="389533632"/>
      </c:scatterChart>
      <c:catAx>
        <c:axId val="3909012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9533056"/>
        <c:crosses val="autoZero"/>
        <c:auto val="1"/>
        <c:lblAlgn val="ctr"/>
        <c:lblOffset val="100"/>
        <c:noMultiLvlLbl val="0"/>
      </c:catAx>
      <c:valAx>
        <c:axId val="389533056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2351557971014486"/>
              <c:y val="3.683714285714286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90901248"/>
        <c:crosses val="autoZero"/>
        <c:crossBetween val="between"/>
      </c:valAx>
      <c:valAx>
        <c:axId val="38953363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9534208"/>
        <c:crosses val="max"/>
        <c:crossBetween val="midCat"/>
      </c:valAx>
      <c:valAx>
        <c:axId val="389534208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8953363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3132154882154881"/>
          <c:y val="1.9521926440329216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083912644155212E-2"/>
          <c:y val="4.8121124578245349E-2"/>
          <c:w val="0.90574730135307024"/>
          <c:h val="0.86629968719700889"/>
        </c:manualLayout>
      </c:layout>
      <c:ofPieChart>
        <c:ofPieType val="pie"/>
        <c:varyColors val="1"/>
        <c:ser>
          <c:idx val="0"/>
          <c:order val="0"/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15B-479D-8A27-BB74CB3F5752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15B-479D-8A27-BB74CB3F5752}"/>
              </c:ext>
            </c:extLst>
          </c:dPt>
          <c:dPt>
            <c:idx val="6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15B-479D-8A27-BB74CB3F5752}"/>
              </c:ext>
            </c:extLst>
          </c:dPt>
          <c:dPt>
            <c:idx val="7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15B-479D-8A27-BB74CB3F5752}"/>
              </c:ext>
            </c:extLst>
          </c:dPt>
          <c:dPt>
            <c:idx val="8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15B-479D-8A27-BB74CB3F5752}"/>
              </c:ext>
            </c:extLst>
          </c:dPt>
          <c:dLbls>
            <c:dLbl>
              <c:idx val="0"/>
              <c:layout>
                <c:manualLayout>
                  <c:x val="0.22797534376481746"/>
                  <c:y val="0.10896222559957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糖尿病性腎症</a:t>
                    </a:r>
                    <a:r>
                      <a:rPr lang="ja-JP" altLang="en-US" baseline="0"/>
                      <a:t> </a:t>
                    </a:r>
                    <a:br>
                      <a:rPr lang="ja-JP" altLang="en-US" baseline="0"/>
                    </a:br>
                    <a:r>
                      <a:rPr lang="en-US" altLang="ja-JP"/>
                      <a:t>Ⅰ</a:t>
                    </a:r>
                    <a:r>
                      <a:rPr lang="ja-JP" altLang="en-US"/>
                      <a:t>型糖尿病
</a:t>
                    </a:r>
                    <a:r>
                      <a:rPr lang="en-US" altLang="ja-JP"/>
                      <a:t>47 
0.4%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5B-479D-8A27-BB74CB3F5752}"/>
                </c:ext>
              </c:extLst>
            </c:dLbl>
            <c:dLbl>
              <c:idx val="1"/>
              <c:layout>
                <c:manualLayout>
                  <c:x val="-5.7462330315992606E-2"/>
                  <c:y val="0.2219624216143199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糖尿病性腎症</a:t>
                    </a:r>
                    <a:br>
                      <a:rPr lang="ja-JP" altLang="en-US"/>
                    </a:br>
                    <a:r>
                      <a:rPr lang="ja-JP" altLang="en-US" baseline="0"/>
                      <a:t> </a:t>
                    </a:r>
                    <a:r>
                      <a:rPr lang="en-US" altLang="ja-JP"/>
                      <a:t>Ⅱ</a:t>
                    </a:r>
                    <a:r>
                      <a:rPr lang="ja-JP" altLang="en-US"/>
                      <a:t>型糖尿病
</a:t>
                    </a:r>
                    <a:r>
                      <a:rPr lang="en-US" altLang="ja-JP"/>
                      <a:t>6,945 
61.6%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5B-479D-8A27-BB74CB3F5752}"/>
                </c:ext>
              </c:extLst>
            </c:dLbl>
            <c:dLbl>
              <c:idx val="2"/>
              <c:layout>
                <c:manualLayout>
                  <c:x val="4.7488500247864329E-2"/>
                  <c:y val="0.1322992276570961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糸球体腎炎　</a:t>
                    </a:r>
                    <a:br>
                      <a:rPr lang="ja-JP" altLang="en-US"/>
                    </a:br>
                    <a:r>
                      <a:rPr lang="en-US" altLang="en-US"/>
                      <a:t>IgA</a:t>
                    </a:r>
                    <a:r>
                      <a:rPr lang="ja-JP" altLang="en-US"/>
                      <a:t>腎症
</a:t>
                    </a:r>
                    <a:r>
                      <a:rPr lang="en-US" altLang="ja-JP"/>
                      <a:t>18 
0.2%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5B-479D-8A27-BB74CB3F5752}"/>
                </c:ext>
              </c:extLst>
            </c:dLbl>
            <c:dLbl>
              <c:idx val="3"/>
              <c:layout>
                <c:manualLayout>
                  <c:x val="7.8086871644704736E-3"/>
                  <c:y val="6.197760977409809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糸球体腎炎　</a:t>
                    </a:r>
                    <a:br>
                      <a:rPr lang="ja-JP" altLang="en-US"/>
                    </a:br>
                    <a:r>
                      <a:rPr lang="ja-JP" altLang="en-US"/>
                      <a:t>その他
</a:t>
                    </a:r>
                    <a:r>
                      <a:rPr lang="en-US" altLang="ja-JP"/>
                      <a:t>573 
5.1%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5B-479D-8A27-BB74CB3F5752}"/>
                </c:ext>
              </c:extLst>
            </c:dLbl>
            <c:dLbl>
              <c:idx val="4"/>
              <c:layout>
                <c:manualLayout>
                  <c:x val="0.17483273524545975"/>
                  <c:y val="6.678083092180332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腎硬化症　</a:t>
                    </a:r>
                    <a:br>
                      <a:rPr lang="ja-JP" altLang="en-US"/>
                    </a:br>
                    <a:r>
                      <a:rPr lang="ja-JP" altLang="en-US"/>
                      <a:t>本態性高血圧
</a:t>
                    </a:r>
                    <a:r>
                      <a:rPr lang="en-US" altLang="ja-JP"/>
                      <a:t>573 
5.1%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5B-479D-8A27-BB74CB3F5752}"/>
                </c:ext>
              </c:extLst>
            </c:dLbl>
            <c:dLbl>
              <c:idx val="5"/>
              <c:layout>
                <c:manualLayout>
                  <c:x val="0"/>
                  <c:y val="-3.393722275518857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腎硬化症　</a:t>
                    </a:r>
                    <a:br>
                      <a:rPr lang="ja-JP" altLang="en-US"/>
                    </a:br>
                    <a:r>
                      <a:rPr lang="ja-JP" altLang="en-US"/>
                      <a:t>その他
</a:t>
                    </a:r>
                    <a:r>
                      <a:rPr lang="en-US" altLang="ja-JP"/>
                      <a:t>21 
0.2%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5B-479D-8A27-BB74CB3F5752}"/>
                </c:ext>
              </c:extLst>
            </c:dLbl>
            <c:dLbl>
              <c:idx val="6"/>
              <c:layout>
                <c:manualLayout>
                  <c:x val="-2.8785563072463952E-2"/>
                  <c:y val="8.162101557109295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5B-479D-8A27-BB74CB3F5752}"/>
                </c:ext>
              </c:extLst>
            </c:dLbl>
            <c:dLbl>
              <c:idx val="7"/>
              <c:layout>
                <c:manualLayout>
                  <c:x val="6.9621681358109047E-2"/>
                  <c:y val="5.0343613298337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5B-479D-8A27-BB74CB3F5752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ja-JP" altLang="en-US"/>
                      <a:t>生活習慣を</a:t>
                    </a:r>
                  </a:p>
                  <a:p>
                    <a:r>
                      <a:rPr lang="ja-JP" altLang="en-US"/>
                      <a:t>起因とする疾病
</a:t>
                    </a:r>
                    <a:r>
                      <a:rPr lang="en-US" altLang="ja-JP"/>
                      <a:t>7,530 
66.8%</a:t>
                    </a:r>
                    <a:endParaRPr lang="ja-JP" altLang="en-US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15B-479D-8A27-BB74CB3F57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透析の起因!$C$6:$C$13</c:f>
              <c:strCache>
                <c:ptCount val="8"/>
                <c:pt idx="0">
                  <c:v>糖尿病性腎症　Ⅰ型糖尿病</c:v>
                </c:pt>
                <c:pt idx="1">
                  <c:v>糖尿病性腎症　Ⅱ型糖尿病</c:v>
                </c:pt>
                <c:pt idx="2">
                  <c:v>糸球体腎炎　IgA腎症</c:v>
                </c:pt>
                <c:pt idx="3">
                  <c:v>糸球体腎炎　その他</c:v>
                </c:pt>
                <c:pt idx="4">
                  <c:v>腎硬化症　本態性高血圧</c:v>
                </c:pt>
                <c:pt idx="5">
                  <c:v>腎硬化症　その他</c:v>
                </c:pt>
                <c:pt idx="6">
                  <c:v>痛風腎</c:v>
                </c:pt>
                <c:pt idx="7">
                  <c:v>起因が特定できない患者</c:v>
                </c:pt>
              </c:strCache>
            </c:strRef>
          </c:cat>
          <c:val>
            <c:numRef>
              <c:f>透析の起因!$D$6:$D$13</c:f>
              <c:numCache>
                <c:formatCode>#,##0_ </c:formatCode>
                <c:ptCount val="8"/>
                <c:pt idx="0">
                  <c:v>47</c:v>
                </c:pt>
                <c:pt idx="1">
                  <c:v>6945</c:v>
                </c:pt>
                <c:pt idx="2">
                  <c:v>18</c:v>
                </c:pt>
                <c:pt idx="3">
                  <c:v>573</c:v>
                </c:pt>
                <c:pt idx="4">
                  <c:v>573</c:v>
                </c:pt>
                <c:pt idx="5">
                  <c:v>21</c:v>
                </c:pt>
                <c:pt idx="6">
                  <c:v>12</c:v>
                </c:pt>
                <c:pt idx="7">
                  <c:v>3091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215B-479D-8A27-BB74CB3F57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1"/>
          <c:secondPiePt val="4"/>
          <c:secondPiePt val="6"/>
        </c:custSplit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800"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00316989361837"/>
          <c:y val="0.1037037037037037"/>
          <c:w val="0.83713517694346162"/>
          <c:h val="0.69942147856517944"/>
        </c:manualLayout>
      </c:layout>
      <c:barChart>
        <c:barDir val="col"/>
        <c:grouping val="clustered"/>
        <c:varyColors val="0"/>
        <c:ser>
          <c:idx val="3"/>
          <c:order val="0"/>
          <c:tx>
            <c:v>透析患者に占める割合</c:v>
          </c:tx>
          <c:spPr>
            <a:solidFill>
              <a:srgbClr val="FFC000"/>
            </a:solidFill>
          </c:spPr>
          <c:invertIfNegative val="0"/>
          <c:dLbls>
            <c:dLbl>
              <c:idx val="1"/>
              <c:layout>
                <c:manualLayout>
                  <c:x val="3.2206119162640312E-3"/>
                  <c:y val="-2.5462962962962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10-484E-899B-75934BBDE0A9}"/>
                </c:ext>
              </c:extLst>
            </c:dLbl>
            <c:dLbl>
              <c:idx val="2"/>
              <c:layout>
                <c:manualLayout>
                  <c:x val="0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10-484E-899B-75934BBDE0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透析患者の生活習慣病!$B$4:$B$6</c:f>
              <c:strCache>
                <c:ptCount val="3"/>
                <c:pt idx="0">
                  <c:v>糖尿病</c:v>
                </c:pt>
                <c:pt idx="1">
                  <c:v>脂質異常症</c:v>
                </c:pt>
                <c:pt idx="2">
                  <c:v>高血圧性疾患</c:v>
                </c:pt>
              </c:strCache>
            </c:strRef>
          </c:cat>
          <c:val>
            <c:numRef>
              <c:f>透析患者の生活習慣病!$D$4:$D$6</c:f>
              <c:numCache>
                <c:formatCode>0.0%</c:formatCode>
                <c:ptCount val="3"/>
                <c:pt idx="0">
                  <c:v>0.67854609929078014</c:v>
                </c:pt>
                <c:pt idx="1">
                  <c:v>0.54875886524822692</c:v>
                </c:pt>
                <c:pt idx="2">
                  <c:v>0.9513297872340426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97-4798-9C29-B89904693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350464"/>
        <c:axId val="391406144"/>
      </c:barChart>
      <c:catAx>
        <c:axId val="45235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eaVert"/>
          <a:lstStyle/>
          <a:p>
            <a:pPr>
              <a:defRPr/>
            </a:pPr>
            <a:endParaRPr lang="ja-JP"/>
          </a:p>
        </c:txPr>
        <c:crossAx val="391406144"/>
        <c:crosses val="autoZero"/>
        <c:auto val="1"/>
        <c:lblAlgn val="ctr"/>
        <c:lblOffset val="100"/>
        <c:noMultiLvlLbl val="0"/>
      </c:catAx>
      <c:valAx>
        <c:axId val="39140614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5.0967335694608422E-2"/>
              <c:y val="2.517370224555264E-2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52350464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42413117963778"/>
          <c:y val="7.8162778672273808E-2"/>
          <c:w val="0.78066740088105724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地区別_重症化予防対象者分析!$N$4</c:f>
              <c:strCache>
                <c:ptCount val="1"/>
                <c:pt idx="0">
                  <c:v>指導対象者割合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10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FF-4483-8406-60147B9FB7EB}"/>
                </c:ext>
              </c:extLst>
            </c:dLbl>
            <c:dLbl>
              <c:idx val="11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FF-4483-8406-60147B9FB7EB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FF-4483-8406-60147B9FB7EB}"/>
                </c:ext>
              </c:extLst>
            </c:dLbl>
            <c:dLbl>
              <c:idx val="13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FF-4483-8406-60147B9FB7EB}"/>
                </c:ext>
              </c:extLst>
            </c:dLbl>
            <c:dLbl>
              <c:idx val="14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FF-4483-8406-60147B9FB7EB}"/>
                </c:ext>
              </c:extLst>
            </c:dLbl>
            <c:dLbl>
              <c:idx val="15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FF-4483-8406-60147B9FB7EB}"/>
                </c:ext>
              </c:extLst>
            </c:dLbl>
            <c:dLbl>
              <c:idx val="2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FF-4483-8406-60147B9FB7EB}"/>
                </c:ext>
              </c:extLst>
            </c:dLbl>
            <c:dLbl>
              <c:idx val="27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FF-4483-8406-60147B9FB7EB}"/>
                </c:ext>
              </c:extLst>
            </c:dLbl>
            <c:dLbl>
              <c:idx val="28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FF-4483-8406-60147B9FB7EB}"/>
                </c:ext>
              </c:extLst>
            </c:dLbl>
            <c:dLbl>
              <c:idx val="3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FF-4483-8406-60147B9FB7EB}"/>
                </c:ext>
              </c:extLst>
            </c:dLbl>
            <c:dLbl>
              <c:idx val="33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FF-4483-8406-60147B9FB7EB}"/>
                </c:ext>
              </c:extLst>
            </c:dLbl>
            <c:dLbl>
              <c:idx val="3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FF-4483-8406-60147B9FB7EB}"/>
                </c:ext>
              </c:extLst>
            </c:dLbl>
            <c:dLbl>
              <c:idx val="38"/>
              <c:layout>
                <c:manualLayout>
                  <c:x val="2.7194459212003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FF-4483-8406-60147B9FB7EB}"/>
                </c:ext>
              </c:extLst>
            </c:dLbl>
            <c:dLbl>
              <c:idx val="40"/>
              <c:layout>
                <c:manualLayout>
                  <c:x val="3.65718589402799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FF-4483-8406-60147B9FB7EB}"/>
                </c:ext>
              </c:extLst>
            </c:dLbl>
            <c:dLbl>
              <c:idx val="41"/>
              <c:layout>
                <c:manualLayout>
                  <c:x val="1.12528796739323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FF-4483-8406-60147B9FB7EB}"/>
                </c:ext>
              </c:extLst>
            </c:dLbl>
            <c:dLbl>
              <c:idx val="42"/>
              <c:layout>
                <c:manualLayout>
                  <c:x val="5.063795853269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FF-4483-8406-60147B9FB7EB}"/>
                </c:ext>
              </c:extLst>
            </c:dLbl>
            <c:dLbl>
              <c:idx val="43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FF-4483-8406-60147B9FB7EB}"/>
                </c:ext>
              </c:extLst>
            </c:dLbl>
            <c:dLbl>
              <c:idx val="4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FF-4483-8406-60147B9FB7EB}"/>
                </c:ext>
              </c:extLst>
            </c:dLbl>
            <c:dLbl>
              <c:idx val="47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FF-4483-8406-60147B9FB7EB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FF-4483-8406-60147B9FB7EB}"/>
                </c:ext>
              </c:extLst>
            </c:dLbl>
            <c:dLbl>
              <c:idx val="51"/>
              <c:layout>
                <c:manualLayout>
                  <c:x val="3.09454191033138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FF-4483-8406-60147B9FB7EB}"/>
                </c:ext>
              </c:extLst>
            </c:dLbl>
            <c:dLbl>
              <c:idx val="52"/>
              <c:layout>
                <c:manualLayout>
                  <c:x val="3.1883159076141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FF-4483-8406-60147B9FB7EB}"/>
                </c:ext>
              </c:extLst>
            </c:dLbl>
            <c:dLbl>
              <c:idx val="56"/>
              <c:layout>
                <c:manualLayout>
                  <c:x val="2.90699391576584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FF-4483-8406-60147B9FB7E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地区別_重症化予防対象者分析!$N$5:$N$12</c:f>
              <c:strCache>
                <c:ptCount val="8"/>
                <c:pt idx="0">
                  <c:v>中河内医療圏</c:v>
                </c:pt>
                <c:pt idx="1">
                  <c:v>南河内医療圏</c:v>
                </c:pt>
                <c:pt idx="2">
                  <c:v>泉州医療圏</c:v>
                </c:pt>
                <c:pt idx="3">
                  <c:v>豊能医療圏</c:v>
                </c:pt>
                <c:pt idx="4">
                  <c:v>三島医療圏</c:v>
                </c:pt>
                <c:pt idx="5">
                  <c:v>北河内医療圏</c:v>
                </c:pt>
                <c:pt idx="6">
                  <c:v>堺市医療圏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地区別_重症化予防対象者分析!$O$5:$O$12</c:f>
              <c:numCache>
                <c:formatCode>0.0%</c:formatCode>
                <c:ptCount val="8"/>
                <c:pt idx="0">
                  <c:v>3.5820398432912348E-2</c:v>
                </c:pt>
                <c:pt idx="1">
                  <c:v>3.5596730245231606E-2</c:v>
                </c:pt>
                <c:pt idx="2">
                  <c:v>3.5204341190435813E-2</c:v>
                </c:pt>
                <c:pt idx="3">
                  <c:v>3.4821871290550387E-2</c:v>
                </c:pt>
                <c:pt idx="4">
                  <c:v>3.4304089676515361E-2</c:v>
                </c:pt>
                <c:pt idx="5">
                  <c:v>3.3585524241851079E-2</c:v>
                </c:pt>
                <c:pt idx="6">
                  <c:v>3.1447883315546071E-2</c:v>
                </c:pt>
                <c:pt idx="7">
                  <c:v>2.9713730176913884E-2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9CFF-4483-8406-60147B9FB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034944"/>
        <c:axId val="457081984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B-4AED-9561-EE6B530EC5A3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1B-4AED-9561-EE6B530EC5A3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1B-4AED-9561-EE6B530EC5A3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1B-4AED-9561-EE6B530EC5A3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1B-4AED-9561-EE6B530EC5A3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1B-4AED-9561-EE6B530EC5A3}"/>
                </c:ext>
              </c:extLst>
            </c:dLbl>
            <c:dLbl>
              <c:idx val="6"/>
              <c:layout>
                <c:manualLayout>
                  <c:x val="-0.11810386473429951"/>
                  <c:y val="-0.89000793650793653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1B-4AED-9561-EE6B530EC5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地区別_重症化予防対象者分析!$Q$5:$Q$12</c:f>
              <c:numCache>
                <c:formatCode>0.0%</c:formatCode>
                <c:ptCount val="8"/>
                <c:pt idx="0">
                  <c:v>3.3042466651479925E-2</c:v>
                </c:pt>
                <c:pt idx="1">
                  <c:v>3.3042466651479925E-2</c:v>
                </c:pt>
                <c:pt idx="2">
                  <c:v>3.3042466651479925E-2</c:v>
                </c:pt>
                <c:pt idx="3">
                  <c:v>3.3042466651479925E-2</c:v>
                </c:pt>
                <c:pt idx="4">
                  <c:v>3.3042466651479925E-2</c:v>
                </c:pt>
                <c:pt idx="5">
                  <c:v>3.3042466651479925E-2</c:v>
                </c:pt>
                <c:pt idx="6">
                  <c:v>3.3042466651479925E-2</c:v>
                </c:pt>
                <c:pt idx="7">
                  <c:v>3.3042466651479925E-2</c:v>
                </c:pt>
              </c:numCache>
            </c:numRef>
          </c:xVal>
          <c:yVal>
            <c:numRef>
              <c:f>地区別_重症化予防対象者分析!$R$5:$R$12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9CFF-4483-8406-60147B9FB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083136"/>
        <c:axId val="457082560"/>
      </c:scatterChart>
      <c:catAx>
        <c:axId val="4540349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457081984"/>
        <c:crosses val="autoZero"/>
        <c:auto val="1"/>
        <c:lblAlgn val="ctr"/>
        <c:lblOffset val="100"/>
        <c:noMultiLvlLbl val="0"/>
      </c:catAx>
      <c:valAx>
        <c:axId val="457081984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1072503671071958"/>
              <c:y val="2.1859326774691358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54034944"/>
        <c:crosses val="autoZero"/>
        <c:crossBetween val="between"/>
      </c:valAx>
      <c:valAx>
        <c:axId val="457082560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57083136"/>
        <c:crosses val="max"/>
        <c:crossBetween val="midCat"/>
      </c:valAx>
      <c:valAx>
        <c:axId val="457083136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457082560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3132154882154881"/>
          <c:y val="1.9521926440329216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7004405286343"/>
          <c:y val="7.8162778672273808E-2"/>
          <c:w val="0.78222148800783164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市区町村別_重症化予防対象者分析!$N$4</c:f>
              <c:strCache>
                <c:ptCount val="1"/>
                <c:pt idx="0">
                  <c:v>指導対象者割合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10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CD-4C0B-94DC-8EF38F6B2704}"/>
                </c:ext>
              </c:extLst>
            </c:dLbl>
            <c:dLbl>
              <c:idx val="11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CD-4C0B-94DC-8EF38F6B2704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CD-4C0B-94DC-8EF38F6B2704}"/>
                </c:ext>
              </c:extLst>
            </c:dLbl>
            <c:dLbl>
              <c:idx val="13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CD-4C0B-94DC-8EF38F6B2704}"/>
                </c:ext>
              </c:extLst>
            </c:dLbl>
            <c:dLbl>
              <c:idx val="14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CD-4C0B-94DC-8EF38F6B2704}"/>
                </c:ext>
              </c:extLst>
            </c:dLbl>
            <c:dLbl>
              <c:idx val="15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CD-4C0B-94DC-8EF38F6B2704}"/>
                </c:ext>
              </c:extLst>
            </c:dLbl>
            <c:dLbl>
              <c:idx val="2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CD-4C0B-94DC-8EF38F6B2704}"/>
                </c:ext>
              </c:extLst>
            </c:dLbl>
            <c:dLbl>
              <c:idx val="27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CD-4C0B-94DC-8EF38F6B2704}"/>
                </c:ext>
              </c:extLst>
            </c:dLbl>
            <c:dLbl>
              <c:idx val="28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CD-4C0B-94DC-8EF38F6B2704}"/>
                </c:ext>
              </c:extLst>
            </c:dLbl>
            <c:dLbl>
              <c:idx val="3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CD-4C0B-94DC-8EF38F6B2704}"/>
                </c:ext>
              </c:extLst>
            </c:dLbl>
            <c:dLbl>
              <c:idx val="33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CD-4C0B-94DC-8EF38F6B2704}"/>
                </c:ext>
              </c:extLst>
            </c:dLbl>
            <c:dLbl>
              <c:idx val="37"/>
              <c:layout>
                <c:manualLayout>
                  <c:x val="9.0849822220760851E-3"/>
                  <c:y val="8.071686911533666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CD-4C0B-94DC-8EF38F6B2704}"/>
                </c:ext>
              </c:extLst>
            </c:dLbl>
            <c:dLbl>
              <c:idx val="38"/>
              <c:layout>
                <c:manualLayout>
                  <c:x val="2.1076002506650537E-2"/>
                  <c:y val="-1.025023520895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CD-4C0B-94DC-8EF38F6B2704}"/>
                </c:ext>
              </c:extLst>
            </c:dLbl>
            <c:dLbl>
              <c:idx val="39"/>
              <c:layout>
                <c:manualLayout>
                  <c:x val="1.2236963989963281E-2"/>
                  <c:y val="-1.0251042377647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64-44D0-80AD-D2B9095FAF25}"/>
                </c:ext>
              </c:extLst>
            </c:dLbl>
            <c:dLbl>
              <c:idx val="40"/>
              <c:layout>
                <c:manualLayout>
                  <c:x val="1.8216455271909314E-2"/>
                  <c:y val="8.071686911533666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CD-4C0B-94DC-8EF38F6B2704}"/>
                </c:ext>
              </c:extLst>
            </c:dLbl>
            <c:dLbl>
              <c:idx val="41"/>
              <c:layout>
                <c:manualLayout>
                  <c:x val="1.12528796739323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CD-4C0B-94DC-8EF38F6B2704}"/>
                </c:ext>
              </c:extLst>
            </c:dLbl>
            <c:dLbl>
              <c:idx val="42"/>
              <c:layout>
                <c:manualLayout>
                  <c:x val="1.8515875473474754E-2"/>
                  <c:y val="8.0716869190510093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CD-4C0B-94DC-8EF38F6B2704}"/>
                </c:ext>
              </c:extLst>
            </c:dLbl>
            <c:dLbl>
              <c:idx val="43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CD-4C0B-94DC-8EF38F6B2704}"/>
                </c:ext>
              </c:extLst>
            </c:dLbl>
            <c:dLbl>
              <c:idx val="4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CD-4C0B-94DC-8EF38F6B2704}"/>
                </c:ext>
              </c:extLst>
            </c:dLbl>
            <c:dLbl>
              <c:idx val="47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CD-4C0B-94DC-8EF38F6B2704}"/>
                </c:ext>
              </c:extLst>
            </c:dLbl>
            <c:dLbl>
              <c:idx val="49"/>
              <c:layout>
                <c:manualLayout>
                  <c:x val="9.5241545893719811E-4"/>
                  <c:y val="-1.0078571428571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CD-4C0B-94DC-8EF38F6B2704}"/>
                </c:ext>
              </c:extLst>
            </c:dLbl>
            <c:dLbl>
              <c:idx val="51"/>
              <c:layout>
                <c:manualLayout>
                  <c:x val="3.09454191033138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CD-4C0B-94DC-8EF38F6B2704}"/>
                </c:ext>
              </c:extLst>
            </c:dLbl>
            <c:dLbl>
              <c:idx val="52"/>
              <c:layout>
                <c:manualLayout>
                  <c:x val="3.1883159076141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CD-4C0B-94DC-8EF38F6B2704}"/>
                </c:ext>
              </c:extLst>
            </c:dLbl>
            <c:dLbl>
              <c:idx val="56"/>
              <c:layout>
                <c:manualLayout>
                  <c:x val="1.461292270531401E-3"/>
                  <c:y val="-1.51186507936507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3.1351207729468596E-2"/>
                      <c:h val="1.45142857142857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5BCD-4C0B-94DC-8EF38F6B270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市区町村別_重症化予防対象者分析!$N$5:$N$78</c:f>
              <c:strCache>
                <c:ptCount val="74"/>
                <c:pt idx="0">
                  <c:v>河南町</c:v>
                </c:pt>
                <c:pt idx="1">
                  <c:v>田尻町</c:v>
                </c:pt>
                <c:pt idx="2">
                  <c:v>泉南市</c:v>
                </c:pt>
                <c:pt idx="3">
                  <c:v>豊能町</c:v>
                </c:pt>
                <c:pt idx="4">
                  <c:v>富田林市</c:v>
                </c:pt>
                <c:pt idx="5">
                  <c:v>門真市</c:v>
                </c:pt>
                <c:pt idx="6">
                  <c:v>池田市</c:v>
                </c:pt>
                <c:pt idx="7">
                  <c:v>吹田市</c:v>
                </c:pt>
                <c:pt idx="8">
                  <c:v>忠岡町</c:v>
                </c:pt>
                <c:pt idx="9">
                  <c:v>和泉市</c:v>
                </c:pt>
                <c:pt idx="10">
                  <c:v>藤井寺市</c:v>
                </c:pt>
                <c:pt idx="11">
                  <c:v>河内長野市</c:v>
                </c:pt>
                <c:pt idx="12">
                  <c:v>寝屋川市</c:v>
                </c:pt>
                <c:pt idx="13">
                  <c:v>柏原市</c:v>
                </c:pt>
                <c:pt idx="14">
                  <c:v>東大阪市</c:v>
                </c:pt>
                <c:pt idx="15">
                  <c:v>泉佐野市</c:v>
                </c:pt>
                <c:pt idx="16">
                  <c:v>摂津市</c:v>
                </c:pt>
                <c:pt idx="17">
                  <c:v>泉大津市</c:v>
                </c:pt>
                <c:pt idx="18">
                  <c:v>堺市中区</c:v>
                </c:pt>
                <c:pt idx="19">
                  <c:v>岸和田市</c:v>
                </c:pt>
                <c:pt idx="20">
                  <c:v>大正区</c:v>
                </c:pt>
                <c:pt idx="21">
                  <c:v>八尾市</c:v>
                </c:pt>
                <c:pt idx="22">
                  <c:v>大東市</c:v>
                </c:pt>
                <c:pt idx="23">
                  <c:v>高槻市</c:v>
                </c:pt>
                <c:pt idx="24">
                  <c:v>堺市美原区</c:v>
                </c:pt>
                <c:pt idx="25">
                  <c:v>西淀川区</c:v>
                </c:pt>
                <c:pt idx="26">
                  <c:v>東淀川区</c:v>
                </c:pt>
                <c:pt idx="27">
                  <c:v>此花区</c:v>
                </c:pt>
                <c:pt idx="28">
                  <c:v>太子町</c:v>
                </c:pt>
                <c:pt idx="29">
                  <c:v>大阪狭山市</c:v>
                </c:pt>
                <c:pt idx="30">
                  <c:v>羽曳野市</c:v>
                </c:pt>
                <c:pt idx="31">
                  <c:v>能勢町</c:v>
                </c:pt>
                <c:pt idx="32">
                  <c:v>茨木市</c:v>
                </c:pt>
                <c:pt idx="33">
                  <c:v>箕面市</c:v>
                </c:pt>
                <c:pt idx="34">
                  <c:v>熊取町</c:v>
                </c:pt>
                <c:pt idx="35">
                  <c:v>都島区</c:v>
                </c:pt>
                <c:pt idx="36">
                  <c:v>守口市</c:v>
                </c:pt>
                <c:pt idx="37">
                  <c:v>千早赤阪村</c:v>
                </c:pt>
                <c:pt idx="38">
                  <c:v>四條畷市</c:v>
                </c:pt>
                <c:pt idx="39">
                  <c:v>堺市北区</c:v>
                </c:pt>
                <c:pt idx="40">
                  <c:v>港区</c:v>
                </c:pt>
                <c:pt idx="41">
                  <c:v>平野区</c:v>
                </c:pt>
                <c:pt idx="42">
                  <c:v>貝塚市</c:v>
                </c:pt>
                <c:pt idx="43">
                  <c:v>阪南市</c:v>
                </c:pt>
                <c:pt idx="44">
                  <c:v>堺市</c:v>
                </c:pt>
                <c:pt idx="45">
                  <c:v>堺市堺区</c:v>
                </c:pt>
                <c:pt idx="46">
                  <c:v>堺市西区</c:v>
                </c:pt>
                <c:pt idx="47">
                  <c:v>堺市東区</c:v>
                </c:pt>
                <c:pt idx="48">
                  <c:v>淀川区</c:v>
                </c:pt>
                <c:pt idx="49">
                  <c:v>高石市</c:v>
                </c:pt>
                <c:pt idx="50">
                  <c:v>東住吉区</c:v>
                </c:pt>
                <c:pt idx="51">
                  <c:v>枚方市</c:v>
                </c:pt>
                <c:pt idx="52">
                  <c:v>豊中市</c:v>
                </c:pt>
                <c:pt idx="53">
                  <c:v>住之江区</c:v>
                </c:pt>
                <c:pt idx="54">
                  <c:v>交野市</c:v>
                </c:pt>
                <c:pt idx="55">
                  <c:v>松原市</c:v>
                </c:pt>
                <c:pt idx="56">
                  <c:v>旭区</c:v>
                </c:pt>
                <c:pt idx="57">
                  <c:v>大阪市</c:v>
                </c:pt>
                <c:pt idx="58">
                  <c:v>鶴見区</c:v>
                </c:pt>
                <c:pt idx="59">
                  <c:v>西区</c:v>
                </c:pt>
                <c:pt idx="60">
                  <c:v>島本町</c:v>
                </c:pt>
                <c:pt idx="61">
                  <c:v>城東区</c:v>
                </c:pt>
                <c:pt idx="62">
                  <c:v>福島区</c:v>
                </c:pt>
                <c:pt idx="63">
                  <c:v>堺市南区</c:v>
                </c:pt>
                <c:pt idx="64">
                  <c:v>西成区</c:v>
                </c:pt>
                <c:pt idx="65">
                  <c:v>生野区</c:v>
                </c:pt>
                <c:pt idx="66">
                  <c:v>阿倍野区</c:v>
                </c:pt>
                <c:pt idx="67">
                  <c:v>住吉区</c:v>
                </c:pt>
                <c:pt idx="68">
                  <c:v>浪速区</c:v>
                </c:pt>
                <c:pt idx="69">
                  <c:v>中央区</c:v>
                </c:pt>
                <c:pt idx="70">
                  <c:v>北区</c:v>
                </c:pt>
                <c:pt idx="71">
                  <c:v>岬町</c:v>
                </c:pt>
                <c:pt idx="72">
                  <c:v>東成区</c:v>
                </c:pt>
                <c:pt idx="73">
                  <c:v>天王寺区</c:v>
                </c:pt>
              </c:strCache>
            </c:strRef>
          </c:cat>
          <c:val>
            <c:numRef>
              <c:f>市区町村別_重症化予防対象者分析!$O$5:$O$78</c:f>
              <c:numCache>
                <c:formatCode>0.0%</c:formatCode>
                <c:ptCount val="74"/>
                <c:pt idx="0">
                  <c:v>4.7856049004594184E-2</c:v>
                </c:pt>
                <c:pt idx="1">
                  <c:v>4.5539033457249072E-2</c:v>
                </c:pt>
                <c:pt idx="2">
                  <c:v>4.1462846494293035E-2</c:v>
                </c:pt>
                <c:pt idx="3">
                  <c:v>4.0484848484848485E-2</c:v>
                </c:pt>
                <c:pt idx="4">
                  <c:v>3.9487335978028684E-2</c:v>
                </c:pt>
                <c:pt idx="5">
                  <c:v>3.8977710351266195E-2</c:v>
                </c:pt>
                <c:pt idx="6">
                  <c:v>3.8768215562276602E-2</c:v>
                </c:pt>
                <c:pt idx="7">
                  <c:v>3.8591523565948117E-2</c:v>
                </c:pt>
                <c:pt idx="8">
                  <c:v>3.8047655649500384E-2</c:v>
                </c:pt>
                <c:pt idx="9">
                  <c:v>3.7910177644425391E-2</c:v>
                </c:pt>
                <c:pt idx="10">
                  <c:v>3.7882887758415411E-2</c:v>
                </c:pt>
                <c:pt idx="11">
                  <c:v>3.7509165773591292E-2</c:v>
                </c:pt>
                <c:pt idx="12">
                  <c:v>3.6879389498647046E-2</c:v>
                </c:pt>
                <c:pt idx="13">
                  <c:v>3.6509712193633685E-2</c:v>
                </c:pt>
                <c:pt idx="14">
                  <c:v>3.6259427750508798E-2</c:v>
                </c:pt>
                <c:pt idx="15">
                  <c:v>3.6245854862342872E-2</c:v>
                </c:pt>
                <c:pt idx="16">
                  <c:v>3.6230505895777865E-2</c:v>
                </c:pt>
                <c:pt idx="17">
                  <c:v>3.5829567462879276E-2</c:v>
                </c:pt>
                <c:pt idx="18">
                  <c:v>3.5385656292286877E-2</c:v>
                </c:pt>
                <c:pt idx="19">
                  <c:v>3.5335276967930027E-2</c:v>
                </c:pt>
                <c:pt idx="20">
                  <c:v>3.5128312999579303E-2</c:v>
                </c:pt>
                <c:pt idx="21">
                  <c:v>3.4855769230769232E-2</c:v>
                </c:pt>
                <c:pt idx="22">
                  <c:v>3.4828992783181675E-2</c:v>
                </c:pt>
                <c:pt idx="23">
                  <c:v>3.4828546729420803E-2</c:v>
                </c:pt>
                <c:pt idx="24">
                  <c:v>3.44574780058651E-2</c:v>
                </c:pt>
                <c:pt idx="25">
                  <c:v>3.4217877094972066E-2</c:v>
                </c:pt>
                <c:pt idx="26">
                  <c:v>3.4142370121609936E-2</c:v>
                </c:pt>
                <c:pt idx="27">
                  <c:v>3.4033225657591142E-2</c:v>
                </c:pt>
                <c:pt idx="28">
                  <c:v>3.3980582524271843E-2</c:v>
                </c:pt>
                <c:pt idx="29">
                  <c:v>3.3900409785173224E-2</c:v>
                </c:pt>
                <c:pt idx="30">
                  <c:v>3.3794812889184449E-2</c:v>
                </c:pt>
                <c:pt idx="31">
                  <c:v>3.3719704952581663E-2</c:v>
                </c:pt>
                <c:pt idx="32">
                  <c:v>3.3504441643869301E-2</c:v>
                </c:pt>
                <c:pt idx="33">
                  <c:v>3.3458537994799191E-2</c:v>
                </c:pt>
                <c:pt idx="34">
                  <c:v>3.3357245337159253E-2</c:v>
                </c:pt>
                <c:pt idx="35">
                  <c:v>3.3048482734565746E-2</c:v>
                </c:pt>
                <c:pt idx="36">
                  <c:v>3.290946325665571E-2</c:v>
                </c:pt>
                <c:pt idx="37">
                  <c:v>3.2646048109965638E-2</c:v>
                </c:pt>
                <c:pt idx="38">
                  <c:v>3.2165735314161101E-2</c:v>
                </c:pt>
                <c:pt idx="39">
                  <c:v>3.1967582170193604E-2</c:v>
                </c:pt>
                <c:pt idx="40">
                  <c:v>3.1853640416047546E-2</c:v>
                </c:pt>
                <c:pt idx="41">
                  <c:v>3.1628581791802682E-2</c:v>
                </c:pt>
                <c:pt idx="42">
                  <c:v>3.1572503061046003E-2</c:v>
                </c:pt>
                <c:pt idx="43">
                  <c:v>3.149419843713E-2</c:v>
                </c:pt>
                <c:pt idx="44">
                  <c:v>3.1447883315546071E-2</c:v>
                </c:pt>
                <c:pt idx="45">
                  <c:v>3.1377537499337464E-2</c:v>
                </c:pt>
                <c:pt idx="46">
                  <c:v>3.1248237351232444E-2</c:v>
                </c:pt>
                <c:pt idx="47">
                  <c:v>3.1080565101183656E-2</c:v>
                </c:pt>
                <c:pt idx="48">
                  <c:v>3.1059746156227426E-2</c:v>
                </c:pt>
                <c:pt idx="49">
                  <c:v>3.0855018587360596E-2</c:v>
                </c:pt>
                <c:pt idx="50">
                  <c:v>3.0792259168181332E-2</c:v>
                </c:pt>
                <c:pt idx="51">
                  <c:v>3.060478199718706E-2</c:v>
                </c:pt>
                <c:pt idx="52">
                  <c:v>3.054162292468603E-2</c:v>
                </c:pt>
                <c:pt idx="53">
                  <c:v>3.0389248743870695E-2</c:v>
                </c:pt>
                <c:pt idx="54">
                  <c:v>3.0217529807954856E-2</c:v>
                </c:pt>
                <c:pt idx="55">
                  <c:v>3.004457161723436E-2</c:v>
                </c:pt>
                <c:pt idx="56">
                  <c:v>2.9816513761467892E-2</c:v>
                </c:pt>
                <c:pt idx="57">
                  <c:v>2.9713730176913884E-2</c:v>
                </c:pt>
                <c:pt idx="58">
                  <c:v>2.9363911056016115E-2</c:v>
                </c:pt>
                <c:pt idx="59">
                  <c:v>2.9361459521094639E-2</c:v>
                </c:pt>
                <c:pt idx="60">
                  <c:v>2.9045643153526972E-2</c:v>
                </c:pt>
                <c:pt idx="61">
                  <c:v>2.8783355103564098E-2</c:v>
                </c:pt>
                <c:pt idx="62">
                  <c:v>2.8226911482597972E-2</c:v>
                </c:pt>
                <c:pt idx="63">
                  <c:v>2.8104604182391333E-2</c:v>
                </c:pt>
                <c:pt idx="64">
                  <c:v>2.7767035346894578E-2</c:v>
                </c:pt>
                <c:pt idx="65">
                  <c:v>2.7478358000558502E-2</c:v>
                </c:pt>
                <c:pt idx="66">
                  <c:v>2.707263905491878E-2</c:v>
                </c:pt>
                <c:pt idx="67">
                  <c:v>2.6485220954053264E-2</c:v>
                </c:pt>
                <c:pt idx="68">
                  <c:v>2.6190476190476191E-2</c:v>
                </c:pt>
                <c:pt idx="69">
                  <c:v>2.6061057334326135E-2</c:v>
                </c:pt>
                <c:pt idx="70">
                  <c:v>2.5222423771270625E-2</c:v>
                </c:pt>
                <c:pt idx="71">
                  <c:v>2.4628986422481843E-2</c:v>
                </c:pt>
                <c:pt idx="72">
                  <c:v>2.4536854552621206E-2</c:v>
                </c:pt>
                <c:pt idx="73">
                  <c:v>2.3633058313522585E-2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5BCD-4C0B-94DC-8EF38F6B2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509376"/>
        <c:axId val="45708544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352657004830917E-3"/>
                  <c:y val="-0.89303174603174607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4D-4520-91D3-6AE77B29E9B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市区町村別_重症化予防対象者分析!$Q$5:$Q$78</c:f>
              <c:numCache>
                <c:formatCode>0.0%</c:formatCode>
                <c:ptCount val="74"/>
                <c:pt idx="0">
                  <c:v>3.3042466651479925E-2</c:v>
                </c:pt>
                <c:pt idx="1">
                  <c:v>3.3042466651479925E-2</c:v>
                </c:pt>
                <c:pt idx="2">
                  <c:v>3.3042466651479925E-2</c:v>
                </c:pt>
                <c:pt idx="3">
                  <c:v>3.3042466651479925E-2</c:v>
                </c:pt>
                <c:pt idx="4">
                  <c:v>3.3042466651479925E-2</c:v>
                </c:pt>
                <c:pt idx="5">
                  <c:v>3.3042466651479925E-2</c:v>
                </c:pt>
                <c:pt idx="6">
                  <c:v>3.3042466651479925E-2</c:v>
                </c:pt>
                <c:pt idx="7">
                  <c:v>3.3042466651479925E-2</c:v>
                </c:pt>
                <c:pt idx="8">
                  <c:v>3.3042466651479925E-2</c:v>
                </c:pt>
                <c:pt idx="9">
                  <c:v>3.3042466651479925E-2</c:v>
                </c:pt>
                <c:pt idx="10">
                  <c:v>3.3042466651479925E-2</c:v>
                </c:pt>
                <c:pt idx="11">
                  <c:v>3.3042466651479925E-2</c:v>
                </c:pt>
                <c:pt idx="12">
                  <c:v>3.3042466651479925E-2</c:v>
                </c:pt>
                <c:pt idx="13">
                  <c:v>3.3042466651479925E-2</c:v>
                </c:pt>
                <c:pt idx="14">
                  <c:v>3.3042466651479925E-2</c:v>
                </c:pt>
                <c:pt idx="15">
                  <c:v>3.3042466651479925E-2</c:v>
                </c:pt>
                <c:pt idx="16">
                  <c:v>3.3042466651479925E-2</c:v>
                </c:pt>
                <c:pt idx="17">
                  <c:v>3.3042466651479925E-2</c:v>
                </c:pt>
                <c:pt idx="18">
                  <c:v>3.3042466651479925E-2</c:v>
                </c:pt>
                <c:pt idx="19">
                  <c:v>3.3042466651479925E-2</c:v>
                </c:pt>
                <c:pt idx="20">
                  <c:v>3.3042466651479925E-2</c:v>
                </c:pt>
                <c:pt idx="21">
                  <c:v>3.3042466651479925E-2</c:v>
                </c:pt>
                <c:pt idx="22">
                  <c:v>3.3042466651479925E-2</c:v>
                </c:pt>
                <c:pt idx="23">
                  <c:v>3.3042466651479925E-2</c:v>
                </c:pt>
                <c:pt idx="24">
                  <c:v>3.3042466651479925E-2</c:v>
                </c:pt>
                <c:pt idx="25">
                  <c:v>3.3042466651479925E-2</c:v>
                </c:pt>
                <c:pt idx="26">
                  <c:v>3.3042466651479925E-2</c:v>
                </c:pt>
                <c:pt idx="27">
                  <c:v>3.3042466651479925E-2</c:v>
                </c:pt>
                <c:pt idx="28">
                  <c:v>3.3042466651479925E-2</c:v>
                </c:pt>
                <c:pt idx="29">
                  <c:v>3.3042466651479925E-2</c:v>
                </c:pt>
                <c:pt idx="30">
                  <c:v>3.3042466651479925E-2</c:v>
                </c:pt>
                <c:pt idx="31">
                  <c:v>3.3042466651479925E-2</c:v>
                </c:pt>
                <c:pt idx="32">
                  <c:v>3.3042466651479925E-2</c:v>
                </c:pt>
                <c:pt idx="33">
                  <c:v>3.3042466651479925E-2</c:v>
                </c:pt>
                <c:pt idx="34">
                  <c:v>3.3042466651479925E-2</c:v>
                </c:pt>
                <c:pt idx="35">
                  <c:v>3.3042466651479925E-2</c:v>
                </c:pt>
                <c:pt idx="36">
                  <c:v>3.3042466651479925E-2</c:v>
                </c:pt>
                <c:pt idx="37">
                  <c:v>3.3042466651479925E-2</c:v>
                </c:pt>
                <c:pt idx="38">
                  <c:v>3.3042466651479925E-2</c:v>
                </c:pt>
                <c:pt idx="39">
                  <c:v>3.3042466651479925E-2</c:v>
                </c:pt>
                <c:pt idx="40">
                  <c:v>3.3042466651479925E-2</c:v>
                </c:pt>
                <c:pt idx="41">
                  <c:v>3.3042466651479925E-2</c:v>
                </c:pt>
                <c:pt idx="42">
                  <c:v>3.3042466651479925E-2</c:v>
                </c:pt>
                <c:pt idx="43">
                  <c:v>3.3042466651479925E-2</c:v>
                </c:pt>
                <c:pt idx="44">
                  <c:v>3.3042466651479925E-2</c:v>
                </c:pt>
                <c:pt idx="45">
                  <c:v>3.3042466651479925E-2</c:v>
                </c:pt>
                <c:pt idx="46">
                  <c:v>3.3042466651479925E-2</c:v>
                </c:pt>
                <c:pt idx="47">
                  <c:v>3.3042466651479925E-2</c:v>
                </c:pt>
                <c:pt idx="48">
                  <c:v>3.3042466651479925E-2</c:v>
                </c:pt>
                <c:pt idx="49">
                  <c:v>3.3042466651479925E-2</c:v>
                </c:pt>
                <c:pt idx="50">
                  <c:v>3.3042466651479925E-2</c:v>
                </c:pt>
                <c:pt idx="51">
                  <c:v>3.3042466651479925E-2</c:v>
                </c:pt>
                <c:pt idx="52">
                  <c:v>3.3042466651479925E-2</c:v>
                </c:pt>
                <c:pt idx="53">
                  <c:v>3.3042466651479925E-2</c:v>
                </c:pt>
                <c:pt idx="54">
                  <c:v>3.3042466651479925E-2</c:v>
                </c:pt>
                <c:pt idx="55">
                  <c:v>3.3042466651479925E-2</c:v>
                </c:pt>
                <c:pt idx="56">
                  <c:v>3.3042466651479925E-2</c:v>
                </c:pt>
                <c:pt idx="57">
                  <c:v>3.3042466651479925E-2</c:v>
                </c:pt>
                <c:pt idx="58">
                  <c:v>3.3042466651479925E-2</c:v>
                </c:pt>
                <c:pt idx="59">
                  <c:v>3.3042466651479925E-2</c:v>
                </c:pt>
                <c:pt idx="60">
                  <c:v>3.3042466651479925E-2</c:v>
                </c:pt>
                <c:pt idx="61">
                  <c:v>3.3042466651479925E-2</c:v>
                </c:pt>
                <c:pt idx="62">
                  <c:v>3.3042466651479925E-2</c:v>
                </c:pt>
                <c:pt idx="63">
                  <c:v>3.3042466651479925E-2</c:v>
                </c:pt>
                <c:pt idx="64">
                  <c:v>3.3042466651479925E-2</c:v>
                </c:pt>
                <c:pt idx="65">
                  <c:v>3.3042466651479925E-2</c:v>
                </c:pt>
                <c:pt idx="66">
                  <c:v>3.3042466651479925E-2</c:v>
                </c:pt>
                <c:pt idx="67">
                  <c:v>3.3042466651479925E-2</c:v>
                </c:pt>
                <c:pt idx="68">
                  <c:v>3.3042466651479925E-2</c:v>
                </c:pt>
                <c:pt idx="69">
                  <c:v>3.3042466651479925E-2</c:v>
                </c:pt>
                <c:pt idx="70">
                  <c:v>3.3042466651479925E-2</c:v>
                </c:pt>
                <c:pt idx="71">
                  <c:v>3.3042466651479925E-2</c:v>
                </c:pt>
                <c:pt idx="72">
                  <c:v>3.3042466651479925E-2</c:v>
                </c:pt>
                <c:pt idx="73">
                  <c:v>3.3042466651479925E-2</c:v>
                </c:pt>
              </c:numCache>
            </c:numRef>
          </c:xVal>
          <c:yVal>
            <c:numRef>
              <c:f>市区町村別_重症化予防対象者分析!$R$5:$R$78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5BCD-4C0B-94DC-8EF38F6B2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086592"/>
        <c:axId val="457086016"/>
      </c:scatterChart>
      <c:catAx>
        <c:axId val="4575093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457085440"/>
        <c:crosses val="autoZero"/>
        <c:auto val="1"/>
        <c:lblAlgn val="ctr"/>
        <c:lblOffset val="100"/>
        <c:noMultiLvlLbl val="0"/>
      </c:catAx>
      <c:valAx>
        <c:axId val="457085440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886625061184543"/>
              <c:y val="2.7983940972222222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57509376"/>
        <c:crosses val="autoZero"/>
        <c:crossBetween val="between"/>
      </c:valAx>
      <c:valAx>
        <c:axId val="45708601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57086592"/>
        <c:crosses val="max"/>
        <c:crossBetween val="midCat"/>
      </c:valAx>
      <c:valAx>
        <c:axId val="45708659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45708601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3132154882154881"/>
          <c:y val="1.9521926440329216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18</xdr:row>
      <xdr:rowOff>19050</xdr:rowOff>
    </xdr:from>
    <xdr:to>
      <xdr:col>7</xdr:col>
      <xdr:colOff>657225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1298175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209549</xdr:rowOff>
    </xdr:from>
    <xdr:to>
      <xdr:col>9</xdr:col>
      <xdr:colOff>1317226</xdr:colOff>
      <xdr:row>75</xdr:row>
      <xdr:rowOff>84149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1533525</xdr:colOff>
      <xdr:row>12</xdr:row>
      <xdr:rowOff>9526</xdr:rowOff>
    </xdr:from>
    <xdr:to>
      <xdr:col>3</xdr:col>
      <xdr:colOff>0</xdr:colOff>
      <xdr:row>13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2162175" y="3000376"/>
          <a:ext cx="266700" cy="2762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9</xdr:col>
      <xdr:colOff>95250</xdr:colOff>
      <xdr:row>56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0.85702</cdr:x>
      <cdr:y>0</cdr:y>
    </cdr:from>
    <cdr:to>
      <cdr:x>1</cdr:x>
      <cdr:y>0.11027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6286500" y="0"/>
          <a:ext cx="854029" cy="371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単位：人</a:t>
          </a:r>
          <a:endParaRPr 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cdr:txBody>
    </cdr:sp>
  </cdr:relSizeAnchor>
  <cdr:relSizeAnchor xmlns:cdr="http://schemas.openxmlformats.org/drawingml/2006/chartDrawing">
    <cdr:from>
      <cdr:x>0.85702</cdr:x>
      <cdr:y>0</cdr:y>
    </cdr:from>
    <cdr:to>
      <cdr:x>1</cdr:x>
      <cdr:y>0.11027</cdr:y>
    </cdr:to>
    <cdr:sp macro="" textlink="">
      <cdr:nvSpPr>
        <cdr:cNvPr id="3" name="正方形/長方形 1"/>
        <cdr:cNvSpPr/>
      </cdr:nvSpPr>
      <cdr:spPr>
        <a:xfrm xmlns:a="http://schemas.openxmlformats.org/drawingml/2006/main">
          <a:off x="6286500" y="0"/>
          <a:ext cx="854029" cy="371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単位：人</a:t>
          </a:r>
          <a:endParaRPr 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cdr:txBody>
    </cdr:sp>
  </cdr:relSizeAnchor>
  <cdr:relSizeAnchor xmlns:cdr="http://schemas.openxmlformats.org/drawingml/2006/chartDrawing">
    <cdr:from>
      <cdr:x>0.85702</cdr:x>
      <cdr:y>0</cdr:y>
    </cdr:from>
    <cdr:to>
      <cdr:x>1</cdr:x>
      <cdr:y>0.11027</cdr:y>
    </cdr:to>
    <cdr:sp macro="" textlink="">
      <cdr:nvSpPr>
        <cdr:cNvPr id="4" name="正方形/長方形 1"/>
        <cdr:cNvSpPr/>
      </cdr:nvSpPr>
      <cdr:spPr>
        <a:xfrm xmlns:a="http://schemas.openxmlformats.org/drawingml/2006/main">
          <a:off x="6286500" y="0"/>
          <a:ext cx="854029" cy="371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単位：人</a:t>
          </a:r>
          <a:endParaRPr 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47625</xdr:rowOff>
    </xdr:from>
    <xdr:to>
      <xdr:col>10</xdr:col>
      <xdr:colOff>438150</xdr:colOff>
      <xdr:row>45</xdr:row>
      <xdr:rowOff>161925</xdr:rowOff>
    </xdr:to>
    <xdr:graphicFrame macro="">
      <xdr:nvGraphicFramePr>
        <xdr:cNvPr id="2" name="生活習慣病疾病別 患者一人当たりの医療費と有病率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7326</xdr:colOff>
      <xdr:row>43</xdr:row>
      <xdr:rowOff>9197</xdr:rowOff>
    </xdr:from>
    <xdr:to>
      <xdr:col>23</xdr:col>
      <xdr:colOff>101826</xdr:colOff>
      <xdr:row>50</xdr:row>
      <xdr:rowOff>130012</xdr:rowOff>
    </xdr:to>
    <xdr:sp macro="" textlink="">
      <xdr:nvSpPr>
        <xdr:cNvPr id="2" name="台形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/>
      </xdr:nvSpPr>
      <xdr:spPr>
        <a:xfrm>
          <a:off x="1340826" y="8114972"/>
          <a:ext cx="2952000" cy="1463840"/>
        </a:xfrm>
        <a:prstGeom prst="trapezoid">
          <a:avLst>
            <a:gd name="adj" fmla="val 63913"/>
          </a:avLst>
        </a:prstGeom>
        <a:solidFill>
          <a:srgbClr val="FF7C80"/>
        </a:solidFill>
        <a:ln w="38100"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14</xdr:col>
      <xdr:colOff>99294</xdr:colOff>
      <xdr:row>18</xdr:row>
      <xdr:rowOff>197969</xdr:rowOff>
    </xdr:from>
    <xdr:to>
      <xdr:col>25</xdr:col>
      <xdr:colOff>36635</xdr:colOff>
      <xdr:row>27</xdr:row>
      <xdr:rowOff>76445</xdr:rowOff>
    </xdr:to>
    <xdr:sp macro="" textlink="">
      <xdr:nvSpPr>
        <xdr:cNvPr id="3" name="二等辺三角形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/>
      </xdr:nvSpPr>
      <xdr:spPr>
        <a:xfrm>
          <a:off x="2575794" y="3588869"/>
          <a:ext cx="2032841" cy="1678701"/>
        </a:xfrm>
        <a:prstGeom prst="triangle">
          <a:avLst>
            <a:gd name="adj" fmla="val 49223"/>
          </a:avLst>
        </a:prstGeom>
        <a:solidFill>
          <a:srgbClr val="99FFCC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15</xdr:col>
      <xdr:colOff>157659</xdr:colOff>
      <xdr:row>20</xdr:row>
      <xdr:rowOff>23014</xdr:rowOff>
    </xdr:from>
    <xdr:to>
      <xdr:col>25</xdr:col>
      <xdr:colOff>36635</xdr:colOff>
      <xdr:row>27</xdr:row>
      <xdr:rowOff>76445</xdr:rowOff>
    </xdr:to>
    <xdr:sp macro="" textlink="">
      <xdr:nvSpPr>
        <xdr:cNvPr id="4" name="二等辺三角形 9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/>
      </xdr:nvSpPr>
      <xdr:spPr>
        <a:xfrm>
          <a:off x="2824659" y="3813964"/>
          <a:ext cx="1783976" cy="1453606"/>
        </a:xfrm>
        <a:prstGeom prst="triangle">
          <a:avLst>
            <a:gd name="adj" fmla="val 49879"/>
          </a:avLst>
        </a:prstGeom>
        <a:solidFill>
          <a:srgbClr val="99CCFF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10</xdr:col>
      <xdr:colOff>123825</xdr:colOff>
      <xdr:row>18</xdr:row>
      <xdr:rowOff>84365</xdr:rowOff>
    </xdr:from>
    <xdr:to>
      <xdr:col>17</xdr:col>
      <xdr:colOff>85725</xdr:colOff>
      <xdr:row>20</xdr:row>
      <xdr:rowOff>158484</xdr:rowOff>
    </xdr:to>
    <xdr:sp macro="" textlink="">
      <xdr:nvSpPr>
        <xdr:cNvPr id="5" name="線吹き出し 1 (枠付き)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SpPr/>
      </xdr:nvSpPr>
      <xdr:spPr>
        <a:xfrm>
          <a:off x="1838325" y="3475265"/>
          <a:ext cx="1295400" cy="474169"/>
        </a:xfrm>
        <a:prstGeom prst="borderCallout1">
          <a:avLst>
            <a:gd name="adj1" fmla="val 23187"/>
            <a:gd name="adj2" fmla="val 99948"/>
            <a:gd name="adj3" fmla="val 66767"/>
            <a:gd name="adj4" fmla="val 130742"/>
          </a:avLst>
        </a:prstGeom>
        <a:solidFill>
          <a:schemeClr val="bg1"/>
        </a:solidFill>
        <a:ln>
          <a:solidFill>
            <a:schemeClr val="tx1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糖尿病起因以外の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 algn="l"/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腎臓病患者</a:t>
          </a:r>
        </a:p>
      </xdr:txBody>
    </xdr:sp>
    <xdr:clientData/>
  </xdr:twoCellAnchor>
  <xdr:twoCellAnchor>
    <xdr:from>
      <xdr:col>3</xdr:col>
      <xdr:colOff>117913</xdr:colOff>
      <xdr:row>23</xdr:row>
      <xdr:rowOff>19708</xdr:rowOff>
    </xdr:from>
    <xdr:to>
      <xdr:col>13</xdr:col>
      <xdr:colOff>123825</xdr:colOff>
      <xdr:row>25</xdr:row>
      <xdr:rowOff>85398</xdr:rowOff>
    </xdr:to>
    <xdr:sp macro="" textlink="">
      <xdr:nvSpPr>
        <xdr:cNvPr id="6" name="線吹き出し 1 (枠付き) 5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SpPr/>
      </xdr:nvSpPr>
      <xdr:spPr>
        <a:xfrm>
          <a:off x="498913" y="4410733"/>
          <a:ext cx="1910912" cy="465740"/>
        </a:xfrm>
        <a:prstGeom prst="borderCallout1">
          <a:avLst>
            <a:gd name="adj1" fmla="val 49527"/>
            <a:gd name="adj2" fmla="val 100104"/>
            <a:gd name="adj3" fmla="val 78782"/>
            <a:gd name="adj4" fmla="val 143462"/>
          </a:avLst>
        </a:prstGeom>
        <a:solidFill>
          <a:schemeClr val="bg1"/>
        </a:solidFill>
        <a:ln>
          <a:solidFill>
            <a:schemeClr val="tx1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t"/>
        <a:lstStyle/>
        <a:p>
          <a:r>
            <a:rPr kumimoji="1" lang="en-US" altLang="ja-JP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Ⅰ</a:t>
          </a:r>
          <a:r>
            <a:rPr kumimoji="1" lang="ja-JP" altLang="en-US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型糖尿病</a:t>
          </a:r>
          <a:r>
            <a:rPr kumimoji="1" lang="ja-JP" altLang="ja-JP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や、指導対象として</a:t>
          </a:r>
          <a:endParaRPr kumimoji="1" lang="en-US" altLang="ja-JP" sz="900">
            <a:solidFill>
              <a:schemeClr val="dk1"/>
            </a:solidFill>
            <a:latin typeface="ＭＳ Ｐ明朝" pitchFamily="18" charset="-128"/>
            <a:ea typeface="ＭＳ Ｐ明朝" pitchFamily="18" charset="-128"/>
            <a:cs typeface="+mn-cs"/>
          </a:endParaRPr>
        </a:p>
        <a:p>
          <a:r>
            <a:rPr kumimoji="1" lang="ja-JP" altLang="ja-JP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適切でない患者</a:t>
          </a:r>
          <a:r>
            <a:rPr kumimoji="1" lang="ja-JP" altLang="en-US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（透析患者など）</a:t>
          </a:r>
          <a:endParaRPr kumimoji="1" lang="en-US" altLang="ja-JP" sz="900">
            <a:solidFill>
              <a:schemeClr val="dk1"/>
            </a:solidFill>
            <a:latin typeface="ＭＳ Ｐ明朝" pitchFamily="18" charset="-128"/>
            <a:ea typeface="ＭＳ Ｐ明朝" pitchFamily="18" charset="-128"/>
            <a:cs typeface="+mn-cs"/>
          </a:endParaRPr>
        </a:p>
      </xdr:txBody>
    </xdr:sp>
    <xdr:clientData/>
  </xdr:twoCellAnchor>
  <xdr:twoCellAnchor>
    <xdr:from>
      <xdr:col>8</xdr:col>
      <xdr:colOff>7326</xdr:colOff>
      <xdr:row>31</xdr:row>
      <xdr:rowOff>16565</xdr:rowOff>
    </xdr:from>
    <xdr:to>
      <xdr:col>23</xdr:col>
      <xdr:colOff>101826</xdr:colOff>
      <xdr:row>38</xdr:row>
      <xdr:rowOff>105142</xdr:rowOff>
    </xdr:to>
    <xdr:sp macro="" textlink="">
      <xdr:nvSpPr>
        <xdr:cNvPr id="7" name="台形 6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SpPr/>
      </xdr:nvSpPr>
      <xdr:spPr>
        <a:xfrm>
          <a:off x="1340826" y="5912540"/>
          <a:ext cx="2952000" cy="1460177"/>
        </a:xfrm>
        <a:prstGeom prst="trapezoid">
          <a:avLst>
            <a:gd name="adj" fmla="val 63913"/>
          </a:avLst>
        </a:prstGeom>
        <a:solidFill>
          <a:srgbClr val="CC99FF"/>
        </a:solidFill>
        <a:ln w="38100"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22</xdr:col>
      <xdr:colOff>85413</xdr:colOff>
      <xdr:row>31</xdr:row>
      <xdr:rowOff>190088</xdr:rowOff>
    </xdr:from>
    <xdr:to>
      <xdr:col>31</xdr:col>
      <xdr:colOff>98913</xdr:colOff>
      <xdr:row>34</xdr:row>
      <xdr:rowOff>119269</xdr:rowOff>
    </xdr:to>
    <xdr:sp macro="" textlink="">
      <xdr:nvSpPr>
        <xdr:cNvPr id="8" name="線吹き出し 1 (枠付き)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SpPr/>
      </xdr:nvSpPr>
      <xdr:spPr>
        <a:xfrm>
          <a:off x="4085913" y="6086063"/>
          <a:ext cx="1728000" cy="529256"/>
        </a:xfrm>
        <a:prstGeom prst="borderCallout1">
          <a:avLst>
            <a:gd name="adj1" fmla="val 98748"/>
            <a:gd name="adj2" fmla="val 96"/>
            <a:gd name="adj3" fmla="val 114772"/>
            <a:gd name="adj4" fmla="val -15513"/>
          </a:avLst>
        </a:prstGeom>
        <a:solidFill>
          <a:schemeClr val="bg1"/>
        </a:solidFill>
        <a:ln>
          <a:solidFill>
            <a:schemeClr val="tx1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t"/>
        <a:lstStyle/>
        <a:p>
          <a:r>
            <a:rPr lang="en-US" altLang="ja-JP" sz="1050">
              <a:latin typeface="ＭＳ Ｐ明朝" pitchFamily="18" charset="-128"/>
              <a:ea typeface="ＭＳ Ｐ明朝" pitchFamily="18" charset="-128"/>
            </a:rPr>
            <a:t>Ⅱ</a:t>
          </a:r>
          <a:r>
            <a:rPr lang="ja-JP" altLang="en-US" sz="1050">
              <a:latin typeface="ＭＳ Ｐ明朝" pitchFamily="18" charset="-128"/>
              <a:ea typeface="ＭＳ Ｐ明朝" pitchFamily="18" charset="-128"/>
            </a:rPr>
            <a:t>型糖尿病における</a:t>
          </a:r>
          <a:endParaRPr lang="en-US" altLang="ja-JP" sz="1050">
            <a:latin typeface="ＭＳ Ｐ明朝" pitchFamily="18" charset="-128"/>
            <a:ea typeface="ＭＳ Ｐ明朝" pitchFamily="18" charset="-128"/>
          </a:endParaRPr>
        </a:p>
        <a:p>
          <a:r>
            <a:rPr lang="en-US" altLang="ja-JP" sz="1050">
              <a:latin typeface="ＭＳ Ｐ明朝" pitchFamily="18" charset="-128"/>
              <a:ea typeface="ＭＳ Ｐ明朝" pitchFamily="18" charset="-128"/>
            </a:rPr>
            <a:t>Ⅱ</a:t>
          </a:r>
          <a:r>
            <a:rPr lang="ja-JP" altLang="en-US" sz="1050">
              <a:latin typeface="ＭＳ Ｐ明朝" pitchFamily="18" charset="-128"/>
              <a:ea typeface="ＭＳ Ｐ明朝" pitchFamily="18" charset="-128"/>
            </a:rPr>
            <a:t>期、</a:t>
          </a:r>
          <a:r>
            <a:rPr lang="en-US" altLang="ja-JP" sz="1050">
              <a:latin typeface="ＭＳ Ｐ明朝" pitchFamily="18" charset="-128"/>
              <a:ea typeface="ＭＳ Ｐ明朝" pitchFamily="18" charset="-128"/>
            </a:rPr>
            <a:t>Ⅲ</a:t>
          </a:r>
          <a:r>
            <a:rPr lang="ja-JP" altLang="en-US" sz="1050">
              <a:latin typeface="ＭＳ Ｐ明朝" pitchFamily="18" charset="-128"/>
              <a:ea typeface="ＭＳ Ｐ明朝" pitchFamily="18" charset="-128"/>
            </a:rPr>
            <a:t>期、</a:t>
          </a:r>
          <a:r>
            <a:rPr lang="en-US" altLang="ja-JP" sz="1050">
              <a:latin typeface="ＭＳ Ｐ明朝" pitchFamily="18" charset="-128"/>
              <a:ea typeface="ＭＳ Ｐ明朝" pitchFamily="18" charset="-128"/>
            </a:rPr>
            <a:t>Ⅳ</a:t>
          </a:r>
          <a:r>
            <a:rPr lang="ja-JP" altLang="en-US" sz="1050">
              <a:latin typeface="ＭＳ Ｐ明朝" pitchFamily="18" charset="-128"/>
              <a:ea typeface="ＭＳ Ｐ明朝" pitchFamily="18" charset="-128"/>
            </a:rPr>
            <a:t>期の患者</a:t>
          </a:r>
          <a:endParaRPr lang="ja-JP" altLang="ja-JP" sz="105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11</xdr:col>
      <xdr:colOff>97079</xdr:colOff>
      <xdr:row>31</xdr:row>
      <xdr:rowOff>94977</xdr:rowOff>
    </xdr:from>
    <xdr:to>
      <xdr:col>20</xdr:col>
      <xdr:colOff>12074</xdr:colOff>
      <xdr:row>32</xdr:row>
      <xdr:rowOff>153971</xdr:rowOff>
    </xdr:to>
    <xdr:sp macro="" textlink="">
      <xdr:nvSpPr>
        <xdr:cNvPr id="9" name="Text Box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002079" y="5990952"/>
          <a:ext cx="1629495" cy="259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腎不全期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(Ⅳ)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9</xdr:col>
      <xdr:colOff>111671</xdr:colOff>
      <xdr:row>35</xdr:row>
      <xdr:rowOff>153085</xdr:rowOff>
    </xdr:from>
    <xdr:to>
      <xdr:col>22</xdr:col>
      <xdr:colOff>11171</xdr:colOff>
      <xdr:row>35</xdr:row>
      <xdr:rowOff>153085</xdr:rowOff>
    </xdr:to>
    <xdr:cxnSp macro="">
      <xdr:nvCxnSpPr>
        <xdr:cNvPr id="10" name="直線コネクタ 9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1635671" y="6849160"/>
          <a:ext cx="2376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97079</xdr:colOff>
      <xdr:row>33</xdr:row>
      <xdr:rowOff>169017</xdr:rowOff>
    </xdr:from>
    <xdr:to>
      <xdr:col>20</xdr:col>
      <xdr:colOff>12074</xdr:colOff>
      <xdr:row>35</xdr:row>
      <xdr:rowOff>29228</xdr:rowOff>
    </xdr:to>
    <xdr:sp macro="" textlink="">
      <xdr:nvSpPr>
        <xdr:cNvPr id="11" name="Text Box 8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002079" y="6465042"/>
          <a:ext cx="1629495" cy="260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顕性腎症期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(Ⅲ)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24</xdr:col>
      <xdr:colOff>33129</xdr:colOff>
      <xdr:row>4</xdr:row>
      <xdr:rowOff>33673</xdr:rowOff>
    </xdr:from>
    <xdr:to>
      <xdr:col>35</xdr:col>
      <xdr:colOff>172702</xdr:colOff>
      <xdr:row>13</xdr:row>
      <xdr:rowOff>11848</xdr:rowOff>
    </xdr:to>
    <xdr:sp macro="" textlink="">
      <xdr:nvSpPr>
        <xdr:cNvPr id="12" name="二等辺三角形 11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SpPr/>
      </xdr:nvSpPr>
      <xdr:spPr>
        <a:xfrm>
          <a:off x="4414629" y="719473"/>
          <a:ext cx="2235073" cy="1778400"/>
        </a:xfrm>
        <a:prstGeom prst="triangle">
          <a:avLst>
            <a:gd name="adj" fmla="val 50919"/>
          </a:avLst>
        </a:prstGeom>
        <a:solidFill>
          <a:srgbClr val="FFFF6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27</xdr:col>
      <xdr:colOff>57883</xdr:colOff>
      <xdr:row>8</xdr:row>
      <xdr:rowOff>0</xdr:rowOff>
    </xdr:from>
    <xdr:to>
      <xdr:col>32</xdr:col>
      <xdr:colOff>155641</xdr:colOff>
      <xdr:row>8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CxnSpPr/>
      </xdr:nvCxnSpPr>
      <xdr:spPr>
        <a:xfrm>
          <a:off x="5010883" y="1485900"/>
          <a:ext cx="1050258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166769</xdr:colOff>
      <xdr:row>6</xdr:row>
      <xdr:rowOff>16909</xdr:rowOff>
    </xdr:from>
    <xdr:to>
      <xdr:col>31</xdr:col>
      <xdr:colOff>83712</xdr:colOff>
      <xdr:row>6</xdr:row>
      <xdr:rowOff>18103</xdr:rowOff>
    </xdr:to>
    <xdr:cxnSp macro="">
      <xdr:nvCxnSpPr>
        <xdr:cNvPr id="14" name="直線コネクタ 1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CxnSpPr/>
      </xdr:nvCxnSpPr>
      <xdr:spPr>
        <a:xfrm>
          <a:off x="5310269" y="1102759"/>
          <a:ext cx="488443" cy="1194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4150</xdr:colOff>
      <xdr:row>9</xdr:row>
      <xdr:rowOff>199103</xdr:rowOff>
    </xdr:from>
    <xdr:to>
      <xdr:col>34</xdr:col>
      <xdr:colOff>282</xdr:colOff>
      <xdr:row>10</xdr:row>
      <xdr:rowOff>2364</xdr:rowOff>
    </xdr:to>
    <xdr:cxnSp macro="">
      <xdr:nvCxnSpPr>
        <xdr:cNvPr id="15" name="直線コネクタ 14">
          <a:extLst>
            <a:ext uri="{FF2B5EF4-FFF2-40B4-BE49-F238E27FC236}">
              <a16:creationId xmlns="" xmlns:a16="http://schemas.microsoft.com/office/drawing/2014/main" id="{00000000-0008-0000-0C00-00000F000000}"/>
            </a:ext>
          </a:extLst>
        </xdr:cNvPr>
        <xdr:cNvCxnSpPr/>
      </xdr:nvCxnSpPr>
      <xdr:spPr>
        <a:xfrm>
          <a:off x="4766650" y="1885028"/>
          <a:ext cx="1520132" cy="3286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21981</xdr:colOff>
      <xdr:row>22</xdr:row>
      <xdr:rowOff>73270</xdr:rowOff>
    </xdr:from>
    <xdr:to>
      <xdr:col>25</xdr:col>
      <xdr:colOff>43961</xdr:colOff>
      <xdr:row>27</xdr:row>
      <xdr:rowOff>76445</xdr:rowOff>
    </xdr:to>
    <xdr:sp macro="" textlink="">
      <xdr:nvSpPr>
        <xdr:cNvPr id="16" name="台形 15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SpPr/>
      </xdr:nvSpPr>
      <xdr:spPr>
        <a:xfrm>
          <a:off x="3069981" y="4264270"/>
          <a:ext cx="1545980" cy="1003300"/>
        </a:xfrm>
        <a:prstGeom prst="trapezoid">
          <a:avLst>
            <a:gd name="adj" fmla="val 62149"/>
          </a:avLst>
        </a:prstGeom>
        <a:solidFill>
          <a:srgbClr val="CC99FF"/>
        </a:solidFill>
        <a:ln w="38100"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14</xdr:col>
      <xdr:colOff>88609</xdr:colOff>
      <xdr:row>27</xdr:row>
      <xdr:rowOff>68976</xdr:rowOff>
    </xdr:from>
    <xdr:to>
      <xdr:col>25</xdr:col>
      <xdr:colOff>81109</xdr:colOff>
      <xdr:row>27</xdr:row>
      <xdr:rowOff>68976</xdr:rowOff>
    </xdr:to>
    <xdr:cxnSp macro="">
      <xdr:nvCxnSpPr>
        <xdr:cNvPr id="17" name="直線コネクタ 16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2565109" y="5260101"/>
          <a:ext cx="2088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90855</xdr:colOff>
      <xdr:row>24</xdr:row>
      <xdr:rowOff>1236</xdr:rowOff>
    </xdr:from>
    <xdr:to>
      <xdr:col>23</xdr:col>
      <xdr:colOff>17355</xdr:colOff>
      <xdr:row>24</xdr:row>
      <xdr:rowOff>1236</xdr:rowOff>
    </xdr:to>
    <xdr:cxnSp macro="">
      <xdr:nvCxnSpPr>
        <xdr:cNvPr id="18" name="直線コネクタ 17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CxnSpPr/>
      </xdr:nvCxnSpPr>
      <xdr:spPr>
        <a:xfrm>
          <a:off x="2948355" y="4592286"/>
          <a:ext cx="1260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77312</xdr:colOff>
      <xdr:row>22</xdr:row>
      <xdr:rowOff>68569</xdr:rowOff>
    </xdr:from>
    <xdr:to>
      <xdr:col>22</xdr:col>
      <xdr:colOff>52552</xdr:colOff>
      <xdr:row>22</xdr:row>
      <xdr:rowOff>68570</xdr:rowOff>
    </xdr:to>
    <xdr:cxnSp macro="">
      <xdr:nvCxnSpPr>
        <xdr:cNvPr id="19" name="直線コネクタ 18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CxnSpPr/>
      </xdr:nvCxnSpPr>
      <xdr:spPr>
        <a:xfrm flipV="1">
          <a:off x="3125312" y="4259569"/>
          <a:ext cx="927740" cy="1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16561</xdr:colOff>
      <xdr:row>5</xdr:row>
      <xdr:rowOff>27214</xdr:rowOff>
    </xdr:from>
    <xdr:to>
      <xdr:col>60</xdr:col>
      <xdr:colOff>71292</xdr:colOff>
      <xdr:row>18</xdr:row>
      <xdr:rowOff>21578</xdr:rowOff>
    </xdr:to>
    <xdr:sp macro="" textlink="">
      <xdr:nvSpPr>
        <xdr:cNvPr id="20" name="二等辺三角形 19">
          <a:extLst>
            <a:ext uri="{FF2B5EF4-FFF2-40B4-BE49-F238E27FC236}">
              <a16:creationId xmlns="" xmlns:a16="http://schemas.microsoft.com/office/drawing/2014/main" id="{00000000-0008-0000-0C00-000014000000}"/>
            </a:ext>
          </a:extLst>
        </xdr:cNvPr>
        <xdr:cNvSpPr/>
      </xdr:nvSpPr>
      <xdr:spPr>
        <a:xfrm>
          <a:off x="7493686" y="913039"/>
          <a:ext cx="3131306" cy="2499439"/>
        </a:xfrm>
        <a:prstGeom prst="triangle">
          <a:avLst>
            <a:gd name="adj" fmla="val 49223"/>
          </a:avLst>
        </a:prstGeom>
        <a:solidFill>
          <a:srgbClr val="FFFF6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42</xdr:col>
      <xdr:colOff>42153</xdr:colOff>
      <xdr:row>5</xdr:row>
      <xdr:rowOff>29358</xdr:rowOff>
    </xdr:from>
    <xdr:to>
      <xdr:col>59</xdr:col>
      <xdr:colOff>38687</xdr:colOff>
      <xdr:row>16</xdr:row>
      <xdr:rowOff>19707</xdr:rowOff>
    </xdr:to>
    <xdr:sp macro="" textlink="">
      <xdr:nvSpPr>
        <xdr:cNvPr id="21" name="二等辺三角形 20">
          <a:extLst>
            <a:ext uri="{FF2B5EF4-FFF2-40B4-BE49-F238E27FC236}">
              <a16:creationId xmlns="" xmlns:a16="http://schemas.microsoft.com/office/drawing/2014/main" id="{00000000-0008-0000-0C00-000015000000}"/>
            </a:ext>
          </a:extLst>
        </xdr:cNvPr>
        <xdr:cNvSpPr/>
      </xdr:nvSpPr>
      <xdr:spPr>
        <a:xfrm>
          <a:off x="7681203" y="915183"/>
          <a:ext cx="2749259" cy="2190624"/>
        </a:xfrm>
        <a:prstGeom prst="triangle">
          <a:avLst>
            <a:gd name="adj" fmla="val 49223"/>
          </a:avLst>
        </a:prstGeom>
        <a:solidFill>
          <a:srgbClr val="99FFCC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43</xdr:col>
      <xdr:colOff>125451</xdr:colOff>
      <xdr:row>6</xdr:row>
      <xdr:rowOff>27770</xdr:rowOff>
    </xdr:from>
    <xdr:to>
      <xdr:col>59</xdr:col>
      <xdr:colOff>27878</xdr:colOff>
      <xdr:row>16</xdr:row>
      <xdr:rowOff>19707</xdr:rowOff>
    </xdr:to>
    <xdr:sp macro="" textlink="">
      <xdr:nvSpPr>
        <xdr:cNvPr id="22" name="二等辺三角形 9">
          <a:extLst>
            <a:ext uri="{FF2B5EF4-FFF2-40B4-BE49-F238E27FC236}">
              <a16:creationId xmlns="" xmlns:a16="http://schemas.microsoft.com/office/drawing/2014/main" id="{00000000-0008-0000-0C00-000016000000}"/>
            </a:ext>
          </a:extLst>
        </xdr:cNvPr>
        <xdr:cNvSpPr/>
      </xdr:nvSpPr>
      <xdr:spPr>
        <a:xfrm>
          <a:off x="7926426" y="1113620"/>
          <a:ext cx="2493227" cy="1992187"/>
        </a:xfrm>
        <a:prstGeom prst="triangle">
          <a:avLst>
            <a:gd name="adj" fmla="val 49879"/>
          </a:avLst>
        </a:prstGeom>
        <a:solidFill>
          <a:srgbClr val="99CCFF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45</xdr:col>
      <xdr:colOff>39415</xdr:colOff>
      <xdr:row>9</xdr:row>
      <xdr:rowOff>8766</xdr:rowOff>
    </xdr:from>
    <xdr:to>
      <xdr:col>53</xdr:col>
      <xdr:colOff>121784</xdr:colOff>
      <xdr:row>16</xdr:row>
      <xdr:rowOff>19707</xdr:rowOff>
    </xdr:to>
    <xdr:sp macro="" textlink="">
      <xdr:nvSpPr>
        <xdr:cNvPr id="23" name="平行四辺形 22">
          <a:extLst>
            <a:ext uri="{FF2B5EF4-FFF2-40B4-BE49-F238E27FC236}">
              <a16:creationId xmlns="" xmlns:a16="http://schemas.microsoft.com/office/drawing/2014/main" id="{00000000-0008-0000-0C00-000017000000}"/>
            </a:ext>
          </a:extLst>
        </xdr:cNvPr>
        <xdr:cNvSpPr/>
      </xdr:nvSpPr>
      <xdr:spPr>
        <a:xfrm>
          <a:off x="8164240" y="1694691"/>
          <a:ext cx="1377769" cy="1411116"/>
        </a:xfrm>
        <a:prstGeom prst="parallelogram">
          <a:avLst>
            <a:gd name="adj" fmla="val 62739"/>
          </a:avLst>
        </a:prstGeom>
        <a:solidFill>
          <a:srgbClr val="CC99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46</xdr:col>
      <xdr:colOff>164224</xdr:colOff>
      <xdr:row>9</xdr:row>
      <xdr:rowOff>30364</xdr:rowOff>
    </xdr:from>
    <xdr:to>
      <xdr:col>59</xdr:col>
      <xdr:colOff>9291</xdr:colOff>
      <xdr:row>16</xdr:row>
      <xdr:rowOff>5337</xdr:rowOff>
    </xdr:to>
    <xdr:sp macro="" textlink="">
      <xdr:nvSpPr>
        <xdr:cNvPr id="24" name="台形 23">
          <a:extLst>
            <a:ext uri="{FF2B5EF4-FFF2-40B4-BE49-F238E27FC236}">
              <a16:creationId xmlns="" xmlns:a16="http://schemas.microsoft.com/office/drawing/2014/main" id="{00000000-0008-0000-0C00-000018000000}"/>
            </a:ext>
          </a:extLst>
        </xdr:cNvPr>
        <xdr:cNvSpPr/>
      </xdr:nvSpPr>
      <xdr:spPr>
        <a:xfrm>
          <a:off x="8450974" y="1716289"/>
          <a:ext cx="1950092" cy="1375148"/>
        </a:xfrm>
        <a:prstGeom prst="trapezoid">
          <a:avLst>
            <a:gd name="adj" fmla="val 62149"/>
          </a:avLst>
        </a:prstGeom>
        <a:solidFill>
          <a:srgbClr val="FF7C80"/>
        </a:solidFill>
        <a:ln w="38100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37</xdr:col>
      <xdr:colOff>60091</xdr:colOff>
      <xdr:row>9</xdr:row>
      <xdr:rowOff>8206</xdr:rowOff>
    </xdr:from>
    <xdr:to>
      <xdr:col>59</xdr:col>
      <xdr:colOff>97741</xdr:colOff>
      <xdr:row>9</xdr:row>
      <xdr:rowOff>9255</xdr:rowOff>
    </xdr:to>
    <xdr:cxnSp macro="">
      <xdr:nvCxnSpPr>
        <xdr:cNvPr id="25" name="直線コネクタ 24">
          <a:extLst>
            <a:ext uri="{FF2B5EF4-FFF2-40B4-BE49-F238E27FC236}">
              <a16:creationId xmlns="" xmlns:a16="http://schemas.microsoft.com/office/drawing/2014/main" id="{00000000-0008-0000-0C00-000019000000}"/>
            </a:ext>
          </a:extLst>
        </xdr:cNvPr>
        <xdr:cNvCxnSpPr/>
      </xdr:nvCxnSpPr>
      <xdr:spPr>
        <a:xfrm flipV="1">
          <a:off x="6889516" y="1694131"/>
          <a:ext cx="3600000" cy="1049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37</xdr:col>
      <xdr:colOff>60091</xdr:colOff>
      <xdr:row>11</xdr:row>
      <xdr:rowOff>76279</xdr:rowOff>
    </xdr:from>
    <xdr:to>
      <xdr:col>59</xdr:col>
      <xdr:colOff>97741</xdr:colOff>
      <xdr:row>11</xdr:row>
      <xdr:rowOff>77328</xdr:rowOff>
    </xdr:to>
    <xdr:cxnSp macro="">
      <xdr:nvCxnSpPr>
        <xdr:cNvPr id="26" name="直線コネクタ 25">
          <a:extLst>
            <a:ext uri="{FF2B5EF4-FFF2-40B4-BE49-F238E27FC236}">
              <a16:creationId xmlns="" xmlns:a16="http://schemas.microsoft.com/office/drawing/2014/main" id="{00000000-0008-0000-0C00-00001A000000}"/>
            </a:ext>
          </a:extLst>
        </xdr:cNvPr>
        <xdr:cNvCxnSpPr/>
      </xdr:nvCxnSpPr>
      <xdr:spPr>
        <a:xfrm flipV="1">
          <a:off x="6889516" y="2162254"/>
          <a:ext cx="3600000" cy="1049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37</xdr:col>
      <xdr:colOff>60091</xdr:colOff>
      <xdr:row>13</xdr:row>
      <xdr:rowOff>144352</xdr:rowOff>
    </xdr:from>
    <xdr:to>
      <xdr:col>59</xdr:col>
      <xdr:colOff>97741</xdr:colOff>
      <xdr:row>13</xdr:row>
      <xdr:rowOff>145401</xdr:rowOff>
    </xdr:to>
    <xdr:cxnSp macro="">
      <xdr:nvCxnSpPr>
        <xdr:cNvPr id="27" name="直線コネクタ 26">
          <a:extLst>
            <a:ext uri="{FF2B5EF4-FFF2-40B4-BE49-F238E27FC236}">
              <a16:creationId xmlns="" xmlns:a16="http://schemas.microsoft.com/office/drawing/2014/main" id="{00000000-0008-0000-0C00-00001B000000}"/>
            </a:ext>
          </a:extLst>
        </xdr:cNvPr>
        <xdr:cNvCxnSpPr/>
      </xdr:nvCxnSpPr>
      <xdr:spPr>
        <a:xfrm flipV="1">
          <a:off x="6889516" y="2630377"/>
          <a:ext cx="3600000" cy="1049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95210</xdr:colOff>
      <xdr:row>44</xdr:row>
      <xdr:rowOff>94422</xdr:rowOff>
    </xdr:from>
    <xdr:to>
      <xdr:col>27</xdr:col>
      <xdr:colOff>178347</xdr:colOff>
      <xdr:row>46</xdr:row>
      <xdr:rowOff>142875</xdr:rowOff>
    </xdr:to>
    <xdr:sp macro="" textlink="">
      <xdr:nvSpPr>
        <xdr:cNvPr id="28" name="線吹き出し 1 (枠付き) 27">
          <a:extLst>
            <a:ext uri="{FF2B5EF4-FFF2-40B4-BE49-F238E27FC236}">
              <a16:creationId xmlns="" xmlns:a16="http://schemas.microsoft.com/office/drawing/2014/main" id="{00000000-0008-0000-0C00-00001C000000}"/>
            </a:ext>
          </a:extLst>
        </xdr:cNvPr>
        <xdr:cNvSpPr/>
      </xdr:nvSpPr>
      <xdr:spPr>
        <a:xfrm>
          <a:off x="4257635" y="8533572"/>
          <a:ext cx="1226137" cy="448503"/>
        </a:xfrm>
        <a:prstGeom prst="borderCallout1">
          <a:avLst>
            <a:gd name="adj1" fmla="val 98748"/>
            <a:gd name="adj2" fmla="val 96"/>
            <a:gd name="adj3" fmla="val 114772"/>
            <a:gd name="adj4" fmla="val -15513"/>
          </a:avLst>
        </a:prstGeom>
        <a:solidFill>
          <a:schemeClr val="bg1"/>
        </a:solidFill>
        <a:ln>
          <a:solidFill>
            <a:schemeClr val="tx1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t"/>
        <a:lstStyle/>
        <a:p>
          <a:r>
            <a:rPr lang="ja-JP" altLang="ja-JP" sz="900" b="1" i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比較的行動変容が</a:t>
          </a:r>
          <a:endParaRPr lang="en-US" altLang="ja-JP" sz="900" b="1" i="0">
            <a:solidFill>
              <a:schemeClr val="dk1"/>
            </a:solidFill>
            <a:latin typeface="ＭＳ Ｐ明朝" pitchFamily="18" charset="-128"/>
            <a:ea typeface="ＭＳ Ｐ明朝" pitchFamily="18" charset="-128"/>
            <a:cs typeface="+mn-cs"/>
          </a:endParaRPr>
        </a:p>
        <a:p>
          <a:r>
            <a:rPr lang="ja-JP" altLang="ja-JP" sz="900" b="1" i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現れやすい集団</a:t>
          </a:r>
          <a:endParaRPr lang="ja-JP" altLang="ja-JP" sz="105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49</xdr:col>
      <xdr:colOff>53975</xdr:colOff>
      <xdr:row>5</xdr:row>
      <xdr:rowOff>130175</xdr:rowOff>
    </xdr:from>
    <xdr:to>
      <xdr:col>51</xdr:col>
      <xdr:colOff>126387</xdr:colOff>
      <xdr:row>7</xdr:row>
      <xdr:rowOff>5842</xdr:rowOff>
    </xdr:to>
    <xdr:sp macro="" textlink="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C00-00001D000000}"/>
            </a:ext>
          </a:extLst>
        </xdr:cNvPr>
        <xdr:cNvSpPr txBox="1"/>
      </xdr:nvSpPr>
      <xdr:spPr>
        <a:xfrm>
          <a:off x="8826500" y="1016000"/>
          <a:ext cx="396262" cy="27571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1100">
              <a:latin typeface="ＭＳ Ｐ明朝"/>
            </a:rPr>
            <a:t>※1</a:t>
          </a:r>
          <a:endParaRPr kumimoji="1" lang="ja-JP" altLang="en-US" sz="1100">
            <a:latin typeface="ＭＳ Ｐ明朝"/>
          </a:endParaRPr>
        </a:p>
      </xdr:txBody>
    </xdr:sp>
    <xdr:clientData/>
  </xdr:twoCellAnchor>
  <xdr:twoCellAnchor>
    <xdr:from>
      <xdr:col>49</xdr:col>
      <xdr:colOff>79375</xdr:colOff>
      <xdr:row>7</xdr:row>
      <xdr:rowOff>111125</xdr:rowOff>
    </xdr:from>
    <xdr:to>
      <xdr:col>51</xdr:col>
      <xdr:colOff>151787</xdr:colOff>
      <xdr:row>8</xdr:row>
      <xdr:rowOff>186817</xdr:rowOff>
    </xdr:to>
    <xdr:sp macro="" textlink="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C00-00001E000000}"/>
            </a:ext>
          </a:extLst>
        </xdr:cNvPr>
        <xdr:cNvSpPr txBox="1"/>
      </xdr:nvSpPr>
      <xdr:spPr>
        <a:xfrm>
          <a:off x="8851900" y="1397000"/>
          <a:ext cx="396262" cy="27571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1100">
              <a:latin typeface="ＭＳ Ｐ明朝"/>
            </a:rPr>
            <a:t>※2</a:t>
          </a:r>
          <a:endParaRPr kumimoji="1" lang="ja-JP" altLang="en-US" sz="1100">
            <a:latin typeface="ＭＳ Ｐ明朝"/>
          </a:endParaRPr>
        </a:p>
      </xdr:txBody>
    </xdr:sp>
    <xdr:clientData/>
  </xdr:twoCellAnchor>
  <xdr:twoCellAnchor>
    <xdr:from>
      <xdr:col>49</xdr:col>
      <xdr:colOff>92075</xdr:colOff>
      <xdr:row>9</xdr:row>
      <xdr:rowOff>22006</xdr:rowOff>
    </xdr:from>
    <xdr:to>
      <xdr:col>52</xdr:col>
      <xdr:colOff>2562</xdr:colOff>
      <xdr:row>10</xdr:row>
      <xdr:rowOff>97698</xdr:rowOff>
    </xdr:to>
    <xdr:sp macro="" textlink="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C00-00001F000000}"/>
            </a:ext>
          </a:extLst>
        </xdr:cNvPr>
        <xdr:cNvSpPr txBox="1"/>
      </xdr:nvSpPr>
      <xdr:spPr>
        <a:xfrm>
          <a:off x="8864600" y="1707931"/>
          <a:ext cx="396262" cy="27571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1100">
              <a:latin typeface="ＭＳ Ｐ明朝"/>
            </a:rPr>
            <a:t>※3</a:t>
          </a:r>
          <a:endParaRPr kumimoji="1" lang="ja-JP" altLang="en-US" sz="1100">
            <a:latin typeface="ＭＳ Ｐ明朝"/>
          </a:endParaRPr>
        </a:p>
      </xdr:txBody>
    </xdr:sp>
    <xdr:clientData/>
  </xdr:twoCellAnchor>
  <xdr:twoCellAnchor>
    <xdr:from>
      <xdr:col>52</xdr:col>
      <xdr:colOff>12700</xdr:colOff>
      <xdr:row>12</xdr:row>
      <xdr:rowOff>0</xdr:rowOff>
    </xdr:from>
    <xdr:to>
      <xdr:col>54</xdr:col>
      <xdr:colOff>85112</xdr:colOff>
      <xdr:row>13</xdr:row>
      <xdr:rowOff>75692</xdr:rowOff>
    </xdr:to>
    <xdr:sp macro="" textlink="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C00-000020000000}"/>
            </a:ext>
          </a:extLst>
        </xdr:cNvPr>
        <xdr:cNvSpPr txBox="1"/>
      </xdr:nvSpPr>
      <xdr:spPr>
        <a:xfrm>
          <a:off x="9271000" y="2286000"/>
          <a:ext cx="396262" cy="27571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1100">
              <a:latin typeface="ＭＳ Ｐ明朝"/>
            </a:rPr>
            <a:t>※4</a:t>
          </a:r>
          <a:endParaRPr kumimoji="1" lang="ja-JP" altLang="en-US" sz="1100">
            <a:latin typeface="ＭＳ Ｐ明朝"/>
          </a:endParaRPr>
        </a:p>
      </xdr:txBody>
    </xdr:sp>
    <xdr:clientData/>
  </xdr:twoCellAnchor>
  <xdr:twoCellAnchor>
    <xdr:from>
      <xdr:col>25</xdr:col>
      <xdr:colOff>38833</xdr:colOff>
      <xdr:row>11</xdr:row>
      <xdr:rowOff>133350</xdr:rowOff>
    </xdr:from>
    <xdr:to>
      <xdr:col>35</xdr:col>
      <xdr:colOff>5833</xdr:colOff>
      <xdr:row>11</xdr:row>
      <xdr:rowOff>133350</xdr:rowOff>
    </xdr:to>
    <xdr:cxnSp macro="">
      <xdr:nvCxnSpPr>
        <xdr:cNvPr id="33" name="直線コネクタ 32">
          <a:extLst>
            <a:ext uri="{FF2B5EF4-FFF2-40B4-BE49-F238E27FC236}">
              <a16:creationId xmlns="" xmlns:a16="http://schemas.microsoft.com/office/drawing/2014/main" id="{00000000-0008-0000-0C00-000021000000}"/>
            </a:ext>
          </a:extLst>
        </xdr:cNvPr>
        <xdr:cNvCxnSpPr/>
      </xdr:nvCxnSpPr>
      <xdr:spPr>
        <a:xfrm>
          <a:off x="4610833" y="2219325"/>
          <a:ext cx="1872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75512</xdr:colOff>
      <xdr:row>25</xdr:row>
      <xdr:rowOff>136309</xdr:rowOff>
    </xdr:from>
    <xdr:to>
      <xdr:col>24</xdr:col>
      <xdr:colOff>71012</xdr:colOff>
      <xdr:row>25</xdr:row>
      <xdr:rowOff>136309</xdr:rowOff>
    </xdr:to>
    <xdr:cxnSp macro="">
      <xdr:nvCxnSpPr>
        <xdr:cNvPr id="34" name="直線コネクタ 33">
          <a:extLst>
            <a:ext uri="{FF2B5EF4-FFF2-40B4-BE49-F238E27FC236}">
              <a16:creationId xmlns="" xmlns:a16="http://schemas.microsoft.com/office/drawing/2014/main" id="{00000000-0008-0000-0C00-000022000000}"/>
            </a:ext>
          </a:extLst>
        </xdr:cNvPr>
        <xdr:cNvCxnSpPr/>
      </xdr:nvCxnSpPr>
      <xdr:spPr>
        <a:xfrm>
          <a:off x="2742512" y="4927384"/>
          <a:ext cx="1710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61976</xdr:colOff>
      <xdr:row>33</xdr:row>
      <xdr:rowOff>20562</xdr:rowOff>
    </xdr:from>
    <xdr:to>
      <xdr:col>20</xdr:col>
      <xdr:colOff>39476</xdr:colOff>
      <xdr:row>33</xdr:row>
      <xdr:rowOff>20562</xdr:rowOff>
    </xdr:to>
    <xdr:cxnSp macro="">
      <xdr:nvCxnSpPr>
        <xdr:cNvPr id="35" name="直線コネクタ 34">
          <a:extLst>
            <a:ext uri="{FF2B5EF4-FFF2-40B4-BE49-F238E27FC236}">
              <a16:creationId xmlns="" xmlns:a16="http://schemas.microsoft.com/office/drawing/2014/main" id="{00000000-0008-0000-0C00-000023000000}"/>
            </a:ext>
          </a:extLst>
        </xdr:cNvPr>
        <xdr:cNvCxnSpPr/>
      </xdr:nvCxnSpPr>
      <xdr:spPr>
        <a:xfrm>
          <a:off x="1966976" y="6316587"/>
          <a:ext cx="1692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97079</xdr:colOff>
      <xdr:row>36</xdr:row>
      <xdr:rowOff>66263</xdr:rowOff>
    </xdr:from>
    <xdr:to>
      <xdr:col>20</xdr:col>
      <xdr:colOff>13379</xdr:colOff>
      <xdr:row>37</xdr:row>
      <xdr:rowOff>125438</xdr:rowOff>
    </xdr:to>
    <xdr:sp macro="" textlink="">
      <xdr:nvSpPr>
        <xdr:cNvPr id="36" name="Text Box 8">
          <a:extLst>
            <a:ext uri="{FF2B5EF4-FFF2-40B4-BE49-F238E27FC236}">
              <a16:creationId xmlns=""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2002079" y="6962363"/>
          <a:ext cx="1630800" cy="25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早期腎症期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(Ⅱ) 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8</xdr:col>
      <xdr:colOff>8401</xdr:colOff>
      <xdr:row>43</xdr:row>
      <xdr:rowOff>9197</xdr:rowOff>
    </xdr:from>
    <xdr:to>
      <xdr:col>15</xdr:col>
      <xdr:colOff>15323</xdr:colOff>
      <xdr:row>50</xdr:row>
      <xdr:rowOff>131435</xdr:rowOff>
    </xdr:to>
    <xdr:sp macro="" textlink="">
      <xdr:nvSpPr>
        <xdr:cNvPr id="37" name="平行四辺形 36">
          <a:extLst>
            <a:ext uri="{FF2B5EF4-FFF2-40B4-BE49-F238E27FC236}">
              <a16:creationId xmlns="" xmlns:a16="http://schemas.microsoft.com/office/drawing/2014/main" id="{00000000-0008-0000-0C00-000025000000}"/>
            </a:ext>
          </a:extLst>
        </xdr:cNvPr>
        <xdr:cNvSpPr/>
      </xdr:nvSpPr>
      <xdr:spPr>
        <a:xfrm>
          <a:off x="1341901" y="8114972"/>
          <a:ext cx="1340422" cy="1465263"/>
        </a:xfrm>
        <a:prstGeom prst="parallelogram">
          <a:avLst>
            <a:gd name="adj" fmla="val 68883"/>
          </a:avLst>
        </a:prstGeom>
        <a:solidFill>
          <a:srgbClr val="CC99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12</xdr:col>
      <xdr:colOff>90510</xdr:colOff>
      <xdr:row>43</xdr:row>
      <xdr:rowOff>115492</xdr:rowOff>
    </xdr:from>
    <xdr:to>
      <xdr:col>21</xdr:col>
      <xdr:colOff>5505</xdr:colOff>
      <xdr:row>44</xdr:row>
      <xdr:rowOff>172288</xdr:rowOff>
    </xdr:to>
    <xdr:sp macro="" textlink="">
      <xdr:nvSpPr>
        <xdr:cNvPr id="38" name="Text Box 8">
          <a:extLst>
            <a:ext uri="{FF2B5EF4-FFF2-40B4-BE49-F238E27FC236}">
              <a16:creationId xmlns=""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2186010" y="8221267"/>
          <a:ext cx="1629495" cy="2568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腎不全期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(Ⅳ)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9</xdr:col>
      <xdr:colOff>111671</xdr:colOff>
      <xdr:row>48</xdr:row>
      <xdr:rowOff>10210</xdr:rowOff>
    </xdr:from>
    <xdr:to>
      <xdr:col>22</xdr:col>
      <xdr:colOff>11171</xdr:colOff>
      <xdr:row>48</xdr:row>
      <xdr:rowOff>10210</xdr:rowOff>
    </xdr:to>
    <xdr:cxnSp macro="">
      <xdr:nvCxnSpPr>
        <xdr:cNvPr id="39" name="直線コネクタ 38">
          <a:extLst>
            <a:ext uri="{FF2B5EF4-FFF2-40B4-BE49-F238E27FC236}">
              <a16:creationId xmlns="" xmlns:a16="http://schemas.microsoft.com/office/drawing/2014/main" id="{00000000-0008-0000-0C00-000027000000}"/>
            </a:ext>
          </a:extLst>
        </xdr:cNvPr>
        <xdr:cNvCxnSpPr/>
      </xdr:nvCxnSpPr>
      <xdr:spPr>
        <a:xfrm>
          <a:off x="1635671" y="9116110"/>
          <a:ext cx="2376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90510</xdr:colOff>
      <xdr:row>46</xdr:row>
      <xdr:rowOff>4162</xdr:rowOff>
    </xdr:from>
    <xdr:to>
      <xdr:col>21</xdr:col>
      <xdr:colOff>5505</xdr:colOff>
      <xdr:row>47</xdr:row>
      <xdr:rowOff>64398</xdr:rowOff>
    </xdr:to>
    <xdr:sp macro="" textlink="">
      <xdr:nvSpPr>
        <xdr:cNvPr id="40" name="Text Box 8">
          <a:extLst>
            <a:ext uri="{FF2B5EF4-FFF2-40B4-BE49-F238E27FC236}">
              <a16:creationId xmlns=""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2186010" y="8710012"/>
          <a:ext cx="1629495" cy="260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顕性腎症期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(Ⅲ)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11</xdr:col>
      <xdr:colOff>61976</xdr:colOff>
      <xdr:row>45</xdr:row>
      <xdr:rowOff>77712</xdr:rowOff>
    </xdr:from>
    <xdr:to>
      <xdr:col>20</xdr:col>
      <xdr:colOff>39476</xdr:colOff>
      <xdr:row>45</xdr:row>
      <xdr:rowOff>77712</xdr:rowOff>
    </xdr:to>
    <xdr:cxnSp macro="">
      <xdr:nvCxnSpPr>
        <xdr:cNvPr id="41" name="直線コネクタ 40">
          <a:extLst>
            <a:ext uri="{FF2B5EF4-FFF2-40B4-BE49-F238E27FC236}">
              <a16:creationId xmlns="" xmlns:a16="http://schemas.microsoft.com/office/drawing/2014/main" id="{00000000-0008-0000-0C00-000029000000}"/>
            </a:ext>
          </a:extLst>
        </xdr:cNvPr>
        <xdr:cNvCxnSpPr/>
      </xdr:nvCxnSpPr>
      <xdr:spPr>
        <a:xfrm>
          <a:off x="1966976" y="8583537"/>
          <a:ext cx="1692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</xdr:col>
      <xdr:colOff>61735</xdr:colOff>
      <xdr:row>42</xdr:row>
      <xdr:rowOff>19051</xdr:rowOff>
    </xdr:from>
    <xdr:ext cx="2214739" cy="625822"/>
    <xdr:sp macro="" textlink="">
      <xdr:nvSpPr>
        <xdr:cNvPr id="42" name="線吹き出し 1 (枠付き) 41">
          <a:extLst>
            <a:ext uri="{FF2B5EF4-FFF2-40B4-BE49-F238E27FC236}">
              <a16:creationId xmlns="" xmlns:a16="http://schemas.microsoft.com/office/drawing/2014/main" id="{00000000-0008-0000-0C00-00002A000000}"/>
            </a:ext>
          </a:extLst>
        </xdr:cNvPr>
        <xdr:cNvSpPr/>
      </xdr:nvSpPr>
      <xdr:spPr>
        <a:xfrm>
          <a:off x="61735" y="7924801"/>
          <a:ext cx="2214739" cy="625822"/>
        </a:xfrm>
        <a:prstGeom prst="borderCallout1">
          <a:avLst>
            <a:gd name="adj1" fmla="val 100091"/>
            <a:gd name="adj2" fmla="val 83989"/>
            <a:gd name="adj3" fmla="val 129994"/>
            <a:gd name="adj4" fmla="val 86847"/>
          </a:avLst>
        </a:prstGeom>
        <a:solidFill>
          <a:schemeClr val="bg1"/>
        </a:solidFill>
        <a:ln>
          <a:solidFill>
            <a:schemeClr val="tx1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r>
            <a:rPr lang="ja-JP" altLang="ja-JP" sz="900" b="1" i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複雑なケースが含まれる集団</a:t>
          </a:r>
          <a:endParaRPr lang="ja-JP" altLang="ja-JP" sz="9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がん、難病、精神疾患、認知症、シャント、透析予防指導管理料等を確認できる患者</a:t>
          </a:r>
        </a:p>
      </xdr:txBody>
    </xdr:sp>
    <xdr:clientData/>
  </xdr:oneCellAnchor>
  <xdr:twoCellAnchor>
    <xdr:from>
      <xdr:col>37</xdr:col>
      <xdr:colOff>60091</xdr:colOff>
      <xdr:row>16</xdr:row>
      <xdr:rowOff>12400</xdr:rowOff>
    </xdr:from>
    <xdr:to>
      <xdr:col>59</xdr:col>
      <xdr:colOff>97741</xdr:colOff>
      <xdr:row>16</xdr:row>
      <xdr:rowOff>13449</xdr:rowOff>
    </xdr:to>
    <xdr:cxnSp macro="">
      <xdr:nvCxnSpPr>
        <xdr:cNvPr id="43" name="直線コネクタ 42">
          <a:extLst>
            <a:ext uri="{FF2B5EF4-FFF2-40B4-BE49-F238E27FC236}">
              <a16:creationId xmlns="" xmlns:a16="http://schemas.microsoft.com/office/drawing/2014/main" id="{00000000-0008-0000-0C00-00002B000000}"/>
            </a:ext>
          </a:extLst>
        </xdr:cNvPr>
        <xdr:cNvCxnSpPr/>
      </xdr:nvCxnSpPr>
      <xdr:spPr>
        <a:xfrm flipV="1">
          <a:off x="6889516" y="3098500"/>
          <a:ext cx="3600000" cy="1049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21608</xdr:colOff>
      <xdr:row>14</xdr:row>
      <xdr:rowOff>38011</xdr:rowOff>
    </xdr:from>
    <xdr:to>
      <xdr:col>47</xdr:col>
      <xdr:colOff>145902</xdr:colOff>
      <xdr:row>15</xdr:row>
      <xdr:rowOff>165934</xdr:rowOff>
    </xdr:to>
    <xdr:sp macro="" textlink="">
      <xdr:nvSpPr>
        <xdr:cNvPr id="44" name="Text Box 8">
          <a:extLst>
            <a:ext uri="{FF2B5EF4-FFF2-40B4-BE49-F238E27FC236}">
              <a16:creationId xmlns=""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6851033" y="2724061"/>
          <a:ext cx="1743544" cy="327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早期腎症期</a:t>
          </a:r>
          <a:r>
            <a:rPr lang="en-US" altLang="ja-JP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(Ⅱ) </a:t>
          </a:r>
          <a:endParaRPr lang="ja-JP" altLang="en-US" sz="12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37</xdr:col>
      <xdr:colOff>28935</xdr:colOff>
      <xdr:row>16</xdr:row>
      <xdr:rowOff>41009</xdr:rowOff>
    </xdr:from>
    <xdr:to>
      <xdr:col>47</xdr:col>
      <xdr:colOff>153229</xdr:colOff>
      <xdr:row>18</xdr:row>
      <xdr:rowOff>64205</xdr:rowOff>
    </xdr:to>
    <xdr:sp macro="" textlink="">
      <xdr:nvSpPr>
        <xdr:cNvPr id="45" name="Text Box 8">
          <a:extLst>
            <a:ext uri="{FF2B5EF4-FFF2-40B4-BE49-F238E27FC236}">
              <a16:creationId xmlns=""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6858360" y="3127109"/>
          <a:ext cx="1743544" cy="3279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腎症前期</a:t>
          </a:r>
          <a:r>
            <a:rPr lang="en-US" altLang="ja-JP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(Ⅰ)</a:t>
          </a:r>
          <a:endParaRPr lang="ja-JP" altLang="en-US" sz="12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37</xdr:col>
      <xdr:colOff>29177</xdr:colOff>
      <xdr:row>9</xdr:row>
      <xdr:rowOff>92828</xdr:rowOff>
    </xdr:from>
    <xdr:to>
      <xdr:col>47</xdr:col>
      <xdr:colOff>152707</xdr:colOff>
      <xdr:row>11</xdr:row>
      <xdr:rowOff>34025</xdr:rowOff>
    </xdr:to>
    <xdr:sp macro="" textlink="">
      <xdr:nvSpPr>
        <xdr:cNvPr id="46" name="Text Box 8">
          <a:extLst>
            <a:ext uri="{FF2B5EF4-FFF2-40B4-BE49-F238E27FC236}">
              <a16:creationId xmlns=""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6858602" y="1778753"/>
          <a:ext cx="1742780" cy="3412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腎不全期</a:t>
          </a:r>
          <a:r>
            <a:rPr lang="en-US" altLang="ja-JP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(Ⅳ)</a:t>
          </a:r>
          <a:endParaRPr lang="ja-JP" altLang="en-US" sz="12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37</xdr:col>
      <xdr:colOff>29177</xdr:colOff>
      <xdr:row>7</xdr:row>
      <xdr:rowOff>40632</xdr:rowOff>
    </xdr:from>
    <xdr:to>
      <xdr:col>47</xdr:col>
      <xdr:colOff>152707</xdr:colOff>
      <xdr:row>8</xdr:row>
      <xdr:rowOff>171991</xdr:rowOff>
    </xdr:to>
    <xdr:sp macro="" textlink="">
      <xdr:nvSpPr>
        <xdr:cNvPr id="47" name="Text Box 8">
          <a:extLst>
            <a:ext uri="{FF2B5EF4-FFF2-40B4-BE49-F238E27FC236}">
              <a16:creationId xmlns=""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6858602" y="1326507"/>
          <a:ext cx="1742780" cy="331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透析療法期</a:t>
          </a:r>
          <a:r>
            <a:rPr lang="en-US" altLang="ja-JP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(Ⅴ)</a:t>
          </a:r>
          <a:endParaRPr lang="ja-JP" altLang="en-US" sz="12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37</xdr:col>
      <xdr:colOff>29177</xdr:colOff>
      <xdr:row>11</xdr:row>
      <xdr:rowOff>177561</xdr:rowOff>
    </xdr:from>
    <xdr:to>
      <xdr:col>47</xdr:col>
      <xdr:colOff>152707</xdr:colOff>
      <xdr:row>13</xdr:row>
      <xdr:rowOff>99387</xdr:rowOff>
    </xdr:to>
    <xdr:sp macro="" textlink="">
      <xdr:nvSpPr>
        <xdr:cNvPr id="48" name="Text Box 8">
          <a:extLst>
            <a:ext uri="{FF2B5EF4-FFF2-40B4-BE49-F238E27FC236}">
              <a16:creationId xmlns=""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6858602" y="2263536"/>
          <a:ext cx="1742780" cy="32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顕性腎症期</a:t>
          </a:r>
          <a:r>
            <a:rPr lang="en-US" altLang="ja-JP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(Ⅲ)</a:t>
          </a:r>
          <a:endParaRPr lang="ja-JP" altLang="en-US" sz="12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20</xdr:col>
      <xdr:colOff>131379</xdr:colOff>
      <xdr:row>22</xdr:row>
      <xdr:rowOff>112420</xdr:rowOff>
    </xdr:from>
    <xdr:to>
      <xdr:col>27</xdr:col>
      <xdr:colOff>67898</xdr:colOff>
      <xdr:row>23</xdr:row>
      <xdr:rowOff>184775</xdr:rowOff>
    </xdr:to>
    <xdr:sp macro="" textlink="">
      <xdr:nvSpPr>
        <xdr:cNvPr id="49" name="Text Box 8">
          <a:extLst>
            <a:ext uri="{FF2B5EF4-FFF2-40B4-BE49-F238E27FC236}">
              <a16:creationId xmlns=""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3750879" y="4303420"/>
          <a:ext cx="1270019" cy="272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腎不全期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(Ⅳ)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20</xdr:col>
      <xdr:colOff>131379</xdr:colOff>
      <xdr:row>24</xdr:row>
      <xdr:rowOff>42585</xdr:rowOff>
    </xdr:from>
    <xdr:to>
      <xdr:col>27</xdr:col>
      <xdr:colOff>67898</xdr:colOff>
      <xdr:row>25</xdr:row>
      <xdr:rowOff>101866</xdr:rowOff>
    </xdr:to>
    <xdr:sp macro="" textlink="">
      <xdr:nvSpPr>
        <xdr:cNvPr id="50" name="Text Box 8">
          <a:extLst>
            <a:ext uri="{FF2B5EF4-FFF2-40B4-BE49-F238E27FC236}">
              <a16:creationId xmlns=""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3750879" y="4633635"/>
          <a:ext cx="1270019" cy="2593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顕性腎症期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(Ⅲ)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20</xdr:col>
      <xdr:colOff>131379</xdr:colOff>
      <xdr:row>20</xdr:row>
      <xdr:rowOff>183930</xdr:rowOff>
    </xdr:from>
    <xdr:to>
      <xdr:col>27</xdr:col>
      <xdr:colOff>67898</xdr:colOff>
      <xdr:row>22</xdr:row>
      <xdr:rowOff>57696</xdr:rowOff>
    </xdr:to>
    <xdr:sp macro="" textlink="">
      <xdr:nvSpPr>
        <xdr:cNvPr id="51" name="Text Box 8">
          <a:extLst>
            <a:ext uri="{FF2B5EF4-FFF2-40B4-BE49-F238E27FC236}">
              <a16:creationId xmlns=""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3750879" y="3974880"/>
          <a:ext cx="1270019" cy="27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透析療法期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(Ⅴ)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20</xdr:col>
      <xdr:colOff>131379</xdr:colOff>
      <xdr:row>25</xdr:row>
      <xdr:rowOff>190502</xdr:rowOff>
    </xdr:from>
    <xdr:to>
      <xdr:col>25</xdr:col>
      <xdr:colOff>150879</xdr:colOff>
      <xdr:row>27</xdr:row>
      <xdr:rowOff>116686</xdr:rowOff>
    </xdr:to>
    <xdr:sp macro="" textlink="">
      <xdr:nvSpPr>
        <xdr:cNvPr id="52" name="Text Box 8">
          <a:extLst>
            <a:ext uri="{FF2B5EF4-FFF2-40B4-BE49-F238E27FC236}">
              <a16:creationId xmlns=""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3750879" y="4981577"/>
          <a:ext cx="972000" cy="326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早期腎症期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(Ⅱ) 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25</xdr:col>
      <xdr:colOff>48986</xdr:colOff>
      <xdr:row>4</xdr:row>
      <xdr:rowOff>114</xdr:rowOff>
    </xdr:from>
    <xdr:to>
      <xdr:col>34</xdr:col>
      <xdr:colOff>184673</xdr:colOff>
      <xdr:row>11</xdr:row>
      <xdr:rowOff>129939</xdr:rowOff>
    </xdr:to>
    <xdr:sp macro="" textlink="">
      <xdr:nvSpPr>
        <xdr:cNvPr id="53" name="台形 52">
          <a:extLst>
            <a:ext uri="{FF2B5EF4-FFF2-40B4-BE49-F238E27FC236}">
              <a16:creationId xmlns="" xmlns:a16="http://schemas.microsoft.com/office/drawing/2014/main" id="{00000000-0008-0000-0C00-000035000000}"/>
            </a:ext>
          </a:extLst>
        </xdr:cNvPr>
        <xdr:cNvSpPr/>
      </xdr:nvSpPr>
      <xdr:spPr>
        <a:xfrm>
          <a:off x="4620986" y="685914"/>
          <a:ext cx="1850187" cy="1530000"/>
        </a:xfrm>
        <a:prstGeom prst="trapezoid">
          <a:avLst>
            <a:gd name="adj" fmla="val 62149"/>
          </a:avLst>
        </a:prstGeom>
        <a:noFill/>
        <a:ln w="25400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30</xdr:col>
      <xdr:colOff>164967</xdr:colOff>
      <xdr:row>11</xdr:row>
      <xdr:rowOff>152419</xdr:rowOff>
    </xdr:from>
    <xdr:to>
      <xdr:col>35</xdr:col>
      <xdr:colOff>184467</xdr:colOff>
      <xdr:row>13</xdr:row>
      <xdr:rowOff>84178</xdr:rowOff>
    </xdr:to>
    <xdr:sp macro="" textlink="">
      <xdr:nvSpPr>
        <xdr:cNvPr id="54" name="Text Box 8">
          <a:extLst>
            <a:ext uri="{FF2B5EF4-FFF2-40B4-BE49-F238E27FC236}">
              <a16:creationId xmlns=""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5689467" y="2238394"/>
          <a:ext cx="972000" cy="331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腎症前期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(Ⅰ)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30</xdr:col>
      <xdr:colOff>164967</xdr:colOff>
      <xdr:row>6</xdr:row>
      <xdr:rowOff>110053</xdr:rowOff>
    </xdr:from>
    <xdr:to>
      <xdr:col>35</xdr:col>
      <xdr:colOff>184467</xdr:colOff>
      <xdr:row>7</xdr:row>
      <xdr:rowOff>181239</xdr:rowOff>
    </xdr:to>
    <xdr:sp macro="" textlink="">
      <xdr:nvSpPr>
        <xdr:cNvPr id="55" name="Text Box 8">
          <a:extLst>
            <a:ext uri="{FF2B5EF4-FFF2-40B4-BE49-F238E27FC236}">
              <a16:creationId xmlns=""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5689467" y="1195903"/>
          <a:ext cx="972000" cy="271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腎不全期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(Ⅳ)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30</xdr:col>
      <xdr:colOff>164967</xdr:colOff>
      <xdr:row>8</xdr:row>
      <xdr:rowOff>78244</xdr:rowOff>
    </xdr:from>
    <xdr:to>
      <xdr:col>35</xdr:col>
      <xdr:colOff>184467</xdr:colOff>
      <xdr:row>9</xdr:row>
      <xdr:rowOff>140430</xdr:rowOff>
    </xdr:to>
    <xdr:sp macro="" textlink="">
      <xdr:nvSpPr>
        <xdr:cNvPr id="56" name="Text Box 8">
          <a:extLst>
            <a:ext uri="{FF2B5EF4-FFF2-40B4-BE49-F238E27FC236}">
              <a16:creationId xmlns=""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5689467" y="1564144"/>
          <a:ext cx="972000" cy="262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顕性腎症期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(Ⅲ)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30</xdr:col>
      <xdr:colOff>164967</xdr:colOff>
      <xdr:row>4</xdr:row>
      <xdr:rowOff>102548</xdr:rowOff>
    </xdr:from>
    <xdr:to>
      <xdr:col>35</xdr:col>
      <xdr:colOff>184467</xdr:colOff>
      <xdr:row>5</xdr:row>
      <xdr:rowOff>178217</xdr:rowOff>
    </xdr:to>
    <xdr:sp macro="" textlink="">
      <xdr:nvSpPr>
        <xdr:cNvPr id="57" name="Text Box 8">
          <a:extLst>
            <a:ext uri="{FF2B5EF4-FFF2-40B4-BE49-F238E27FC236}">
              <a16:creationId xmlns=""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5689467" y="788348"/>
          <a:ext cx="972000" cy="275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透析療法期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(Ⅴ)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30</xdr:col>
      <xdr:colOff>164967</xdr:colOff>
      <xdr:row>10</xdr:row>
      <xdr:rowOff>51396</xdr:rowOff>
    </xdr:from>
    <xdr:to>
      <xdr:col>35</xdr:col>
      <xdr:colOff>184467</xdr:colOff>
      <xdr:row>11</xdr:row>
      <xdr:rowOff>176362</xdr:rowOff>
    </xdr:to>
    <xdr:sp macro="" textlink="">
      <xdr:nvSpPr>
        <xdr:cNvPr id="58" name="Text Box 8">
          <a:extLst>
            <a:ext uri="{FF2B5EF4-FFF2-40B4-BE49-F238E27FC236}">
              <a16:creationId xmlns=""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5689467" y="1937346"/>
          <a:ext cx="972000" cy="3249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早期腎症期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(Ⅱ) 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56</xdr:col>
      <xdr:colOff>32015</xdr:colOff>
      <xdr:row>9</xdr:row>
      <xdr:rowOff>193181</xdr:rowOff>
    </xdr:from>
    <xdr:to>
      <xdr:col>59</xdr:col>
      <xdr:colOff>125392</xdr:colOff>
      <xdr:row>12</xdr:row>
      <xdr:rowOff>74993</xdr:rowOff>
    </xdr:to>
    <xdr:sp macro="" textlink="">
      <xdr:nvSpPr>
        <xdr:cNvPr id="59" name="ストライプ矢印 58">
          <a:extLst>
            <a:ext uri="{FF2B5EF4-FFF2-40B4-BE49-F238E27FC236}">
              <a16:creationId xmlns="" xmlns:a16="http://schemas.microsoft.com/office/drawing/2014/main" id="{00000000-0008-0000-0C00-00003B000000}"/>
            </a:ext>
          </a:extLst>
        </xdr:cNvPr>
        <xdr:cNvSpPr/>
      </xdr:nvSpPr>
      <xdr:spPr>
        <a:xfrm rot="19852695">
          <a:off x="9938015" y="1879106"/>
          <a:ext cx="579152" cy="481887"/>
        </a:xfrm>
        <a:prstGeom prst="stripedRightArrow">
          <a:avLst>
            <a:gd name="adj1" fmla="val 63316"/>
            <a:gd name="adj2" fmla="val 55494"/>
          </a:avLst>
        </a:prstGeom>
        <a:solidFill>
          <a:srgbClr val="C0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12</xdr:col>
      <xdr:colOff>89205</xdr:colOff>
      <xdr:row>48</xdr:row>
      <xdr:rowOff>94838</xdr:rowOff>
    </xdr:from>
    <xdr:to>
      <xdr:col>21</xdr:col>
      <xdr:colOff>5505</xdr:colOff>
      <xdr:row>50</xdr:row>
      <xdr:rowOff>11138</xdr:rowOff>
    </xdr:to>
    <xdr:sp macro="" textlink="">
      <xdr:nvSpPr>
        <xdr:cNvPr id="60" name="Text Box 8">
          <a:extLst>
            <a:ext uri="{FF2B5EF4-FFF2-40B4-BE49-F238E27FC236}">
              <a16:creationId xmlns=""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2184705" y="9200738"/>
          <a:ext cx="1630800" cy="25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早期腎症期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(Ⅱ) 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2</xdr:row>
      <xdr:rowOff>19049</xdr:rowOff>
    </xdr:from>
    <xdr:to>
      <xdr:col>9</xdr:col>
      <xdr:colOff>1241026</xdr:colOff>
      <xdr:row>75</xdr:row>
      <xdr:rowOff>103199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333376</xdr:colOff>
      <xdr:row>1</xdr:row>
      <xdr:rowOff>200024</xdr:rowOff>
    </xdr:from>
    <xdr:to>
      <xdr:col>9</xdr:col>
      <xdr:colOff>1250551</xdr:colOff>
      <xdr:row>75</xdr:row>
      <xdr:rowOff>74624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4"/>
  <sheetViews>
    <sheetView showGridLines="0" tabSelected="1" zoomScaleNormal="100" zoomScaleSheetLayoutView="100" workbookViewId="0"/>
  </sheetViews>
  <sheetFormatPr defaultRowHeight="13.5"/>
  <cols>
    <col min="1" max="1" width="4.625" style="3" customWidth="1"/>
    <col min="2" max="4" width="14.875" style="3" customWidth="1"/>
    <col min="5" max="5" width="2.5" style="3" customWidth="1"/>
    <col min="6" max="7" width="9" style="3"/>
    <col min="8" max="10" width="14.875" style="3" customWidth="1"/>
    <col min="11" max="16384" width="9" style="3"/>
  </cols>
  <sheetData>
    <row r="1" spans="1:5" ht="16.5" customHeight="1">
      <c r="A1" s="6" t="s">
        <v>215</v>
      </c>
    </row>
    <row r="2" spans="1:5" ht="16.5" customHeight="1">
      <c r="A2" s="6" t="s">
        <v>223</v>
      </c>
    </row>
    <row r="3" spans="1:5" ht="35.1" customHeight="1">
      <c r="B3" s="12" t="s">
        <v>202</v>
      </c>
      <c r="C3" s="108" t="s">
        <v>231</v>
      </c>
      <c r="D3" s="125" t="s">
        <v>255</v>
      </c>
    </row>
    <row r="4" spans="1:5">
      <c r="B4" s="109" t="s">
        <v>106</v>
      </c>
      <c r="C4" s="117">
        <f>地区別_透析患者数!E13</f>
        <v>635</v>
      </c>
      <c r="D4" s="110">
        <f>C4/$C$11</f>
        <v>5.629432624113475E-2</v>
      </c>
    </row>
    <row r="5" spans="1:5">
      <c r="B5" s="109" t="s">
        <v>107</v>
      </c>
      <c r="C5" s="118">
        <f>地区別_透析患者数!H13</f>
        <v>975</v>
      </c>
      <c r="D5" s="110">
        <f>C5/$C$11</f>
        <v>8.6436170212765964E-2</v>
      </c>
    </row>
    <row r="6" spans="1:5">
      <c r="B6" s="109" t="s">
        <v>119</v>
      </c>
      <c r="C6" s="118">
        <f>地区別_透析患者数!K13</f>
        <v>3993</v>
      </c>
      <c r="D6" s="110">
        <f>C6/$C$11</f>
        <v>0.35398936170212764</v>
      </c>
    </row>
    <row r="7" spans="1:5">
      <c r="B7" s="109" t="s">
        <v>120</v>
      </c>
      <c r="C7" s="118">
        <f>地区別_透析患者数!N13</f>
        <v>3115</v>
      </c>
      <c r="D7" s="110">
        <f>C7/$C$11</f>
        <v>0.27615248226950356</v>
      </c>
    </row>
    <row r="8" spans="1:5">
      <c r="B8" s="109" t="s">
        <v>121</v>
      </c>
      <c r="C8" s="118">
        <f>地区別_透析患者数!Q13</f>
        <v>1853</v>
      </c>
      <c r="D8" s="110">
        <f>C8/$C$11</f>
        <v>0.16427304964539008</v>
      </c>
    </row>
    <row r="9" spans="1:5">
      <c r="B9" s="109" t="s">
        <v>122</v>
      </c>
      <c r="C9" s="118">
        <f>地区別_透析患者数!T13</f>
        <v>619</v>
      </c>
      <c r="D9" s="110">
        <f t="shared" ref="D9" si="0">C9/$C$11</f>
        <v>5.4875886524822698E-2</v>
      </c>
    </row>
    <row r="10" spans="1:5" ht="14.25" thickBot="1">
      <c r="B10" s="109" t="s">
        <v>123</v>
      </c>
      <c r="C10" s="117">
        <f>地区別_透析患者数!W13</f>
        <v>90</v>
      </c>
      <c r="D10" s="110">
        <f>C10/$C$11</f>
        <v>7.9787234042553185E-3</v>
      </c>
    </row>
    <row r="11" spans="1:5" ht="14.25" thickTop="1">
      <c r="B11" s="111" t="s">
        <v>124</v>
      </c>
      <c r="C11" s="119">
        <f>SUM(C4:C10)</f>
        <v>11280</v>
      </c>
      <c r="D11" s="112"/>
    </row>
    <row r="12" spans="1:5" s="38" customFormat="1" ht="11.25">
      <c r="B12" s="44" t="s">
        <v>240</v>
      </c>
      <c r="C12" s="45"/>
      <c r="D12" s="40"/>
      <c r="E12" s="40"/>
    </row>
    <row r="13" spans="1:5" s="38" customFormat="1" ht="11.25">
      <c r="B13" s="44" t="s">
        <v>241</v>
      </c>
      <c r="C13" s="45"/>
    </row>
    <row r="14" spans="1:5" s="38" customFormat="1" ht="11.25">
      <c r="B14" s="114" t="s">
        <v>251</v>
      </c>
      <c r="C14" s="45"/>
    </row>
    <row r="15" spans="1:5" s="38" customFormat="1" ht="11.25">
      <c r="B15" s="45" t="s">
        <v>82</v>
      </c>
      <c r="C15" s="45"/>
    </row>
    <row r="16" spans="1:5" s="38" customFormat="1" ht="11.25">
      <c r="C16" s="45"/>
    </row>
    <row r="17" spans="1:4" ht="16.5" customHeight="1">
      <c r="A17" s="6" t="s">
        <v>215</v>
      </c>
      <c r="C17" s="113"/>
      <c r="D17" s="113"/>
    </row>
    <row r="18" spans="1:4" ht="16.5" customHeight="1">
      <c r="A18" s="6" t="s">
        <v>223</v>
      </c>
      <c r="C18" s="113"/>
      <c r="D18" s="113"/>
    </row>
    <row r="19" spans="1:4">
      <c r="B19" s="113"/>
      <c r="C19" s="113"/>
      <c r="D19" s="113"/>
    </row>
    <row r="20" spans="1:4">
      <c r="B20" s="113"/>
      <c r="C20" s="113"/>
      <c r="D20" s="113"/>
    </row>
    <row r="21" spans="1:4">
      <c r="B21" s="113"/>
      <c r="C21" s="113"/>
      <c r="D21" s="113"/>
    </row>
    <row r="22" spans="1:4">
      <c r="B22" s="113"/>
      <c r="C22" s="113"/>
      <c r="D22" s="113"/>
    </row>
    <row r="23" spans="1:4">
      <c r="B23" s="113"/>
      <c r="C23" s="113"/>
      <c r="D23" s="113"/>
    </row>
    <row r="24" spans="1:4">
      <c r="B24" s="113"/>
      <c r="C24" s="113"/>
      <c r="D24" s="113"/>
    </row>
    <row r="25" spans="1:4">
      <c r="B25" s="113"/>
      <c r="C25" s="113"/>
      <c r="D25" s="113"/>
    </row>
    <row r="26" spans="1:4">
      <c r="B26" s="113"/>
      <c r="C26" s="113"/>
      <c r="D26" s="113"/>
    </row>
    <row r="27" spans="1:4">
      <c r="B27" s="113"/>
      <c r="C27" s="113"/>
      <c r="D27" s="113"/>
    </row>
    <row r="28" spans="1:4">
      <c r="B28" s="113"/>
      <c r="C28" s="113"/>
      <c r="D28" s="113"/>
    </row>
    <row r="29" spans="1:4">
      <c r="B29" s="113"/>
      <c r="C29" s="113"/>
      <c r="D29" s="113"/>
    </row>
    <row r="30" spans="1:4">
      <c r="B30" s="113"/>
      <c r="C30" s="113"/>
      <c r="D30" s="113"/>
    </row>
    <row r="31" spans="1:4">
      <c r="B31" s="113"/>
      <c r="C31" s="113"/>
      <c r="D31" s="113"/>
    </row>
    <row r="32" spans="1:4">
      <c r="B32" s="113"/>
      <c r="C32" s="113"/>
      <c r="D32" s="113"/>
    </row>
    <row r="41" spans="2:5" s="38" customFormat="1" ht="11.25">
      <c r="B41" s="44" t="s">
        <v>240</v>
      </c>
      <c r="C41" s="45"/>
      <c r="D41" s="40"/>
      <c r="E41" s="40"/>
    </row>
    <row r="42" spans="2:5" s="38" customFormat="1" ht="11.25">
      <c r="B42" s="44" t="s">
        <v>241</v>
      </c>
      <c r="C42" s="45"/>
    </row>
    <row r="43" spans="2:5" s="38" customFormat="1" ht="11.25">
      <c r="B43" s="114" t="s">
        <v>251</v>
      </c>
      <c r="C43" s="45"/>
    </row>
    <row r="44" spans="2:5" s="38" customFormat="1" ht="11.25">
      <c r="B44" s="45" t="s">
        <v>82</v>
      </c>
      <c r="C44" s="45"/>
    </row>
  </sheetData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2-7.糖尿病性腎症重症化予防に係る分析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3"/>
  <sheetViews>
    <sheetView showGridLines="0" zoomScaleNormal="100" zoomScaleSheetLayoutView="100" workbookViewId="0"/>
  </sheetViews>
  <sheetFormatPr defaultRowHeight="13.5"/>
  <cols>
    <col min="1" max="1" width="4.625" style="3" customWidth="1"/>
    <col min="2" max="2" width="3.25" style="3" customWidth="1"/>
    <col min="3" max="3" width="11.375" style="3" bestFit="1" customWidth="1"/>
    <col min="4" max="27" width="9.625" style="3" customWidth="1"/>
    <col min="28" max="28" width="2.5" style="3" customWidth="1"/>
    <col min="29" max="16384" width="9" style="3"/>
  </cols>
  <sheetData>
    <row r="1" spans="1:34" ht="16.5" customHeight="1">
      <c r="A1" s="6" t="s">
        <v>215</v>
      </c>
      <c r="B1" s="6"/>
    </row>
    <row r="2" spans="1:34" ht="16.5" customHeight="1">
      <c r="A2" s="6" t="s">
        <v>216</v>
      </c>
      <c r="B2" s="6"/>
      <c r="D2" s="1" t="s">
        <v>228</v>
      </c>
    </row>
    <row r="3" spans="1:34" ht="16.5" customHeight="1">
      <c r="B3" s="222"/>
      <c r="C3" s="228" t="s">
        <v>173</v>
      </c>
      <c r="D3" s="225" t="s">
        <v>106</v>
      </c>
      <c r="E3" s="226"/>
      <c r="F3" s="227"/>
      <c r="G3" s="225" t="s">
        <v>107</v>
      </c>
      <c r="H3" s="226"/>
      <c r="I3" s="227"/>
      <c r="J3" s="225" t="s">
        <v>119</v>
      </c>
      <c r="K3" s="226"/>
      <c r="L3" s="227"/>
      <c r="M3" s="225" t="s">
        <v>120</v>
      </c>
      <c r="N3" s="226"/>
      <c r="O3" s="227"/>
      <c r="P3" s="225" t="s">
        <v>121</v>
      </c>
      <c r="Q3" s="226"/>
      <c r="R3" s="227"/>
      <c r="S3" s="225" t="s">
        <v>122</v>
      </c>
      <c r="T3" s="226"/>
      <c r="U3" s="227"/>
      <c r="V3" s="225" t="s">
        <v>123</v>
      </c>
      <c r="W3" s="226"/>
      <c r="X3" s="227"/>
      <c r="Y3" s="225" t="s">
        <v>171</v>
      </c>
      <c r="Z3" s="226"/>
      <c r="AA3" s="227"/>
      <c r="AD3" s="101" t="s">
        <v>254</v>
      </c>
    </row>
    <row r="4" spans="1:34" ht="56.25">
      <c r="B4" s="222"/>
      <c r="C4" s="228"/>
      <c r="D4" s="125" t="s">
        <v>232</v>
      </c>
      <c r="E4" s="130" t="s">
        <v>172</v>
      </c>
      <c r="F4" s="125" t="s">
        <v>203</v>
      </c>
      <c r="G4" s="125" t="s">
        <v>232</v>
      </c>
      <c r="H4" s="130" t="s">
        <v>172</v>
      </c>
      <c r="I4" s="125" t="s">
        <v>203</v>
      </c>
      <c r="J4" s="125" t="s">
        <v>232</v>
      </c>
      <c r="K4" s="130" t="s">
        <v>172</v>
      </c>
      <c r="L4" s="125" t="s">
        <v>203</v>
      </c>
      <c r="M4" s="125" t="s">
        <v>232</v>
      </c>
      <c r="N4" s="130" t="s">
        <v>172</v>
      </c>
      <c r="O4" s="125" t="s">
        <v>203</v>
      </c>
      <c r="P4" s="125" t="s">
        <v>232</v>
      </c>
      <c r="Q4" s="130" t="s">
        <v>172</v>
      </c>
      <c r="R4" s="125" t="s">
        <v>203</v>
      </c>
      <c r="S4" s="125" t="s">
        <v>232</v>
      </c>
      <c r="T4" s="130" t="s">
        <v>172</v>
      </c>
      <c r="U4" s="125" t="s">
        <v>203</v>
      </c>
      <c r="V4" s="125" t="s">
        <v>232</v>
      </c>
      <c r="W4" s="130" t="s">
        <v>172</v>
      </c>
      <c r="X4" s="125" t="s">
        <v>203</v>
      </c>
      <c r="Y4" s="125" t="s">
        <v>232</v>
      </c>
      <c r="Z4" s="130" t="s">
        <v>172</v>
      </c>
      <c r="AA4" s="125" t="s">
        <v>203</v>
      </c>
      <c r="AD4" s="220" t="s">
        <v>211</v>
      </c>
      <c r="AE4" s="221"/>
      <c r="AG4" s="218" t="s">
        <v>212</v>
      </c>
      <c r="AH4" s="219"/>
    </row>
    <row r="5" spans="1:34">
      <c r="B5" s="120">
        <v>1</v>
      </c>
      <c r="C5" s="121" t="s">
        <v>201</v>
      </c>
      <c r="D5" s="147">
        <v>162</v>
      </c>
      <c r="E5" s="147">
        <v>18</v>
      </c>
      <c r="F5" s="148">
        <f t="shared" ref="F5:F13" si="0">IFERROR(E5/D5,"-")</f>
        <v>0.1111111111111111</v>
      </c>
      <c r="G5" s="147">
        <v>348</v>
      </c>
      <c r="H5" s="147">
        <v>28</v>
      </c>
      <c r="I5" s="148">
        <f t="shared" ref="I5:I13" si="1">IFERROR(H5/G5,"-")</f>
        <v>8.0459770114942528E-2</v>
      </c>
      <c r="J5" s="147">
        <v>56242</v>
      </c>
      <c r="K5" s="147">
        <v>409</v>
      </c>
      <c r="L5" s="148">
        <f t="shared" ref="L5:L13" si="2">IFERROR(K5/J5,"-")</f>
        <v>7.2721453717862093E-3</v>
      </c>
      <c r="M5" s="147">
        <v>41738</v>
      </c>
      <c r="N5" s="147">
        <v>332</v>
      </c>
      <c r="O5" s="148">
        <f t="shared" ref="O5:O13" si="3">IFERROR(N5/M5,"-")</f>
        <v>7.9543820978484839E-3</v>
      </c>
      <c r="P5" s="147">
        <v>26270</v>
      </c>
      <c r="Q5" s="147">
        <v>158</v>
      </c>
      <c r="R5" s="148">
        <f t="shared" ref="R5:R13" si="4">IFERROR(Q5/P5,"-")</f>
        <v>6.0144651693947466E-3</v>
      </c>
      <c r="S5" s="147">
        <v>12412</v>
      </c>
      <c r="T5" s="147">
        <v>68</v>
      </c>
      <c r="U5" s="148">
        <f t="shared" ref="U5:U13" si="5">IFERROR(T5/S5,"-")</f>
        <v>5.4785691266516275E-3</v>
      </c>
      <c r="V5" s="147">
        <v>4609</v>
      </c>
      <c r="W5" s="147">
        <v>6</v>
      </c>
      <c r="X5" s="148">
        <f t="shared" ref="X5:X13" si="6">IFERROR(W5/V5,"-")</f>
        <v>1.3018008244738556E-3</v>
      </c>
      <c r="Y5" s="147">
        <f t="shared" ref="Y5:Y13" si="7">SUM(D5,G5,J5,M5,P5,S5,V5)</f>
        <v>141781</v>
      </c>
      <c r="Z5" s="147">
        <f t="shared" ref="Z5:Z13" si="8">SUM(E5,H5,K5,N5,Q5,T5,W5)</f>
        <v>1019</v>
      </c>
      <c r="AA5" s="126">
        <f t="shared" ref="AA5:AA13" si="9">IFERROR(Z5/Y5,"-")</f>
        <v>7.1871407311275837E-3</v>
      </c>
      <c r="AD5" s="4" t="str">
        <f t="shared" ref="AD5:AD12" si="10">INDEX($C$5:$C$12,MATCH(AE5,AA$5:AA$12,0))</f>
        <v>大阪市医療圏</v>
      </c>
      <c r="AE5" s="5">
        <f t="shared" ref="AE5:AE12" si="11">LARGE(AA$5:AA$12,ROW(A1))</f>
        <v>1.0533820006843846E-2</v>
      </c>
      <c r="AG5" s="9">
        <f>$AA$13</f>
        <v>9.2894784303746182E-3</v>
      </c>
      <c r="AH5" s="8">
        <v>0</v>
      </c>
    </row>
    <row r="6" spans="1:34" ht="13.5" customHeight="1">
      <c r="B6" s="120">
        <v>2</v>
      </c>
      <c r="C6" s="121" t="s">
        <v>6</v>
      </c>
      <c r="D6" s="147">
        <v>350</v>
      </c>
      <c r="E6" s="147">
        <v>30</v>
      </c>
      <c r="F6" s="148">
        <f t="shared" si="0"/>
        <v>8.5714285714285715E-2</v>
      </c>
      <c r="G6" s="147">
        <v>462</v>
      </c>
      <c r="H6" s="147">
        <v>45</v>
      </c>
      <c r="I6" s="148">
        <f t="shared" si="1"/>
        <v>9.7402597402597407E-2</v>
      </c>
      <c r="J6" s="147">
        <v>45061</v>
      </c>
      <c r="K6" s="147">
        <v>348</v>
      </c>
      <c r="L6" s="148">
        <f t="shared" si="2"/>
        <v>7.7228645613723621E-3</v>
      </c>
      <c r="M6" s="147">
        <v>30127</v>
      </c>
      <c r="N6" s="147">
        <v>230</v>
      </c>
      <c r="O6" s="148">
        <f t="shared" si="3"/>
        <v>7.6343479271085736E-3</v>
      </c>
      <c r="P6" s="147">
        <v>18053</v>
      </c>
      <c r="Q6" s="147">
        <v>145</v>
      </c>
      <c r="R6" s="148">
        <f t="shared" si="4"/>
        <v>8.0319060543953911E-3</v>
      </c>
      <c r="S6" s="147">
        <v>8182</v>
      </c>
      <c r="T6" s="147">
        <v>40</v>
      </c>
      <c r="U6" s="148">
        <f t="shared" si="5"/>
        <v>4.8887802493277925E-3</v>
      </c>
      <c r="V6" s="147">
        <v>2889</v>
      </c>
      <c r="W6" s="147">
        <v>6</v>
      </c>
      <c r="X6" s="148">
        <f t="shared" si="6"/>
        <v>2.0768431983385254E-3</v>
      </c>
      <c r="Y6" s="147">
        <f t="shared" si="7"/>
        <v>105124</v>
      </c>
      <c r="Z6" s="147">
        <f t="shared" si="8"/>
        <v>844</v>
      </c>
      <c r="AA6" s="126">
        <f t="shared" si="9"/>
        <v>8.0286138274799287E-3</v>
      </c>
      <c r="AD6" s="4" t="str">
        <f t="shared" si="10"/>
        <v>北河内医療圏</v>
      </c>
      <c r="AE6" s="5">
        <f t="shared" si="11"/>
        <v>9.9685986164323968E-3</v>
      </c>
      <c r="AG6" s="9">
        <f t="shared" ref="AG6:AG12" si="12">$AA$13</f>
        <v>9.2894784303746182E-3</v>
      </c>
      <c r="AH6" s="8">
        <v>0</v>
      </c>
    </row>
    <row r="7" spans="1:34">
      <c r="B7" s="120">
        <v>3</v>
      </c>
      <c r="C7" s="122" t="s">
        <v>11</v>
      </c>
      <c r="D7" s="147">
        <v>584</v>
      </c>
      <c r="E7" s="147">
        <v>73</v>
      </c>
      <c r="F7" s="148">
        <f t="shared" si="0"/>
        <v>0.125</v>
      </c>
      <c r="G7" s="147">
        <v>1173</v>
      </c>
      <c r="H7" s="147">
        <v>153</v>
      </c>
      <c r="I7" s="148">
        <f t="shared" si="1"/>
        <v>0.13043478260869565</v>
      </c>
      <c r="J7" s="147">
        <v>74449</v>
      </c>
      <c r="K7" s="147">
        <v>641</v>
      </c>
      <c r="L7" s="148">
        <f t="shared" si="2"/>
        <v>8.6099208854383529E-3</v>
      </c>
      <c r="M7" s="147">
        <v>48800</v>
      </c>
      <c r="N7" s="147">
        <v>450</v>
      </c>
      <c r="O7" s="148">
        <f t="shared" si="3"/>
        <v>9.2213114754098359E-3</v>
      </c>
      <c r="P7" s="147">
        <v>27036</v>
      </c>
      <c r="Q7" s="147">
        <v>260</v>
      </c>
      <c r="R7" s="148">
        <f t="shared" si="4"/>
        <v>9.6168072200029583E-3</v>
      </c>
      <c r="S7" s="147">
        <v>11725</v>
      </c>
      <c r="T7" s="147">
        <v>83</v>
      </c>
      <c r="U7" s="148">
        <f t="shared" si="5"/>
        <v>7.0788912579957354E-3</v>
      </c>
      <c r="V7" s="147">
        <v>4060</v>
      </c>
      <c r="W7" s="147">
        <v>13</v>
      </c>
      <c r="X7" s="148">
        <f t="shared" si="6"/>
        <v>3.2019704433497538E-3</v>
      </c>
      <c r="Y7" s="147">
        <f t="shared" si="7"/>
        <v>167827</v>
      </c>
      <c r="Z7" s="147">
        <f t="shared" si="8"/>
        <v>1673</v>
      </c>
      <c r="AA7" s="126">
        <f t="shared" si="9"/>
        <v>9.9685986164323968E-3</v>
      </c>
      <c r="AD7" s="4" t="str">
        <f t="shared" si="10"/>
        <v>堺市医療圏</v>
      </c>
      <c r="AE7" s="5">
        <f t="shared" si="11"/>
        <v>9.5652888487139445E-3</v>
      </c>
      <c r="AG7" s="9">
        <f t="shared" si="12"/>
        <v>9.2894784303746182E-3</v>
      </c>
      <c r="AH7" s="8">
        <v>0</v>
      </c>
    </row>
    <row r="8" spans="1:34">
      <c r="B8" s="120">
        <v>4</v>
      </c>
      <c r="C8" s="122" t="s">
        <v>19</v>
      </c>
      <c r="D8" s="147">
        <v>188</v>
      </c>
      <c r="E8" s="147">
        <v>17</v>
      </c>
      <c r="F8" s="148">
        <f t="shared" si="0"/>
        <v>9.0425531914893623E-2</v>
      </c>
      <c r="G8" s="147">
        <v>327</v>
      </c>
      <c r="H8" s="147">
        <v>24</v>
      </c>
      <c r="I8" s="148">
        <f t="shared" si="1"/>
        <v>7.3394495412844041E-2</v>
      </c>
      <c r="J8" s="147">
        <v>51806</v>
      </c>
      <c r="K8" s="147">
        <v>444</v>
      </c>
      <c r="L8" s="148">
        <f t="shared" si="2"/>
        <v>8.570435856850557E-3</v>
      </c>
      <c r="M8" s="147">
        <v>36103</v>
      </c>
      <c r="N8" s="147">
        <v>295</v>
      </c>
      <c r="O8" s="148">
        <f t="shared" si="3"/>
        <v>8.1710661163892206E-3</v>
      </c>
      <c r="P8" s="147">
        <v>20688</v>
      </c>
      <c r="Q8" s="147">
        <v>167</v>
      </c>
      <c r="R8" s="148">
        <f t="shared" si="4"/>
        <v>8.0723124516627991E-3</v>
      </c>
      <c r="S8" s="147">
        <v>8944</v>
      </c>
      <c r="T8" s="147">
        <v>67</v>
      </c>
      <c r="U8" s="148">
        <f t="shared" si="5"/>
        <v>7.4910554561717349E-3</v>
      </c>
      <c r="V8" s="147">
        <v>3169</v>
      </c>
      <c r="W8" s="147">
        <v>3</v>
      </c>
      <c r="X8" s="148">
        <f t="shared" si="6"/>
        <v>9.4667087409277379E-4</v>
      </c>
      <c r="Y8" s="147">
        <f t="shared" si="7"/>
        <v>121225</v>
      </c>
      <c r="Z8" s="147">
        <f t="shared" si="8"/>
        <v>1017</v>
      </c>
      <c r="AA8" s="126">
        <f t="shared" si="9"/>
        <v>8.3893586306454937E-3</v>
      </c>
      <c r="AD8" s="4" t="str">
        <f t="shared" si="10"/>
        <v>泉州医療圏</v>
      </c>
      <c r="AE8" s="5">
        <f t="shared" si="11"/>
        <v>9.3630563062702885E-3</v>
      </c>
      <c r="AG8" s="9">
        <f t="shared" si="12"/>
        <v>9.2894784303746182E-3</v>
      </c>
      <c r="AH8" s="8">
        <v>0</v>
      </c>
    </row>
    <row r="9" spans="1:34">
      <c r="B9" s="120">
        <v>5</v>
      </c>
      <c r="C9" s="122" t="s">
        <v>23</v>
      </c>
      <c r="D9" s="147">
        <v>375</v>
      </c>
      <c r="E9" s="147">
        <v>45</v>
      </c>
      <c r="F9" s="148">
        <f t="shared" si="0"/>
        <v>0.12</v>
      </c>
      <c r="G9" s="147">
        <v>542</v>
      </c>
      <c r="H9" s="147">
        <v>50</v>
      </c>
      <c r="I9" s="148">
        <f t="shared" si="1"/>
        <v>9.2250922509225092E-2</v>
      </c>
      <c r="J9" s="147">
        <v>40404</v>
      </c>
      <c r="K9" s="147">
        <v>313</v>
      </c>
      <c r="L9" s="148">
        <f t="shared" si="2"/>
        <v>7.7467577467577467E-3</v>
      </c>
      <c r="M9" s="147">
        <v>27751</v>
      </c>
      <c r="N9" s="147">
        <v>252</v>
      </c>
      <c r="O9" s="148">
        <f t="shared" si="3"/>
        <v>9.0807538467082265E-3</v>
      </c>
      <c r="P9" s="147">
        <v>17083</v>
      </c>
      <c r="Q9" s="147">
        <v>143</v>
      </c>
      <c r="R9" s="148">
        <f t="shared" si="4"/>
        <v>8.3708950418544745E-3</v>
      </c>
      <c r="S9" s="147">
        <v>8159</v>
      </c>
      <c r="T9" s="147">
        <v>44</v>
      </c>
      <c r="U9" s="148">
        <f t="shared" si="5"/>
        <v>5.3928177472729504E-3</v>
      </c>
      <c r="V9" s="147">
        <v>2871</v>
      </c>
      <c r="W9" s="147">
        <v>8</v>
      </c>
      <c r="X9" s="148">
        <f t="shared" si="6"/>
        <v>2.7864855451062349E-3</v>
      </c>
      <c r="Y9" s="147">
        <f t="shared" si="7"/>
        <v>97185</v>
      </c>
      <c r="Z9" s="147">
        <f t="shared" si="8"/>
        <v>855</v>
      </c>
      <c r="AA9" s="126">
        <f t="shared" si="9"/>
        <v>8.7976539589442824E-3</v>
      </c>
      <c r="AD9" s="4" t="str">
        <f t="shared" si="10"/>
        <v>南河内医療圏</v>
      </c>
      <c r="AE9" s="5">
        <f t="shared" si="11"/>
        <v>8.7976539589442824E-3</v>
      </c>
      <c r="AG9" s="9">
        <f t="shared" si="12"/>
        <v>9.2894784303746182E-3</v>
      </c>
      <c r="AH9" s="8">
        <v>0</v>
      </c>
    </row>
    <row r="10" spans="1:34">
      <c r="B10" s="120">
        <v>6</v>
      </c>
      <c r="C10" s="122" t="s">
        <v>33</v>
      </c>
      <c r="D10" s="147">
        <v>767</v>
      </c>
      <c r="E10" s="147">
        <v>84</v>
      </c>
      <c r="F10" s="148">
        <f t="shared" si="0"/>
        <v>0.10951760104302477</v>
      </c>
      <c r="G10" s="147">
        <v>1199</v>
      </c>
      <c r="H10" s="147">
        <v>150</v>
      </c>
      <c r="I10" s="148">
        <f t="shared" si="1"/>
        <v>0.12510425354462051</v>
      </c>
      <c r="J10" s="147">
        <v>50815</v>
      </c>
      <c r="K10" s="147">
        <v>357</v>
      </c>
      <c r="L10" s="148">
        <f t="shared" si="2"/>
        <v>7.0254846010036403E-3</v>
      </c>
      <c r="M10" s="147">
        <v>34822</v>
      </c>
      <c r="N10" s="147">
        <v>311</v>
      </c>
      <c r="O10" s="148">
        <f t="shared" si="3"/>
        <v>8.9311354890586406E-3</v>
      </c>
      <c r="P10" s="147">
        <v>20779</v>
      </c>
      <c r="Q10" s="147">
        <v>176</v>
      </c>
      <c r="R10" s="148">
        <f t="shared" si="4"/>
        <v>8.4700899947061942E-3</v>
      </c>
      <c r="S10" s="147">
        <v>9793</v>
      </c>
      <c r="T10" s="147">
        <v>77</v>
      </c>
      <c r="U10" s="148">
        <f t="shared" si="5"/>
        <v>7.8627591136526086E-3</v>
      </c>
      <c r="V10" s="147">
        <v>3515</v>
      </c>
      <c r="W10" s="147">
        <v>9</v>
      </c>
      <c r="X10" s="148">
        <f t="shared" si="6"/>
        <v>2.5604551920341396E-3</v>
      </c>
      <c r="Y10" s="147">
        <f t="shared" si="7"/>
        <v>121690</v>
      </c>
      <c r="Z10" s="147">
        <f t="shared" si="8"/>
        <v>1164</v>
      </c>
      <c r="AA10" s="126">
        <f t="shared" si="9"/>
        <v>9.5652888487139445E-3</v>
      </c>
      <c r="AD10" s="4" t="str">
        <f t="shared" si="10"/>
        <v>中河内医療圏</v>
      </c>
      <c r="AE10" s="5">
        <f t="shared" si="11"/>
        <v>8.3893586306454937E-3</v>
      </c>
      <c r="AG10" s="9">
        <f t="shared" si="12"/>
        <v>9.2894784303746182E-3</v>
      </c>
      <c r="AH10" s="8">
        <v>0</v>
      </c>
    </row>
    <row r="11" spans="1:34">
      <c r="B11" s="120">
        <v>7</v>
      </c>
      <c r="C11" s="122" t="s">
        <v>42</v>
      </c>
      <c r="D11" s="147">
        <v>778</v>
      </c>
      <c r="E11" s="147">
        <v>84</v>
      </c>
      <c r="F11" s="148">
        <f t="shared" si="0"/>
        <v>0.10796915167095116</v>
      </c>
      <c r="G11" s="147">
        <v>1268</v>
      </c>
      <c r="H11" s="147">
        <v>122</v>
      </c>
      <c r="I11" s="148">
        <f t="shared" si="1"/>
        <v>9.6214511041009462E-2</v>
      </c>
      <c r="J11" s="147">
        <v>51179</v>
      </c>
      <c r="K11" s="147">
        <v>394</v>
      </c>
      <c r="L11" s="148">
        <f t="shared" si="2"/>
        <v>7.6984700756169526E-3</v>
      </c>
      <c r="M11" s="147">
        <v>35754</v>
      </c>
      <c r="N11" s="147">
        <v>306</v>
      </c>
      <c r="O11" s="148">
        <f t="shared" si="3"/>
        <v>8.558482966940761E-3</v>
      </c>
      <c r="P11" s="147">
        <v>22292</v>
      </c>
      <c r="Q11" s="147">
        <v>199</v>
      </c>
      <c r="R11" s="148">
        <f t="shared" si="4"/>
        <v>8.926969316346671E-3</v>
      </c>
      <c r="S11" s="147">
        <v>10231</v>
      </c>
      <c r="T11" s="147">
        <v>54</v>
      </c>
      <c r="U11" s="148">
        <f t="shared" si="5"/>
        <v>5.2780764343661425E-3</v>
      </c>
      <c r="V11" s="147">
        <v>3564</v>
      </c>
      <c r="W11" s="147">
        <v>12</v>
      </c>
      <c r="X11" s="148">
        <f t="shared" si="6"/>
        <v>3.3670033670033669E-3</v>
      </c>
      <c r="Y11" s="147">
        <f t="shared" si="7"/>
        <v>125066</v>
      </c>
      <c r="Z11" s="147">
        <f t="shared" si="8"/>
        <v>1171</v>
      </c>
      <c r="AA11" s="126">
        <f t="shared" si="9"/>
        <v>9.3630563062702885E-3</v>
      </c>
      <c r="AD11" s="4" t="str">
        <f t="shared" si="10"/>
        <v>三島医療圏</v>
      </c>
      <c r="AE11" s="5">
        <f t="shared" si="11"/>
        <v>8.0286138274799287E-3</v>
      </c>
      <c r="AG11" s="9">
        <f t="shared" si="12"/>
        <v>9.2894784303746182E-3</v>
      </c>
      <c r="AH11" s="8">
        <v>0</v>
      </c>
    </row>
    <row r="12" spans="1:34" ht="14.25" thickBot="1">
      <c r="B12" s="123">
        <v>8</v>
      </c>
      <c r="C12" s="124" t="s">
        <v>55</v>
      </c>
      <c r="D12" s="147">
        <v>1898</v>
      </c>
      <c r="E12" s="147">
        <v>292</v>
      </c>
      <c r="F12" s="148">
        <f t="shared" si="0"/>
        <v>0.15384615384615385</v>
      </c>
      <c r="G12" s="147">
        <v>3061</v>
      </c>
      <c r="H12" s="147">
        <v>414</v>
      </c>
      <c r="I12" s="148">
        <f t="shared" si="1"/>
        <v>0.13524991832734401</v>
      </c>
      <c r="J12" s="147">
        <v>131710</v>
      </c>
      <c r="K12" s="147">
        <v>1131</v>
      </c>
      <c r="L12" s="148">
        <f t="shared" si="2"/>
        <v>8.5870473008883147E-3</v>
      </c>
      <c r="M12" s="147">
        <v>103083</v>
      </c>
      <c r="N12" s="147">
        <v>991</v>
      </c>
      <c r="O12" s="148">
        <f t="shared" si="3"/>
        <v>9.6136123318102881E-3</v>
      </c>
      <c r="P12" s="147">
        <v>67768</v>
      </c>
      <c r="Q12" s="147">
        <v>638</v>
      </c>
      <c r="R12" s="148">
        <f t="shared" si="4"/>
        <v>9.4144729075669939E-3</v>
      </c>
      <c r="S12" s="147">
        <v>31872</v>
      </c>
      <c r="T12" s="147">
        <v>194</v>
      </c>
      <c r="U12" s="148">
        <f t="shared" si="5"/>
        <v>6.0868473895582332E-3</v>
      </c>
      <c r="V12" s="147">
        <v>11288</v>
      </c>
      <c r="W12" s="147">
        <v>34</v>
      </c>
      <c r="X12" s="148">
        <f t="shared" si="6"/>
        <v>3.0120481927710845E-3</v>
      </c>
      <c r="Y12" s="147">
        <f t="shared" si="7"/>
        <v>350680</v>
      </c>
      <c r="Z12" s="147">
        <f t="shared" si="8"/>
        <v>3694</v>
      </c>
      <c r="AA12" s="126">
        <f t="shared" si="9"/>
        <v>1.0533820006843846E-2</v>
      </c>
      <c r="AD12" s="4" t="str">
        <f t="shared" si="10"/>
        <v>豊能医療圏</v>
      </c>
      <c r="AE12" s="5">
        <f t="shared" si="11"/>
        <v>7.1871407311275837E-3</v>
      </c>
      <c r="AG12" s="9">
        <f t="shared" si="12"/>
        <v>9.2894784303746182E-3</v>
      </c>
      <c r="AH12" s="8">
        <v>999</v>
      </c>
    </row>
    <row r="13" spans="1:34" ht="14.25" thickTop="1">
      <c r="B13" s="223" t="s">
        <v>174</v>
      </c>
      <c r="C13" s="224"/>
      <c r="D13" s="149">
        <v>5027</v>
      </c>
      <c r="E13" s="149">
        <v>635</v>
      </c>
      <c r="F13" s="150">
        <f t="shared" si="0"/>
        <v>0.1263178834294808</v>
      </c>
      <c r="G13" s="149">
        <v>8258</v>
      </c>
      <c r="H13" s="149">
        <v>975</v>
      </c>
      <c r="I13" s="150">
        <f t="shared" si="1"/>
        <v>0.11806732865100508</v>
      </c>
      <c r="J13" s="149">
        <v>498106</v>
      </c>
      <c r="K13" s="149">
        <v>3993</v>
      </c>
      <c r="L13" s="150">
        <f t="shared" si="2"/>
        <v>8.0163659943867371E-3</v>
      </c>
      <c r="M13" s="149">
        <v>353419</v>
      </c>
      <c r="N13" s="149">
        <v>3115</v>
      </c>
      <c r="O13" s="150">
        <f t="shared" si="3"/>
        <v>8.8139007806597829E-3</v>
      </c>
      <c r="P13" s="149">
        <v>215577</v>
      </c>
      <c r="Q13" s="149">
        <v>1853</v>
      </c>
      <c r="R13" s="150">
        <f t="shared" si="4"/>
        <v>8.5955366296033443E-3</v>
      </c>
      <c r="S13" s="149">
        <v>98735</v>
      </c>
      <c r="T13" s="149">
        <v>619</v>
      </c>
      <c r="U13" s="150">
        <f t="shared" si="5"/>
        <v>6.2693067301362228E-3</v>
      </c>
      <c r="V13" s="149">
        <v>35155</v>
      </c>
      <c r="W13" s="149">
        <v>90</v>
      </c>
      <c r="X13" s="150">
        <f t="shared" si="6"/>
        <v>2.5600910254586829E-3</v>
      </c>
      <c r="Y13" s="149">
        <f t="shared" si="7"/>
        <v>1214277</v>
      </c>
      <c r="Z13" s="149">
        <f t="shared" si="8"/>
        <v>11280</v>
      </c>
      <c r="AA13" s="127">
        <f t="shared" si="9"/>
        <v>9.2894784303746182E-3</v>
      </c>
    </row>
  </sheetData>
  <mergeCells count="13">
    <mergeCell ref="AG4:AH4"/>
    <mergeCell ref="AD4:AE4"/>
    <mergeCell ref="B3:B4"/>
    <mergeCell ref="B13:C13"/>
    <mergeCell ref="S3:U3"/>
    <mergeCell ref="V3:X3"/>
    <mergeCell ref="Y3:AA3"/>
    <mergeCell ref="C3:C4"/>
    <mergeCell ref="D3:F3"/>
    <mergeCell ref="G3:I3"/>
    <mergeCell ref="J3:L3"/>
    <mergeCell ref="M3:O3"/>
    <mergeCell ref="P3:R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2-7.糖尿病性腎症重症化予防に係る分析</oddHeader>
  </headerFooter>
  <ignoredErrors>
    <ignoredError sqref="AE7:AE12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zoomScaleNormal="100" zoomScaleSheetLayoutView="100" workbookViewId="0"/>
  </sheetViews>
  <sheetFormatPr defaultRowHeight="13.5"/>
  <cols>
    <col min="1" max="1" width="4.625" style="6" customWidth="1"/>
    <col min="2" max="2" width="3.25" style="6" customWidth="1"/>
    <col min="3" max="3" width="9.625" style="6" customWidth="1"/>
    <col min="4" max="9" width="13.125" style="6" customWidth="1"/>
    <col min="10" max="12" width="20.625" style="6" customWidth="1"/>
    <col min="13" max="13" width="6.625" style="6" customWidth="1"/>
    <col min="14" max="16384" width="9" style="6"/>
  </cols>
  <sheetData>
    <row r="1" spans="1:1" ht="16.5" customHeight="1">
      <c r="A1" s="6" t="s">
        <v>213</v>
      </c>
    </row>
    <row r="2" spans="1:1" ht="16.5" customHeight="1">
      <c r="A2" s="6" t="s">
        <v>252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2-7.糖尿病性腎症重症化予防に係る分析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83"/>
  <sheetViews>
    <sheetView showGridLines="0" zoomScaleNormal="100" zoomScaleSheetLayoutView="100" workbookViewId="0"/>
  </sheetViews>
  <sheetFormatPr defaultRowHeight="13.5"/>
  <cols>
    <col min="1" max="1" width="4.625" style="151" customWidth="1"/>
    <col min="2" max="2" width="3.25" style="151" customWidth="1"/>
    <col min="3" max="27" width="9.625" style="151" customWidth="1"/>
    <col min="28" max="28" width="9" style="151"/>
    <col min="29" max="29" width="10.75" style="151" customWidth="1"/>
    <col min="30" max="30" width="9.375" style="151" bestFit="1" customWidth="1"/>
    <col min="31" max="31" width="9" style="151"/>
    <col min="32" max="33" width="9" style="161"/>
    <col min="34" max="16384" width="9" style="151"/>
  </cols>
  <sheetData>
    <row r="1" spans="1:33" s="3" customFormat="1" ht="16.5" customHeight="1">
      <c r="A1" s="6" t="s">
        <v>215</v>
      </c>
      <c r="B1" s="6"/>
      <c r="AF1" s="1"/>
      <c r="AG1" s="1"/>
    </row>
    <row r="2" spans="1:33" s="3" customFormat="1" ht="16.5" customHeight="1">
      <c r="A2" s="6" t="s">
        <v>217</v>
      </c>
      <c r="B2" s="6"/>
      <c r="D2" s="1" t="s">
        <v>228</v>
      </c>
      <c r="AF2" s="1"/>
      <c r="AG2" s="1"/>
    </row>
    <row r="3" spans="1:33" s="3" customFormat="1" ht="16.5" customHeight="1">
      <c r="B3" s="222"/>
      <c r="C3" s="228" t="s">
        <v>180</v>
      </c>
      <c r="D3" s="225" t="s">
        <v>106</v>
      </c>
      <c r="E3" s="226"/>
      <c r="F3" s="227"/>
      <c r="G3" s="225" t="s">
        <v>107</v>
      </c>
      <c r="H3" s="226"/>
      <c r="I3" s="227"/>
      <c r="J3" s="225" t="s">
        <v>119</v>
      </c>
      <c r="K3" s="226"/>
      <c r="L3" s="227"/>
      <c r="M3" s="225" t="s">
        <v>120</v>
      </c>
      <c r="N3" s="226"/>
      <c r="O3" s="227"/>
      <c r="P3" s="225" t="s">
        <v>121</v>
      </c>
      <c r="Q3" s="226"/>
      <c r="R3" s="227"/>
      <c r="S3" s="225" t="s">
        <v>122</v>
      </c>
      <c r="T3" s="226"/>
      <c r="U3" s="227"/>
      <c r="V3" s="225" t="s">
        <v>123</v>
      </c>
      <c r="W3" s="226"/>
      <c r="X3" s="227"/>
      <c r="Y3" s="225" t="s">
        <v>171</v>
      </c>
      <c r="Z3" s="226"/>
      <c r="AA3" s="227"/>
      <c r="AC3" s="101" t="s">
        <v>254</v>
      </c>
      <c r="AF3" s="1"/>
      <c r="AG3" s="1"/>
    </row>
    <row r="4" spans="1:33" s="3" customFormat="1" ht="56.25">
      <c r="B4" s="222"/>
      <c r="C4" s="228"/>
      <c r="D4" s="125" t="s">
        <v>232</v>
      </c>
      <c r="E4" s="130" t="s">
        <v>172</v>
      </c>
      <c r="F4" s="125" t="s">
        <v>203</v>
      </c>
      <c r="G4" s="125" t="s">
        <v>232</v>
      </c>
      <c r="H4" s="130" t="s">
        <v>172</v>
      </c>
      <c r="I4" s="125" t="s">
        <v>203</v>
      </c>
      <c r="J4" s="125" t="s">
        <v>232</v>
      </c>
      <c r="K4" s="130" t="s">
        <v>172</v>
      </c>
      <c r="L4" s="125" t="s">
        <v>203</v>
      </c>
      <c r="M4" s="125" t="s">
        <v>232</v>
      </c>
      <c r="N4" s="130" t="s">
        <v>172</v>
      </c>
      <c r="O4" s="125" t="s">
        <v>203</v>
      </c>
      <c r="P4" s="125" t="s">
        <v>232</v>
      </c>
      <c r="Q4" s="130" t="s">
        <v>172</v>
      </c>
      <c r="R4" s="125" t="s">
        <v>203</v>
      </c>
      <c r="S4" s="125" t="s">
        <v>232</v>
      </c>
      <c r="T4" s="130" t="s">
        <v>172</v>
      </c>
      <c r="U4" s="125" t="s">
        <v>203</v>
      </c>
      <c r="V4" s="125" t="s">
        <v>232</v>
      </c>
      <c r="W4" s="130" t="s">
        <v>172</v>
      </c>
      <c r="X4" s="125" t="s">
        <v>203</v>
      </c>
      <c r="Y4" s="125" t="s">
        <v>232</v>
      </c>
      <c r="Z4" s="130" t="s">
        <v>172</v>
      </c>
      <c r="AA4" s="125" t="s">
        <v>203</v>
      </c>
      <c r="AC4" s="220" t="s">
        <v>211</v>
      </c>
      <c r="AD4" s="221"/>
      <c r="AE4" s="151"/>
      <c r="AF4" s="229" t="s">
        <v>211</v>
      </c>
      <c r="AG4" s="230"/>
    </row>
    <row r="5" spans="1:33">
      <c r="B5" s="137">
        <v>1</v>
      </c>
      <c r="C5" s="128" t="s">
        <v>56</v>
      </c>
      <c r="D5" s="152">
        <v>1898</v>
      </c>
      <c r="E5" s="152">
        <v>292</v>
      </c>
      <c r="F5" s="153">
        <f t="shared" ref="F5:F36" si="0">IFERROR(E5/D5,"-")</f>
        <v>0.15384615384615385</v>
      </c>
      <c r="G5" s="152">
        <v>3061</v>
      </c>
      <c r="H5" s="152">
        <v>414</v>
      </c>
      <c r="I5" s="153">
        <f t="shared" ref="I5:I36" si="1">IFERROR(H5/G5,"-")</f>
        <v>0.13524991832734401</v>
      </c>
      <c r="J5" s="152">
        <v>131710</v>
      </c>
      <c r="K5" s="152">
        <v>1131</v>
      </c>
      <c r="L5" s="153">
        <f t="shared" ref="L5:L36" si="2">IFERROR(K5/J5,"-")</f>
        <v>8.5870473008883147E-3</v>
      </c>
      <c r="M5" s="152">
        <v>103083</v>
      </c>
      <c r="N5" s="152">
        <v>991</v>
      </c>
      <c r="O5" s="153">
        <f t="shared" ref="O5:O36" si="3">IFERROR(N5/M5,"-")</f>
        <v>9.6136123318102881E-3</v>
      </c>
      <c r="P5" s="152">
        <v>67768</v>
      </c>
      <c r="Q5" s="152">
        <v>638</v>
      </c>
      <c r="R5" s="153">
        <f t="shared" ref="R5:R36" si="4">IFERROR(Q5/P5,"-")</f>
        <v>9.4144729075669939E-3</v>
      </c>
      <c r="S5" s="152">
        <v>31872</v>
      </c>
      <c r="T5" s="152">
        <v>194</v>
      </c>
      <c r="U5" s="153">
        <f t="shared" ref="U5:U36" si="5">IFERROR(T5/S5,"-")</f>
        <v>6.0868473895582332E-3</v>
      </c>
      <c r="V5" s="152">
        <v>11288</v>
      </c>
      <c r="W5" s="152">
        <v>34</v>
      </c>
      <c r="X5" s="153">
        <f t="shared" ref="X5:X36" si="6">IFERROR(W5/V5,"-")</f>
        <v>3.0120481927710845E-3</v>
      </c>
      <c r="Y5" s="152">
        <f t="shared" ref="Y5:Y36" si="7">SUM(D5,G5,J5,M5,P5,S5,V5)</f>
        <v>350680</v>
      </c>
      <c r="Z5" s="152">
        <f t="shared" ref="Z5:Z36" si="8">SUM(E5,H5,K5,N5,Q5,T5,W5)</f>
        <v>3694</v>
      </c>
      <c r="AA5" s="153">
        <f t="shared" ref="AA5:AA36" si="9">IFERROR(Z5/Y5,"-")</f>
        <v>1.0533820006843846E-2</v>
      </c>
      <c r="AC5" s="154" t="str">
        <f t="shared" ref="AC5:AC36" si="10">INDEX($C$5:$C$78,MATCH(AD5,AA$5:AA$78,0))</f>
        <v>千早赤阪村</v>
      </c>
      <c r="AD5" s="155">
        <f t="shared" ref="AD5:AD36" si="11">LARGE(AA$5:AA$78,ROW(A1))</f>
        <v>1.5261044176706828E-2</v>
      </c>
      <c r="AF5" s="156">
        <f t="shared" ref="AF5:AF68" si="12">$AA$79</f>
        <v>9.2894784303746182E-3</v>
      </c>
      <c r="AG5" s="157">
        <v>0</v>
      </c>
    </row>
    <row r="6" spans="1:33">
      <c r="B6" s="137">
        <v>2</v>
      </c>
      <c r="C6" s="128" t="s">
        <v>57</v>
      </c>
      <c r="D6" s="152">
        <v>61</v>
      </c>
      <c r="E6" s="152">
        <v>11</v>
      </c>
      <c r="F6" s="153">
        <f t="shared" si="0"/>
        <v>0.18032786885245902</v>
      </c>
      <c r="G6" s="152">
        <v>111</v>
      </c>
      <c r="H6" s="152">
        <v>18</v>
      </c>
      <c r="I6" s="153">
        <f t="shared" si="1"/>
        <v>0.16216216216216217</v>
      </c>
      <c r="J6" s="152">
        <v>4788</v>
      </c>
      <c r="K6" s="152">
        <v>49</v>
      </c>
      <c r="L6" s="153">
        <f t="shared" si="2"/>
        <v>1.023391812865497E-2</v>
      </c>
      <c r="M6" s="152">
        <v>3813</v>
      </c>
      <c r="N6" s="152">
        <v>35</v>
      </c>
      <c r="O6" s="153">
        <f t="shared" si="3"/>
        <v>9.17912404930501E-3</v>
      </c>
      <c r="P6" s="152">
        <v>2703</v>
      </c>
      <c r="Q6" s="152">
        <v>36</v>
      </c>
      <c r="R6" s="153">
        <f t="shared" si="4"/>
        <v>1.3318534961154272E-2</v>
      </c>
      <c r="S6" s="152">
        <v>1256</v>
      </c>
      <c r="T6" s="152">
        <v>8</v>
      </c>
      <c r="U6" s="153">
        <f t="shared" si="5"/>
        <v>6.369426751592357E-3</v>
      </c>
      <c r="V6" s="152">
        <v>406</v>
      </c>
      <c r="W6" s="152">
        <v>3</v>
      </c>
      <c r="X6" s="153">
        <f t="shared" si="6"/>
        <v>7.3891625615763543E-3</v>
      </c>
      <c r="Y6" s="152">
        <f t="shared" si="7"/>
        <v>13138</v>
      </c>
      <c r="Z6" s="152">
        <f t="shared" si="8"/>
        <v>160</v>
      </c>
      <c r="AA6" s="153">
        <f t="shared" si="9"/>
        <v>1.217841376160755E-2</v>
      </c>
      <c r="AC6" s="154" t="str">
        <f t="shared" si="10"/>
        <v>門真市</v>
      </c>
      <c r="AD6" s="155">
        <f t="shared" si="11"/>
        <v>1.2606860729358295E-2</v>
      </c>
      <c r="AF6" s="156">
        <f t="shared" si="12"/>
        <v>9.2894784303746182E-3</v>
      </c>
      <c r="AG6" s="157">
        <v>0</v>
      </c>
    </row>
    <row r="7" spans="1:33">
      <c r="B7" s="137">
        <v>3</v>
      </c>
      <c r="C7" s="128" t="s">
        <v>58</v>
      </c>
      <c r="D7" s="152">
        <v>46</v>
      </c>
      <c r="E7" s="152">
        <v>9</v>
      </c>
      <c r="F7" s="153">
        <f t="shared" si="0"/>
        <v>0.19565217391304349</v>
      </c>
      <c r="G7" s="152">
        <v>89</v>
      </c>
      <c r="H7" s="152">
        <v>14</v>
      </c>
      <c r="I7" s="153">
        <f t="shared" si="1"/>
        <v>0.15730337078651685</v>
      </c>
      <c r="J7" s="152">
        <v>2972</v>
      </c>
      <c r="K7" s="152">
        <v>20</v>
      </c>
      <c r="L7" s="153">
        <f t="shared" si="2"/>
        <v>6.7294751009421266E-3</v>
      </c>
      <c r="M7" s="152">
        <v>2354</v>
      </c>
      <c r="N7" s="152">
        <v>24</v>
      </c>
      <c r="O7" s="153">
        <f t="shared" si="3"/>
        <v>1.0195412064570943E-2</v>
      </c>
      <c r="P7" s="152">
        <v>1715</v>
      </c>
      <c r="Q7" s="152">
        <v>16</v>
      </c>
      <c r="R7" s="153">
        <f t="shared" si="4"/>
        <v>9.3294460641399415E-3</v>
      </c>
      <c r="S7" s="152">
        <v>794</v>
      </c>
      <c r="T7" s="152">
        <v>7</v>
      </c>
      <c r="U7" s="153">
        <f t="shared" si="5"/>
        <v>8.8161209068010078E-3</v>
      </c>
      <c r="V7" s="152">
        <v>290</v>
      </c>
      <c r="W7" s="152">
        <v>0</v>
      </c>
      <c r="X7" s="153">
        <f t="shared" si="6"/>
        <v>0</v>
      </c>
      <c r="Y7" s="152">
        <f t="shared" si="7"/>
        <v>8260</v>
      </c>
      <c r="Z7" s="152">
        <f t="shared" si="8"/>
        <v>90</v>
      </c>
      <c r="AA7" s="153">
        <f t="shared" si="9"/>
        <v>1.0895883777239709E-2</v>
      </c>
      <c r="AC7" s="154" t="str">
        <f t="shared" si="10"/>
        <v>阪南市</v>
      </c>
      <c r="AD7" s="155">
        <f t="shared" si="11"/>
        <v>1.2530767509509957E-2</v>
      </c>
      <c r="AF7" s="156">
        <f t="shared" si="12"/>
        <v>9.2894784303746182E-3</v>
      </c>
      <c r="AG7" s="157">
        <v>0</v>
      </c>
    </row>
    <row r="8" spans="1:33">
      <c r="B8" s="137">
        <v>4</v>
      </c>
      <c r="C8" s="128" t="s">
        <v>59</v>
      </c>
      <c r="D8" s="152">
        <v>51</v>
      </c>
      <c r="E8" s="152">
        <v>5</v>
      </c>
      <c r="F8" s="153">
        <f t="shared" si="0"/>
        <v>9.8039215686274508E-2</v>
      </c>
      <c r="G8" s="152">
        <v>80</v>
      </c>
      <c r="H8" s="152">
        <v>16</v>
      </c>
      <c r="I8" s="153">
        <f t="shared" si="1"/>
        <v>0.2</v>
      </c>
      <c r="J8" s="152">
        <v>3619</v>
      </c>
      <c r="K8" s="152">
        <v>30</v>
      </c>
      <c r="L8" s="153">
        <f t="shared" si="2"/>
        <v>8.2895827576678644E-3</v>
      </c>
      <c r="M8" s="152">
        <v>2944</v>
      </c>
      <c r="N8" s="152">
        <v>17</v>
      </c>
      <c r="O8" s="153">
        <f t="shared" si="3"/>
        <v>5.7744565217391301E-3</v>
      </c>
      <c r="P8" s="152">
        <v>1793</v>
      </c>
      <c r="Q8" s="152">
        <v>17</v>
      </c>
      <c r="R8" s="153">
        <f t="shared" si="4"/>
        <v>9.4813162297824882E-3</v>
      </c>
      <c r="S8" s="152">
        <v>837</v>
      </c>
      <c r="T8" s="152">
        <v>1</v>
      </c>
      <c r="U8" s="153">
        <f t="shared" si="5"/>
        <v>1.1947431302270011E-3</v>
      </c>
      <c r="V8" s="152">
        <v>294</v>
      </c>
      <c r="W8" s="152">
        <v>0</v>
      </c>
      <c r="X8" s="153">
        <f t="shared" si="6"/>
        <v>0</v>
      </c>
      <c r="Y8" s="152">
        <f t="shared" si="7"/>
        <v>9618</v>
      </c>
      <c r="Z8" s="152">
        <f t="shared" si="8"/>
        <v>86</v>
      </c>
      <c r="AA8" s="153">
        <f t="shared" si="9"/>
        <v>8.9415678935329587E-3</v>
      </c>
      <c r="AC8" s="154" t="str">
        <f t="shared" si="10"/>
        <v>都島区 　</v>
      </c>
      <c r="AD8" s="155">
        <f t="shared" si="11"/>
        <v>1.217841376160755E-2</v>
      </c>
      <c r="AF8" s="156">
        <f t="shared" si="12"/>
        <v>9.2894784303746182E-3</v>
      </c>
      <c r="AG8" s="157">
        <v>0</v>
      </c>
    </row>
    <row r="9" spans="1:33">
      <c r="B9" s="137">
        <v>5</v>
      </c>
      <c r="C9" s="128" t="s">
        <v>60</v>
      </c>
      <c r="D9" s="152">
        <v>43</v>
      </c>
      <c r="E9" s="152">
        <v>8</v>
      </c>
      <c r="F9" s="153">
        <f t="shared" si="0"/>
        <v>0.18604651162790697</v>
      </c>
      <c r="G9" s="152">
        <v>59</v>
      </c>
      <c r="H9" s="152">
        <v>12</v>
      </c>
      <c r="I9" s="153">
        <f t="shared" si="1"/>
        <v>0.20338983050847459</v>
      </c>
      <c r="J9" s="152">
        <v>3010</v>
      </c>
      <c r="K9" s="152">
        <v>23</v>
      </c>
      <c r="L9" s="153">
        <f t="shared" si="2"/>
        <v>7.6411960132890368E-3</v>
      </c>
      <c r="M9" s="152">
        <v>2309</v>
      </c>
      <c r="N9" s="152">
        <v>28</v>
      </c>
      <c r="O9" s="153">
        <f t="shared" si="3"/>
        <v>1.2126461671719359E-2</v>
      </c>
      <c r="P9" s="152">
        <v>1550</v>
      </c>
      <c r="Q9" s="152">
        <v>14</v>
      </c>
      <c r="R9" s="153">
        <f t="shared" si="4"/>
        <v>9.0322580645161299E-3</v>
      </c>
      <c r="S9" s="152">
        <v>810</v>
      </c>
      <c r="T9" s="152">
        <v>2</v>
      </c>
      <c r="U9" s="153">
        <f t="shared" si="5"/>
        <v>2.4691358024691358E-3</v>
      </c>
      <c r="V9" s="152">
        <v>292</v>
      </c>
      <c r="W9" s="152">
        <v>0</v>
      </c>
      <c r="X9" s="153">
        <f t="shared" si="6"/>
        <v>0</v>
      </c>
      <c r="Y9" s="152">
        <f t="shared" si="7"/>
        <v>8073</v>
      </c>
      <c r="Z9" s="152">
        <f t="shared" si="8"/>
        <v>87</v>
      </c>
      <c r="AA9" s="153">
        <f t="shared" si="9"/>
        <v>1.0776662950575994E-2</v>
      </c>
      <c r="AC9" s="154" t="str">
        <f t="shared" si="10"/>
        <v>堺市美原区</v>
      </c>
      <c r="AD9" s="155">
        <f t="shared" si="11"/>
        <v>1.198514517218096E-2</v>
      </c>
      <c r="AF9" s="156">
        <f t="shared" si="12"/>
        <v>9.2894784303746182E-3</v>
      </c>
      <c r="AG9" s="157">
        <v>0</v>
      </c>
    </row>
    <row r="10" spans="1:33">
      <c r="B10" s="137">
        <v>6</v>
      </c>
      <c r="C10" s="128" t="s">
        <v>61</v>
      </c>
      <c r="D10" s="152">
        <v>86</v>
      </c>
      <c r="E10" s="152">
        <v>15</v>
      </c>
      <c r="F10" s="153">
        <f t="shared" si="0"/>
        <v>0.1744186046511628</v>
      </c>
      <c r="G10" s="152">
        <v>122</v>
      </c>
      <c r="H10" s="152">
        <v>19</v>
      </c>
      <c r="I10" s="153">
        <f t="shared" si="1"/>
        <v>0.15573770491803279</v>
      </c>
      <c r="J10" s="152">
        <v>4586</v>
      </c>
      <c r="K10" s="152">
        <v>38</v>
      </c>
      <c r="L10" s="153">
        <f t="shared" si="2"/>
        <v>8.2860880941997388E-3</v>
      </c>
      <c r="M10" s="152">
        <v>3516</v>
      </c>
      <c r="N10" s="152">
        <v>36</v>
      </c>
      <c r="O10" s="153">
        <f t="shared" si="3"/>
        <v>1.0238907849829351E-2</v>
      </c>
      <c r="P10" s="152">
        <v>2276</v>
      </c>
      <c r="Q10" s="152">
        <v>23</v>
      </c>
      <c r="R10" s="153">
        <f t="shared" si="4"/>
        <v>1.0105448154657293E-2</v>
      </c>
      <c r="S10" s="152">
        <v>1034</v>
      </c>
      <c r="T10" s="152">
        <v>5</v>
      </c>
      <c r="U10" s="153">
        <f t="shared" si="5"/>
        <v>4.8355899419729211E-3</v>
      </c>
      <c r="V10" s="152">
        <v>334</v>
      </c>
      <c r="W10" s="152">
        <v>0</v>
      </c>
      <c r="X10" s="153">
        <f t="shared" si="6"/>
        <v>0</v>
      </c>
      <c r="Y10" s="152">
        <f t="shared" si="7"/>
        <v>11954</v>
      </c>
      <c r="Z10" s="152">
        <f t="shared" si="8"/>
        <v>136</v>
      </c>
      <c r="AA10" s="153">
        <f t="shared" si="9"/>
        <v>1.1376944955663377E-2</v>
      </c>
      <c r="AC10" s="154" t="str">
        <f t="shared" si="10"/>
        <v>守口市</v>
      </c>
      <c r="AD10" s="155">
        <f t="shared" si="11"/>
        <v>1.1865757548924112E-2</v>
      </c>
      <c r="AF10" s="156">
        <f t="shared" si="12"/>
        <v>9.2894784303746182E-3</v>
      </c>
      <c r="AG10" s="157">
        <v>0</v>
      </c>
    </row>
    <row r="11" spans="1:33">
      <c r="B11" s="137">
        <v>7</v>
      </c>
      <c r="C11" s="128" t="s">
        <v>62</v>
      </c>
      <c r="D11" s="152">
        <v>75</v>
      </c>
      <c r="E11" s="152">
        <v>17</v>
      </c>
      <c r="F11" s="153">
        <f t="shared" si="0"/>
        <v>0.22666666666666666</v>
      </c>
      <c r="G11" s="152">
        <v>101</v>
      </c>
      <c r="H11" s="152">
        <v>17</v>
      </c>
      <c r="I11" s="153">
        <f t="shared" si="1"/>
        <v>0.16831683168316833</v>
      </c>
      <c r="J11" s="152">
        <v>4106</v>
      </c>
      <c r="K11" s="152">
        <v>37</v>
      </c>
      <c r="L11" s="153">
        <f t="shared" si="2"/>
        <v>9.0112031173891858E-3</v>
      </c>
      <c r="M11" s="152">
        <v>3107</v>
      </c>
      <c r="N11" s="152">
        <v>25</v>
      </c>
      <c r="O11" s="153">
        <f t="shared" si="3"/>
        <v>8.0463469584808496E-3</v>
      </c>
      <c r="P11" s="152">
        <v>1895</v>
      </c>
      <c r="Q11" s="152">
        <v>14</v>
      </c>
      <c r="R11" s="153">
        <f t="shared" si="4"/>
        <v>7.3878627968337728E-3</v>
      </c>
      <c r="S11" s="152">
        <v>865</v>
      </c>
      <c r="T11" s="152">
        <v>5</v>
      </c>
      <c r="U11" s="153">
        <f t="shared" si="5"/>
        <v>5.7803468208092483E-3</v>
      </c>
      <c r="V11" s="152">
        <v>326</v>
      </c>
      <c r="W11" s="152">
        <v>4</v>
      </c>
      <c r="X11" s="153">
        <f t="shared" si="6"/>
        <v>1.2269938650306749E-2</v>
      </c>
      <c r="Y11" s="152">
        <f t="shared" si="7"/>
        <v>10475</v>
      </c>
      <c r="Z11" s="152">
        <f t="shared" si="8"/>
        <v>119</v>
      </c>
      <c r="AA11" s="153">
        <f t="shared" si="9"/>
        <v>1.1360381861575179E-2</v>
      </c>
      <c r="AC11" s="154" t="str">
        <f t="shared" si="10"/>
        <v>平野区 　</v>
      </c>
      <c r="AD11" s="155">
        <f t="shared" si="11"/>
        <v>1.1849287711356677E-2</v>
      </c>
      <c r="AF11" s="156">
        <f t="shared" si="12"/>
        <v>9.2894784303746182E-3</v>
      </c>
      <c r="AG11" s="157">
        <v>0</v>
      </c>
    </row>
    <row r="12" spans="1:33">
      <c r="B12" s="137">
        <v>8</v>
      </c>
      <c r="C12" s="128" t="s">
        <v>63</v>
      </c>
      <c r="D12" s="152">
        <v>54</v>
      </c>
      <c r="E12" s="152">
        <v>10</v>
      </c>
      <c r="F12" s="153">
        <f t="shared" si="0"/>
        <v>0.18518518518518517</v>
      </c>
      <c r="G12" s="152">
        <v>77</v>
      </c>
      <c r="H12" s="152">
        <v>13</v>
      </c>
      <c r="I12" s="153">
        <f t="shared" si="1"/>
        <v>0.16883116883116883</v>
      </c>
      <c r="J12" s="152">
        <v>2826</v>
      </c>
      <c r="K12" s="152">
        <v>19</v>
      </c>
      <c r="L12" s="153">
        <f t="shared" si="2"/>
        <v>6.7232837933474876E-3</v>
      </c>
      <c r="M12" s="152">
        <v>2474</v>
      </c>
      <c r="N12" s="152">
        <v>23</v>
      </c>
      <c r="O12" s="153">
        <f t="shared" si="3"/>
        <v>9.2966855295068714E-3</v>
      </c>
      <c r="P12" s="152">
        <v>1762</v>
      </c>
      <c r="Q12" s="152">
        <v>18</v>
      </c>
      <c r="R12" s="153">
        <f t="shared" si="4"/>
        <v>1.021566401816118E-2</v>
      </c>
      <c r="S12" s="152">
        <v>914</v>
      </c>
      <c r="T12" s="152">
        <v>6</v>
      </c>
      <c r="U12" s="153">
        <f t="shared" si="5"/>
        <v>6.5645514223194746E-3</v>
      </c>
      <c r="V12" s="152">
        <v>294</v>
      </c>
      <c r="W12" s="152">
        <v>1</v>
      </c>
      <c r="X12" s="153">
        <f t="shared" si="6"/>
        <v>3.4013605442176869E-3</v>
      </c>
      <c r="Y12" s="152">
        <f t="shared" si="7"/>
        <v>8401</v>
      </c>
      <c r="Z12" s="152">
        <f t="shared" si="8"/>
        <v>90</v>
      </c>
      <c r="AA12" s="153">
        <f t="shared" si="9"/>
        <v>1.071301035591001E-2</v>
      </c>
      <c r="AC12" s="154" t="str">
        <f t="shared" si="10"/>
        <v>生野区 　</v>
      </c>
      <c r="AD12" s="155">
        <f t="shared" si="11"/>
        <v>1.1736740454612985E-2</v>
      </c>
      <c r="AF12" s="156">
        <f t="shared" si="12"/>
        <v>9.2894784303746182E-3</v>
      </c>
      <c r="AG12" s="157">
        <v>0</v>
      </c>
    </row>
    <row r="13" spans="1:33">
      <c r="B13" s="137">
        <v>9</v>
      </c>
      <c r="C13" s="128" t="s">
        <v>64</v>
      </c>
      <c r="D13" s="152">
        <v>34</v>
      </c>
      <c r="E13" s="152">
        <v>3</v>
      </c>
      <c r="F13" s="153">
        <f t="shared" si="0"/>
        <v>8.8235294117647065E-2</v>
      </c>
      <c r="G13" s="152">
        <v>56</v>
      </c>
      <c r="H13" s="152">
        <v>9</v>
      </c>
      <c r="I13" s="153">
        <f t="shared" si="1"/>
        <v>0.16071428571428573</v>
      </c>
      <c r="J13" s="152">
        <v>2025</v>
      </c>
      <c r="K13" s="152">
        <v>23</v>
      </c>
      <c r="L13" s="153">
        <f t="shared" si="2"/>
        <v>1.1358024691358024E-2</v>
      </c>
      <c r="M13" s="152">
        <v>1575</v>
      </c>
      <c r="N13" s="152">
        <v>17</v>
      </c>
      <c r="O13" s="153">
        <f t="shared" si="3"/>
        <v>1.0793650793650795E-2</v>
      </c>
      <c r="P13" s="152">
        <v>1053</v>
      </c>
      <c r="Q13" s="152">
        <v>7</v>
      </c>
      <c r="R13" s="153">
        <f t="shared" si="4"/>
        <v>6.6476733143399809E-3</v>
      </c>
      <c r="S13" s="152">
        <v>526</v>
      </c>
      <c r="T13" s="152">
        <v>2</v>
      </c>
      <c r="U13" s="153">
        <f t="shared" si="5"/>
        <v>3.8022813688212928E-3</v>
      </c>
      <c r="V13" s="152">
        <v>184</v>
      </c>
      <c r="W13" s="152">
        <v>0</v>
      </c>
      <c r="X13" s="153">
        <f t="shared" si="6"/>
        <v>0</v>
      </c>
      <c r="Y13" s="152">
        <f t="shared" si="7"/>
        <v>5453</v>
      </c>
      <c r="Z13" s="152">
        <f t="shared" si="8"/>
        <v>61</v>
      </c>
      <c r="AA13" s="153">
        <f t="shared" si="9"/>
        <v>1.1186502842472034E-2</v>
      </c>
      <c r="AC13" s="154" t="str">
        <f t="shared" si="10"/>
        <v>泉南市</v>
      </c>
      <c r="AD13" s="155">
        <f t="shared" si="11"/>
        <v>1.154353562005277E-2</v>
      </c>
      <c r="AF13" s="156">
        <f t="shared" si="12"/>
        <v>9.2894784303746182E-3</v>
      </c>
      <c r="AG13" s="157">
        <v>0</v>
      </c>
    </row>
    <row r="14" spans="1:33">
      <c r="B14" s="137">
        <v>10</v>
      </c>
      <c r="C14" s="128" t="s">
        <v>65</v>
      </c>
      <c r="D14" s="152">
        <v>60</v>
      </c>
      <c r="E14" s="152">
        <v>7</v>
      </c>
      <c r="F14" s="153">
        <f t="shared" si="0"/>
        <v>0.11666666666666667</v>
      </c>
      <c r="G14" s="152">
        <v>106</v>
      </c>
      <c r="H14" s="152">
        <v>11</v>
      </c>
      <c r="I14" s="153">
        <f t="shared" si="1"/>
        <v>0.10377358490566038</v>
      </c>
      <c r="J14" s="152">
        <v>4895</v>
      </c>
      <c r="K14" s="152">
        <v>47</v>
      </c>
      <c r="L14" s="153">
        <f t="shared" si="2"/>
        <v>9.6016343207354447E-3</v>
      </c>
      <c r="M14" s="152">
        <v>3740</v>
      </c>
      <c r="N14" s="152">
        <v>36</v>
      </c>
      <c r="O14" s="153">
        <f t="shared" si="3"/>
        <v>9.6256684491978616E-3</v>
      </c>
      <c r="P14" s="152">
        <v>2295</v>
      </c>
      <c r="Q14" s="152">
        <v>27</v>
      </c>
      <c r="R14" s="153">
        <f t="shared" si="4"/>
        <v>1.1764705882352941E-2</v>
      </c>
      <c r="S14" s="152">
        <v>1136</v>
      </c>
      <c r="T14" s="152">
        <v>7</v>
      </c>
      <c r="U14" s="153">
        <f t="shared" si="5"/>
        <v>6.1619718309859151E-3</v>
      </c>
      <c r="V14" s="152">
        <v>398</v>
      </c>
      <c r="W14" s="152">
        <v>2</v>
      </c>
      <c r="X14" s="153">
        <f t="shared" si="6"/>
        <v>5.0251256281407036E-3</v>
      </c>
      <c r="Y14" s="152">
        <f t="shared" si="7"/>
        <v>12630</v>
      </c>
      <c r="Z14" s="152">
        <f t="shared" si="8"/>
        <v>137</v>
      </c>
      <c r="AA14" s="153">
        <f t="shared" si="9"/>
        <v>1.0847189231987332E-2</v>
      </c>
      <c r="AC14" s="154" t="str">
        <f t="shared" si="10"/>
        <v>港区 　　</v>
      </c>
      <c r="AD14" s="155">
        <f t="shared" si="11"/>
        <v>1.1376944955663377E-2</v>
      </c>
      <c r="AF14" s="156">
        <f t="shared" si="12"/>
        <v>9.2894784303746182E-3</v>
      </c>
      <c r="AG14" s="157">
        <v>0</v>
      </c>
    </row>
    <row r="15" spans="1:33">
      <c r="B15" s="137">
        <v>11</v>
      </c>
      <c r="C15" s="128" t="s">
        <v>66</v>
      </c>
      <c r="D15" s="152">
        <v>120</v>
      </c>
      <c r="E15" s="152">
        <v>19</v>
      </c>
      <c r="F15" s="153">
        <f t="shared" si="0"/>
        <v>0.15833333333333333</v>
      </c>
      <c r="G15" s="152">
        <v>161</v>
      </c>
      <c r="H15" s="152">
        <v>19</v>
      </c>
      <c r="I15" s="153">
        <f t="shared" si="1"/>
        <v>0.11801242236024845</v>
      </c>
      <c r="J15" s="152">
        <v>8548</v>
      </c>
      <c r="K15" s="152">
        <v>61</v>
      </c>
      <c r="L15" s="153">
        <f t="shared" si="2"/>
        <v>7.1361722040243335E-3</v>
      </c>
      <c r="M15" s="152">
        <v>6422</v>
      </c>
      <c r="N15" s="152">
        <v>64</v>
      </c>
      <c r="O15" s="153">
        <f t="shared" si="3"/>
        <v>9.9657427592650272E-3</v>
      </c>
      <c r="P15" s="152">
        <v>4160</v>
      </c>
      <c r="Q15" s="152">
        <v>45</v>
      </c>
      <c r="R15" s="153">
        <f t="shared" si="4"/>
        <v>1.0817307692307692E-2</v>
      </c>
      <c r="S15" s="152">
        <v>1901</v>
      </c>
      <c r="T15" s="152">
        <v>13</v>
      </c>
      <c r="U15" s="153">
        <f t="shared" si="5"/>
        <v>6.8385060494476589E-3</v>
      </c>
      <c r="V15" s="152">
        <v>652</v>
      </c>
      <c r="W15" s="152">
        <v>4</v>
      </c>
      <c r="X15" s="153">
        <f t="shared" si="6"/>
        <v>6.1349693251533744E-3</v>
      </c>
      <c r="Y15" s="152">
        <f t="shared" si="7"/>
        <v>21964</v>
      </c>
      <c r="Z15" s="152">
        <f t="shared" si="8"/>
        <v>225</v>
      </c>
      <c r="AA15" s="153">
        <f t="shared" si="9"/>
        <v>1.0244035694773265E-2</v>
      </c>
      <c r="AC15" s="154" t="str">
        <f t="shared" si="10"/>
        <v>大正区 　</v>
      </c>
      <c r="AD15" s="155">
        <f t="shared" si="11"/>
        <v>1.1360381861575179E-2</v>
      </c>
      <c r="AF15" s="156">
        <f t="shared" si="12"/>
        <v>9.2894784303746182E-3</v>
      </c>
      <c r="AG15" s="157">
        <v>0</v>
      </c>
    </row>
    <row r="16" spans="1:33">
      <c r="B16" s="137">
        <v>12</v>
      </c>
      <c r="C16" s="128" t="s">
        <v>67</v>
      </c>
      <c r="D16" s="152">
        <v>57</v>
      </c>
      <c r="E16" s="152">
        <v>11</v>
      </c>
      <c r="F16" s="153">
        <f t="shared" si="0"/>
        <v>0.19298245614035087</v>
      </c>
      <c r="G16" s="152">
        <v>84</v>
      </c>
      <c r="H16" s="152">
        <v>11</v>
      </c>
      <c r="I16" s="153">
        <f t="shared" si="1"/>
        <v>0.13095238095238096</v>
      </c>
      <c r="J16" s="152">
        <v>4057</v>
      </c>
      <c r="K16" s="152">
        <v>37</v>
      </c>
      <c r="L16" s="153">
        <f t="shared" si="2"/>
        <v>9.1200394380083812E-3</v>
      </c>
      <c r="M16" s="152">
        <v>3408</v>
      </c>
      <c r="N16" s="152">
        <v>28</v>
      </c>
      <c r="O16" s="153">
        <f t="shared" si="3"/>
        <v>8.2159624413145546E-3</v>
      </c>
      <c r="P16" s="152">
        <v>2286</v>
      </c>
      <c r="Q16" s="152">
        <v>21</v>
      </c>
      <c r="R16" s="153">
        <f t="shared" si="4"/>
        <v>9.1863517060367453E-3</v>
      </c>
      <c r="S16" s="152">
        <v>1167</v>
      </c>
      <c r="T16" s="152">
        <v>8</v>
      </c>
      <c r="U16" s="153">
        <f t="shared" si="5"/>
        <v>6.8551842330762643E-3</v>
      </c>
      <c r="V16" s="152">
        <v>447</v>
      </c>
      <c r="W16" s="152">
        <v>0</v>
      </c>
      <c r="X16" s="153">
        <f t="shared" si="6"/>
        <v>0</v>
      </c>
      <c r="Y16" s="152">
        <f t="shared" si="7"/>
        <v>11506</v>
      </c>
      <c r="Z16" s="152">
        <f t="shared" si="8"/>
        <v>116</v>
      </c>
      <c r="AA16" s="153">
        <f t="shared" si="9"/>
        <v>1.0081696506170693E-2</v>
      </c>
      <c r="AC16" s="154" t="str">
        <f t="shared" si="10"/>
        <v>西成区 　</v>
      </c>
      <c r="AD16" s="155">
        <f t="shared" si="11"/>
        <v>1.1302143982464553E-2</v>
      </c>
      <c r="AF16" s="156">
        <f t="shared" si="12"/>
        <v>9.2894784303746182E-3</v>
      </c>
      <c r="AG16" s="157">
        <v>0</v>
      </c>
    </row>
    <row r="17" spans="2:33">
      <c r="B17" s="137">
        <v>13</v>
      </c>
      <c r="C17" s="128" t="s">
        <v>68</v>
      </c>
      <c r="D17" s="152">
        <v>142</v>
      </c>
      <c r="E17" s="152">
        <v>27</v>
      </c>
      <c r="F17" s="153">
        <f t="shared" si="0"/>
        <v>0.19014084507042253</v>
      </c>
      <c r="G17" s="152">
        <v>192</v>
      </c>
      <c r="H17" s="152">
        <v>24</v>
      </c>
      <c r="I17" s="153">
        <f t="shared" si="1"/>
        <v>0.125</v>
      </c>
      <c r="J17" s="152">
        <v>7473</v>
      </c>
      <c r="K17" s="152">
        <v>65</v>
      </c>
      <c r="L17" s="153">
        <f t="shared" si="2"/>
        <v>8.6979793924795937E-3</v>
      </c>
      <c r="M17" s="152">
        <v>5844</v>
      </c>
      <c r="N17" s="152">
        <v>70</v>
      </c>
      <c r="O17" s="153">
        <f t="shared" si="3"/>
        <v>1.1978097193702943E-2</v>
      </c>
      <c r="P17" s="152">
        <v>3886</v>
      </c>
      <c r="Q17" s="152">
        <v>38</v>
      </c>
      <c r="R17" s="153">
        <f t="shared" si="4"/>
        <v>9.7786927431806493E-3</v>
      </c>
      <c r="S17" s="152">
        <v>1863</v>
      </c>
      <c r="T17" s="152">
        <v>9</v>
      </c>
      <c r="U17" s="153">
        <f t="shared" si="5"/>
        <v>4.830917874396135E-3</v>
      </c>
      <c r="V17" s="152">
        <v>793</v>
      </c>
      <c r="W17" s="152">
        <v>4</v>
      </c>
      <c r="X17" s="153">
        <f t="shared" si="6"/>
        <v>5.0441361916771753E-3</v>
      </c>
      <c r="Y17" s="152">
        <f t="shared" si="7"/>
        <v>20193</v>
      </c>
      <c r="Z17" s="152">
        <f t="shared" si="8"/>
        <v>237</v>
      </c>
      <c r="AA17" s="153">
        <f t="shared" si="9"/>
        <v>1.1736740454612985E-2</v>
      </c>
      <c r="AC17" s="154" t="str">
        <f t="shared" si="10"/>
        <v>鶴見区 　</v>
      </c>
      <c r="AD17" s="155">
        <f t="shared" si="11"/>
        <v>1.1206468543868359E-2</v>
      </c>
      <c r="AF17" s="156">
        <f t="shared" si="12"/>
        <v>9.2894784303746182E-3</v>
      </c>
      <c r="AG17" s="157">
        <v>0</v>
      </c>
    </row>
    <row r="18" spans="2:33">
      <c r="B18" s="137">
        <v>14</v>
      </c>
      <c r="C18" s="128" t="s">
        <v>69</v>
      </c>
      <c r="D18" s="152">
        <v>62</v>
      </c>
      <c r="E18" s="152">
        <v>10</v>
      </c>
      <c r="F18" s="153">
        <f t="shared" si="0"/>
        <v>0.16129032258064516</v>
      </c>
      <c r="G18" s="152">
        <v>116</v>
      </c>
      <c r="H18" s="152">
        <v>12</v>
      </c>
      <c r="I18" s="153">
        <f t="shared" si="1"/>
        <v>0.10344827586206896</v>
      </c>
      <c r="J18" s="152">
        <v>5298</v>
      </c>
      <c r="K18" s="152">
        <v>61</v>
      </c>
      <c r="L18" s="153">
        <f t="shared" si="2"/>
        <v>1.1513778784446961E-2</v>
      </c>
      <c r="M18" s="152">
        <v>4369</v>
      </c>
      <c r="N18" s="152">
        <v>32</v>
      </c>
      <c r="O18" s="153">
        <f t="shared" si="3"/>
        <v>7.3243305104142824E-3</v>
      </c>
      <c r="P18" s="152">
        <v>3166</v>
      </c>
      <c r="Q18" s="152">
        <v>33</v>
      </c>
      <c r="R18" s="153">
        <f t="shared" si="4"/>
        <v>1.0423246999368288E-2</v>
      </c>
      <c r="S18" s="152">
        <v>1546</v>
      </c>
      <c r="T18" s="152">
        <v>10</v>
      </c>
      <c r="U18" s="153">
        <f t="shared" si="5"/>
        <v>6.4683053040103496E-3</v>
      </c>
      <c r="V18" s="152">
        <v>556</v>
      </c>
      <c r="W18" s="152">
        <v>1</v>
      </c>
      <c r="X18" s="153">
        <f t="shared" si="6"/>
        <v>1.7985611510791368E-3</v>
      </c>
      <c r="Y18" s="152">
        <f t="shared" si="7"/>
        <v>15113</v>
      </c>
      <c r="Z18" s="152">
        <f t="shared" si="8"/>
        <v>159</v>
      </c>
      <c r="AA18" s="153">
        <f t="shared" si="9"/>
        <v>1.0520743730563092E-2</v>
      </c>
      <c r="AC18" s="154" t="str">
        <f t="shared" si="10"/>
        <v>浪速区 　</v>
      </c>
      <c r="AD18" s="155">
        <f t="shared" si="11"/>
        <v>1.1186502842472034E-2</v>
      </c>
      <c r="AF18" s="156">
        <f t="shared" si="12"/>
        <v>9.2894784303746182E-3</v>
      </c>
      <c r="AG18" s="157">
        <v>0</v>
      </c>
    </row>
    <row r="19" spans="2:33">
      <c r="B19" s="137">
        <v>15</v>
      </c>
      <c r="C19" s="128" t="s">
        <v>70</v>
      </c>
      <c r="D19" s="152">
        <v>136</v>
      </c>
      <c r="E19" s="152">
        <v>22</v>
      </c>
      <c r="F19" s="153">
        <f t="shared" si="0"/>
        <v>0.16176470588235295</v>
      </c>
      <c r="G19" s="152">
        <v>225</v>
      </c>
      <c r="H19" s="152">
        <v>20</v>
      </c>
      <c r="I19" s="153">
        <f t="shared" si="1"/>
        <v>8.8888888888888892E-2</v>
      </c>
      <c r="J19" s="152">
        <v>8971</v>
      </c>
      <c r="K19" s="152">
        <v>74</v>
      </c>
      <c r="L19" s="153">
        <f t="shared" si="2"/>
        <v>8.2488016943484555E-3</v>
      </c>
      <c r="M19" s="152">
        <v>7026</v>
      </c>
      <c r="N19" s="152">
        <v>70</v>
      </c>
      <c r="O19" s="153">
        <f t="shared" si="3"/>
        <v>9.9629945915172217E-3</v>
      </c>
      <c r="P19" s="152">
        <v>4569</v>
      </c>
      <c r="Q19" s="152">
        <v>38</v>
      </c>
      <c r="R19" s="153">
        <f t="shared" si="4"/>
        <v>8.3169183628802809E-3</v>
      </c>
      <c r="S19" s="152">
        <v>2109</v>
      </c>
      <c r="T19" s="152">
        <v>16</v>
      </c>
      <c r="U19" s="153">
        <f t="shared" si="5"/>
        <v>7.5865339023233761E-3</v>
      </c>
      <c r="V19" s="152">
        <v>734</v>
      </c>
      <c r="W19" s="152">
        <v>3</v>
      </c>
      <c r="X19" s="153">
        <f t="shared" si="6"/>
        <v>4.0871934604904629E-3</v>
      </c>
      <c r="Y19" s="152">
        <f t="shared" si="7"/>
        <v>23770</v>
      </c>
      <c r="Z19" s="152">
        <f t="shared" si="8"/>
        <v>243</v>
      </c>
      <c r="AA19" s="153">
        <f t="shared" si="9"/>
        <v>1.0222970130416491E-2</v>
      </c>
      <c r="AC19" s="154" t="str">
        <f t="shared" si="10"/>
        <v>東住吉区</v>
      </c>
      <c r="AD19" s="155">
        <f t="shared" si="11"/>
        <v>1.0934489402697496E-2</v>
      </c>
      <c r="AF19" s="156">
        <f t="shared" si="12"/>
        <v>9.2894784303746182E-3</v>
      </c>
      <c r="AG19" s="157">
        <v>0</v>
      </c>
    </row>
    <row r="20" spans="2:33">
      <c r="B20" s="137">
        <v>16</v>
      </c>
      <c r="C20" s="128" t="s">
        <v>71</v>
      </c>
      <c r="D20" s="152">
        <v>73</v>
      </c>
      <c r="E20" s="152">
        <v>8</v>
      </c>
      <c r="F20" s="153">
        <f t="shared" si="0"/>
        <v>0.1095890410958904</v>
      </c>
      <c r="G20" s="152">
        <v>121</v>
      </c>
      <c r="H20" s="152">
        <v>14</v>
      </c>
      <c r="I20" s="153">
        <f t="shared" si="1"/>
        <v>0.11570247933884298</v>
      </c>
      <c r="J20" s="152">
        <v>5440</v>
      </c>
      <c r="K20" s="152">
        <v>48</v>
      </c>
      <c r="L20" s="153">
        <f t="shared" si="2"/>
        <v>8.8235294117647058E-3</v>
      </c>
      <c r="M20" s="152">
        <v>4607</v>
      </c>
      <c r="N20" s="152">
        <v>24</v>
      </c>
      <c r="O20" s="153">
        <f t="shared" si="3"/>
        <v>5.2094638593444759E-3</v>
      </c>
      <c r="P20" s="152">
        <v>3488</v>
      </c>
      <c r="Q20" s="152">
        <v>33</v>
      </c>
      <c r="R20" s="153">
        <f t="shared" si="4"/>
        <v>9.4610091743119271E-3</v>
      </c>
      <c r="S20" s="152">
        <v>1781</v>
      </c>
      <c r="T20" s="152">
        <v>8</v>
      </c>
      <c r="U20" s="153">
        <f t="shared" si="5"/>
        <v>4.4918585064570469E-3</v>
      </c>
      <c r="V20" s="152">
        <v>657</v>
      </c>
      <c r="W20" s="152">
        <v>3</v>
      </c>
      <c r="X20" s="153">
        <f t="shared" si="6"/>
        <v>4.5662100456621002E-3</v>
      </c>
      <c r="Y20" s="152">
        <f t="shared" si="7"/>
        <v>16167</v>
      </c>
      <c r="Z20" s="152">
        <f t="shared" si="8"/>
        <v>138</v>
      </c>
      <c r="AA20" s="153">
        <f t="shared" si="9"/>
        <v>8.5359064761551303E-3</v>
      </c>
      <c r="AC20" s="154" t="str">
        <f t="shared" si="10"/>
        <v>堺市中区</v>
      </c>
      <c r="AD20" s="155">
        <f t="shared" si="11"/>
        <v>1.0902300927599085E-2</v>
      </c>
      <c r="AF20" s="156">
        <f t="shared" si="12"/>
        <v>9.2894784303746182E-3</v>
      </c>
      <c r="AG20" s="157">
        <v>0</v>
      </c>
    </row>
    <row r="21" spans="2:33">
      <c r="B21" s="137">
        <v>17</v>
      </c>
      <c r="C21" s="128" t="s">
        <v>72</v>
      </c>
      <c r="D21" s="152">
        <v>117</v>
      </c>
      <c r="E21" s="152">
        <v>18</v>
      </c>
      <c r="F21" s="153">
        <f t="shared" si="0"/>
        <v>0.15384615384615385</v>
      </c>
      <c r="G21" s="152">
        <v>200</v>
      </c>
      <c r="H21" s="152">
        <v>23</v>
      </c>
      <c r="I21" s="153">
        <f t="shared" si="1"/>
        <v>0.115</v>
      </c>
      <c r="J21" s="152">
        <v>8066</v>
      </c>
      <c r="K21" s="152">
        <v>57</v>
      </c>
      <c r="L21" s="153">
        <f t="shared" si="2"/>
        <v>7.0666997272501864E-3</v>
      </c>
      <c r="M21" s="152">
        <v>6652</v>
      </c>
      <c r="N21" s="152">
        <v>64</v>
      </c>
      <c r="O21" s="153">
        <f t="shared" si="3"/>
        <v>9.6211665664461821E-3</v>
      </c>
      <c r="P21" s="152">
        <v>4755</v>
      </c>
      <c r="Q21" s="152">
        <v>31</v>
      </c>
      <c r="R21" s="153">
        <f t="shared" si="4"/>
        <v>6.5194532071503677E-3</v>
      </c>
      <c r="S21" s="152">
        <v>2342</v>
      </c>
      <c r="T21" s="152">
        <v>19</v>
      </c>
      <c r="U21" s="153">
        <f t="shared" si="5"/>
        <v>8.1127241673783091E-3</v>
      </c>
      <c r="V21" s="152">
        <v>795</v>
      </c>
      <c r="W21" s="152">
        <v>2</v>
      </c>
      <c r="X21" s="153">
        <f t="shared" si="6"/>
        <v>2.5157232704402514E-3</v>
      </c>
      <c r="Y21" s="152">
        <f t="shared" si="7"/>
        <v>22927</v>
      </c>
      <c r="Z21" s="152">
        <f t="shared" si="8"/>
        <v>214</v>
      </c>
      <c r="AA21" s="153">
        <f t="shared" si="9"/>
        <v>9.33397304488158E-3</v>
      </c>
      <c r="AC21" s="154" t="str">
        <f t="shared" si="10"/>
        <v>福島区 　</v>
      </c>
      <c r="AD21" s="155">
        <f t="shared" si="11"/>
        <v>1.0895883777239709E-2</v>
      </c>
      <c r="AF21" s="156">
        <f t="shared" si="12"/>
        <v>9.2894784303746182E-3</v>
      </c>
      <c r="AG21" s="157">
        <v>0</v>
      </c>
    </row>
    <row r="22" spans="2:33">
      <c r="B22" s="137">
        <v>18</v>
      </c>
      <c r="C22" s="128" t="s">
        <v>73</v>
      </c>
      <c r="D22" s="152">
        <v>90</v>
      </c>
      <c r="E22" s="152">
        <v>9</v>
      </c>
      <c r="F22" s="153">
        <f t="shared" si="0"/>
        <v>0.1</v>
      </c>
      <c r="G22" s="152">
        <v>148</v>
      </c>
      <c r="H22" s="152">
        <v>28</v>
      </c>
      <c r="I22" s="153">
        <f t="shared" si="1"/>
        <v>0.1891891891891892</v>
      </c>
      <c r="J22" s="152">
        <v>7305</v>
      </c>
      <c r="K22" s="152">
        <v>62</v>
      </c>
      <c r="L22" s="153">
        <f t="shared" si="2"/>
        <v>8.4873374401095141E-3</v>
      </c>
      <c r="M22" s="152">
        <v>6065</v>
      </c>
      <c r="N22" s="152">
        <v>61</v>
      </c>
      <c r="O22" s="153">
        <f t="shared" si="3"/>
        <v>1.0057708161582853E-2</v>
      </c>
      <c r="P22" s="152">
        <v>4297</v>
      </c>
      <c r="Q22" s="152">
        <v>50</v>
      </c>
      <c r="R22" s="153">
        <f t="shared" si="4"/>
        <v>1.1636025133814289E-2</v>
      </c>
      <c r="S22" s="152">
        <v>2096</v>
      </c>
      <c r="T22" s="152">
        <v>16</v>
      </c>
      <c r="U22" s="153">
        <f t="shared" si="5"/>
        <v>7.6335877862595417E-3</v>
      </c>
      <c r="V22" s="152">
        <v>759</v>
      </c>
      <c r="W22" s="152">
        <v>1</v>
      </c>
      <c r="X22" s="153">
        <f t="shared" si="6"/>
        <v>1.3175230566534915E-3</v>
      </c>
      <c r="Y22" s="152">
        <f t="shared" si="7"/>
        <v>20760</v>
      </c>
      <c r="Z22" s="152">
        <f t="shared" si="8"/>
        <v>227</v>
      </c>
      <c r="AA22" s="153">
        <f t="shared" si="9"/>
        <v>1.0934489402697496E-2</v>
      </c>
      <c r="AC22" s="154" t="str">
        <f t="shared" si="10"/>
        <v>西淀川区</v>
      </c>
      <c r="AD22" s="155">
        <f t="shared" si="11"/>
        <v>1.0847189231987332E-2</v>
      </c>
      <c r="AF22" s="156">
        <f t="shared" si="12"/>
        <v>9.2894784303746182E-3</v>
      </c>
      <c r="AG22" s="157">
        <v>0</v>
      </c>
    </row>
    <row r="23" spans="2:33">
      <c r="B23" s="137">
        <v>19</v>
      </c>
      <c r="C23" s="128" t="s">
        <v>74</v>
      </c>
      <c r="D23" s="152">
        <v>119</v>
      </c>
      <c r="E23" s="152">
        <v>18</v>
      </c>
      <c r="F23" s="153">
        <f t="shared" si="0"/>
        <v>0.15126050420168066</v>
      </c>
      <c r="G23" s="152">
        <v>149</v>
      </c>
      <c r="H23" s="152">
        <v>16</v>
      </c>
      <c r="I23" s="153">
        <f t="shared" si="1"/>
        <v>0.10738255033557047</v>
      </c>
      <c r="J23" s="152">
        <v>5406</v>
      </c>
      <c r="K23" s="152">
        <v>52</v>
      </c>
      <c r="L23" s="153">
        <f t="shared" si="2"/>
        <v>9.6189419163891978E-3</v>
      </c>
      <c r="M23" s="152">
        <v>4229</v>
      </c>
      <c r="N23" s="152">
        <v>48</v>
      </c>
      <c r="O23" s="153">
        <f t="shared" si="3"/>
        <v>1.1350200993142587E-2</v>
      </c>
      <c r="P23" s="152">
        <v>2821</v>
      </c>
      <c r="Q23" s="152">
        <v>22</v>
      </c>
      <c r="R23" s="153">
        <f t="shared" si="4"/>
        <v>7.7986529599432825E-3</v>
      </c>
      <c r="S23" s="152">
        <v>1349</v>
      </c>
      <c r="T23" s="152">
        <v>9</v>
      </c>
      <c r="U23" s="153">
        <f t="shared" si="5"/>
        <v>6.671608598962194E-3</v>
      </c>
      <c r="V23" s="152">
        <v>526</v>
      </c>
      <c r="W23" s="152">
        <v>0</v>
      </c>
      <c r="X23" s="153">
        <f t="shared" si="6"/>
        <v>0</v>
      </c>
      <c r="Y23" s="152">
        <f t="shared" si="7"/>
        <v>14599</v>
      </c>
      <c r="Z23" s="152">
        <f t="shared" si="8"/>
        <v>165</v>
      </c>
      <c r="AA23" s="153">
        <f t="shared" si="9"/>
        <v>1.1302143982464553E-2</v>
      </c>
      <c r="AC23" s="154" t="str">
        <f t="shared" si="10"/>
        <v>西区 　　</v>
      </c>
      <c r="AD23" s="155">
        <f t="shared" si="11"/>
        <v>1.0776662950575994E-2</v>
      </c>
      <c r="AF23" s="156">
        <f t="shared" si="12"/>
        <v>9.2894784303746182E-3</v>
      </c>
      <c r="AG23" s="157">
        <v>0</v>
      </c>
    </row>
    <row r="24" spans="2:33">
      <c r="B24" s="137">
        <v>20</v>
      </c>
      <c r="C24" s="128" t="s">
        <v>75</v>
      </c>
      <c r="D24" s="152">
        <v>87</v>
      </c>
      <c r="E24" s="152">
        <v>12</v>
      </c>
      <c r="F24" s="153">
        <f t="shared" si="0"/>
        <v>0.13793103448275862</v>
      </c>
      <c r="G24" s="152">
        <v>196</v>
      </c>
      <c r="H24" s="152">
        <v>31</v>
      </c>
      <c r="I24" s="153">
        <f t="shared" si="1"/>
        <v>0.15816326530612246</v>
      </c>
      <c r="J24" s="152">
        <v>8118</v>
      </c>
      <c r="K24" s="152">
        <v>61</v>
      </c>
      <c r="L24" s="153">
        <f t="shared" si="2"/>
        <v>7.514166050751417E-3</v>
      </c>
      <c r="M24" s="152">
        <v>6173</v>
      </c>
      <c r="N24" s="152">
        <v>49</v>
      </c>
      <c r="O24" s="153">
        <f t="shared" si="3"/>
        <v>7.9377936173659486E-3</v>
      </c>
      <c r="P24" s="152">
        <v>4043</v>
      </c>
      <c r="Q24" s="152">
        <v>40</v>
      </c>
      <c r="R24" s="153">
        <f t="shared" si="4"/>
        <v>9.8936433341578044E-3</v>
      </c>
      <c r="S24" s="152">
        <v>1880</v>
      </c>
      <c r="T24" s="152">
        <v>14</v>
      </c>
      <c r="U24" s="153">
        <f t="shared" si="5"/>
        <v>7.4468085106382982E-3</v>
      </c>
      <c r="V24" s="152">
        <v>711</v>
      </c>
      <c r="W24" s="152">
        <v>2</v>
      </c>
      <c r="X24" s="153">
        <f t="shared" si="6"/>
        <v>2.8129395218002813E-3</v>
      </c>
      <c r="Y24" s="152">
        <f t="shared" si="7"/>
        <v>21208</v>
      </c>
      <c r="Z24" s="152">
        <f t="shared" si="8"/>
        <v>209</v>
      </c>
      <c r="AA24" s="153">
        <f t="shared" si="9"/>
        <v>9.8547717842323648E-3</v>
      </c>
      <c r="AC24" s="154" t="str">
        <f t="shared" si="10"/>
        <v>天王寺区</v>
      </c>
      <c r="AD24" s="155">
        <f t="shared" si="11"/>
        <v>1.071301035591001E-2</v>
      </c>
      <c r="AF24" s="156">
        <f t="shared" si="12"/>
        <v>9.2894784303746182E-3</v>
      </c>
      <c r="AG24" s="157">
        <v>0</v>
      </c>
    </row>
    <row r="25" spans="2:33">
      <c r="B25" s="137">
        <v>21</v>
      </c>
      <c r="C25" s="128" t="s">
        <v>76</v>
      </c>
      <c r="D25" s="152">
        <v>78</v>
      </c>
      <c r="E25" s="152">
        <v>14</v>
      </c>
      <c r="F25" s="153">
        <f t="shared" si="0"/>
        <v>0.17948717948717949</v>
      </c>
      <c r="G25" s="152">
        <v>111</v>
      </c>
      <c r="H25" s="152">
        <v>13</v>
      </c>
      <c r="I25" s="153">
        <f t="shared" si="1"/>
        <v>0.11711711711711711</v>
      </c>
      <c r="J25" s="152">
        <v>5506</v>
      </c>
      <c r="K25" s="152">
        <v>48</v>
      </c>
      <c r="L25" s="153">
        <f t="shared" si="2"/>
        <v>8.7177624409734839E-3</v>
      </c>
      <c r="M25" s="152">
        <v>4358</v>
      </c>
      <c r="N25" s="152">
        <v>52</v>
      </c>
      <c r="O25" s="153">
        <f t="shared" si="3"/>
        <v>1.1932078935291418E-2</v>
      </c>
      <c r="P25" s="152">
        <v>2630</v>
      </c>
      <c r="Q25" s="152">
        <v>26</v>
      </c>
      <c r="R25" s="153">
        <f t="shared" si="4"/>
        <v>9.8859315589353604E-3</v>
      </c>
      <c r="S25" s="152">
        <v>1075</v>
      </c>
      <c r="T25" s="152">
        <v>5</v>
      </c>
      <c r="U25" s="153">
        <f t="shared" si="5"/>
        <v>4.6511627906976744E-3</v>
      </c>
      <c r="V25" s="152">
        <v>341</v>
      </c>
      <c r="W25" s="152">
        <v>0</v>
      </c>
      <c r="X25" s="153">
        <f t="shared" si="6"/>
        <v>0</v>
      </c>
      <c r="Y25" s="152">
        <f t="shared" si="7"/>
        <v>14099</v>
      </c>
      <c r="Z25" s="152">
        <f t="shared" si="8"/>
        <v>158</v>
      </c>
      <c r="AA25" s="153">
        <f t="shared" si="9"/>
        <v>1.1206468543868359E-2</v>
      </c>
      <c r="AC25" s="154" t="str">
        <f t="shared" si="10"/>
        <v>住之江区</v>
      </c>
      <c r="AD25" s="155">
        <f t="shared" si="11"/>
        <v>1.0675562969140951E-2</v>
      </c>
      <c r="AF25" s="156">
        <f t="shared" si="12"/>
        <v>9.2894784303746182E-3</v>
      </c>
      <c r="AG25" s="157">
        <v>0</v>
      </c>
    </row>
    <row r="26" spans="2:33">
      <c r="B26" s="137">
        <v>22</v>
      </c>
      <c r="C26" s="128" t="s">
        <v>77</v>
      </c>
      <c r="D26" s="152">
        <v>108</v>
      </c>
      <c r="E26" s="152">
        <v>19</v>
      </c>
      <c r="F26" s="153">
        <f t="shared" si="0"/>
        <v>0.17592592592592593</v>
      </c>
      <c r="G26" s="152">
        <v>185</v>
      </c>
      <c r="H26" s="152">
        <v>24</v>
      </c>
      <c r="I26" s="153">
        <f t="shared" si="1"/>
        <v>0.12972972972972974</v>
      </c>
      <c r="J26" s="152">
        <v>7087</v>
      </c>
      <c r="K26" s="152">
        <v>61</v>
      </c>
      <c r="L26" s="153">
        <f t="shared" si="2"/>
        <v>8.6073091576125294E-3</v>
      </c>
      <c r="M26" s="152">
        <v>5286</v>
      </c>
      <c r="N26" s="152">
        <v>51</v>
      </c>
      <c r="O26" s="153">
        <f t="shared" si="3"/>
        <v>9.6481271282633368E-3</v>
      </c>
      <c r="P26" s="152">
        <v>3289</v>
      </c>
      <c r="Q26" s="152">
        <v>29</v>
      </c>
      <c r="R26" s="153">
        <f t="shared" si="4"/>
        <v>8.817269686834904E-3</v>
      </c>
      <c r="S26" s="152">
        <v>1492</v>
      </c>
      <c r="T26" s="152">
        <v>7</v>
      </c>
      <c r="U26" s="153">
        <f t="shared" si="5"/>
        <v>4.6916890080428951E-3</v>
      </c>
      <c r="V26" s="152">
        <v>538</v>
      </c>
      <c r="W26" s="152">
        <v>1</v>
      </c>
      <c r="X26" s="153">
        <f t="shared" si="6"/>
        <v>1.8587360594795538E-3</v>
      </c>
      <c r="Y26" s="152">
        <f t="shared" si="7"/>
        <v>17985</v>
      </c>
      <c r="Z26" s="152">
        <f t="shared" si="8"/>
        <v>192</v>
      </c>
      <c r="AA26" s="153">
        <f t="shared" si="9"/>
        <v>1.0675562969140951E-2</v>
      </c>
      <c r="AC26" s="154" t="str">
        <f t="shared" si="10"/>
        <v>大阪市</v>
      </c>
      <c r="AD26" s="155">
        <f t="shared" si="11"/>
        <v>1.0533820006843846E-2</v>
      </c>
      <c r="AF26" s="156">
        <f t="shared" si="12"/>
        <v>9.2894784303746182E-3</v>
      </c>
      <c r="AG26" s="157">
        <v>0</v>
      </c>
    </row>
    <row r="27" spans="2:33">
      <c r="B27" s="137">
        <v>23</v>
      </c>
      <c r="C27" s="128" t="s">
        <v>78</v>
      </c>
      <c r="D27" s="152">
        <v>169</v>
      </c>
      <c r="E27" s="152">
        <v>13</v>
      </c>
      <c r="F27" s="153">
        <f t="shared" si="0"/>
        <v>7.6923076923076927E-2</v>
      </c>
      <c r="G27" s="152">
        <v>315</v>
      </c>
      <c r="H27" s="152">
        <v>40</v>
      </c>
      <c r="I27" s="153">
        <f t="shared" si="1"/>
        <v>0.12698412698412698</v>
      </c>
      <c r="J27" s="152">
        <v>11911</v>
      </c>
      <c r="K27" s="152">
        <v>119</v>
      </c>
      <c r="L27" s="153">
        <f t="shared" si="2"/>
        <v>9.9907648392242466E-3</v>
      </c>
      <c r="M27" s="152">
        <v>9352</v>
      </c>
      <c r="N27" s="152">
        <v>108</v>
      </c>
      <c r="O27" s="153">
        <f t="shared" si="3"/>
        <v>1.1548331907613344E-2</v>
      </c>
      <c r="P27" s="152">
        <v>5426</v>
      </c>
      <c r="Q27" s="152">
        <v>56</v>
      </c>
      <c r="R27" s="153">
        <f t="shared" si="4"/>
        <v>1.0320678215997052E-2</v>
      </c>
      <c r="S27" s="152">
        <v>2231</v>
      </c>
      <c r="T27" s="152">
        <v>18</v>
      </c>
      <c r="U27" s="153">
        <f t="shared" si="5"/>
        <v>8.0681308830121024E-3</v>
      </c>
      <c r="V27" s="152">
        <v>640</v>
      </c>
      <c r="W27" s="152">
        <v>2</v>
      </c>
      <c r="X27" s="153">
        <f t="shared" si="6"/>
        <v>3.1250000000000002E-3</v>
      </c>
      <c r="Y27" s="152">
        <f t="shared" si="7"/>
        <v>30044</v>
      </c>
      <c r="Z27" s="152">
        <f t="shared" si="8"/>
        <v>356</v>
      </c>
      <c r="AA27" s="153">
        <f t="shared" si="9"/>
        <v>1.1849287711356677E-2</v>
      </c>
      <c r="AC27" s="154" t="str">
        <f t="shared" si="10"/>
        <v>旭区 　　</v>
      </c>
      <c r="AD27" s="155">
        <f t="shared" si="11"/>
        <v>1.0520743730563092E-2</v>
      </c>
      <c r="AF27" s="156">
        <f t="shared" si="12"/>
        <v>9.2894784303746182E-3</v>
      </c>
      <c r="AG27" s="157">
        <v>0</v>
      </c>
    </row>
    <row r="28" spans="2:33">
      <c r="B28" s="137">
        <v>24</v>
      </c>
      <c r="C28" s="128" t="s">
        <v>79</v>
      </c>
      <c r="D28" s="152">
        <v>66</v>
      </c>
      <c r="E28" s="152">
        <v>8</v>
      </c>
      <c r="F28" s="153">
        <f t="shared" si="0"/>
        <v>0.12121212121212122</v>
      </c>
      <c r="G28" s="152">
        <v>101</v>
      </c>
      <c r="H28" s="152">
        <v>12</v>
      </c>
      <c r="I28" s="153">
        <f t="shared" si="1"/>
        <v>0.11881188118811881</v>
      </c>
      <c r="J28" s="152">
        <v>4611</v>
      </c>
      <c r="K28" s="152">
        <v>37</v>
      </c>
      <c r="L28" s="153">
        <f t="shared" si="2"/>
        <v>8.0242897419214917E-3</v>
      </c>
      <c r="M28" s="152">
        <v>3718</v>
      </c>
      <c r="N28" s="152">
        <v>47</v>
      </c>
      <c r="O28" s="153">
        <f t="shared" si="3"/>
        <v>1.2641204948897257E-2</v>
      </c>
      <c r="P28" s="152">
        <v>2495</v>
      </c>
      <c r="Q28" s="152">
        <v>20</v>
      </c>
      <c r="R28" s="153">
        <f t="shared" si="4"/>
        <v>8.0160320641282558E-3</v>
      </c>
      <c r="S28" s="152">
        <v>1272</v>
      </c>
      <c r="T28" s="152">
        <v>3</v>
      </c>
      <c r="U28" s="153">
        <f t="shared" si="5"/>
        <v>2.3584905660377358E-3</v>
      </c>
      <c r="V28" s="152">
        <v>451</v>
      </c>
      <c r="W28" s="152">
        <v>0</v>
      </c>
      <c r="X28" s="153">
        <f t="shared" si="6"/>
        <v>0</v>
      </c>
      <c r="Y28" s="152">
        <f t="shared" si="7"/>
        <v>12714</v>
      </c>
      <c r="Z28" s="152">
        <f t="shared" si="8"/>
        <v>127</v>
      </c>
      <c r="AA28" s="153">
        <f t="shared" si="9"/>
        <v>9.9889885165958779E-3</v>
      </c>
      <c r="AC28" s="154" t="str">
        <f t="shared" si="10"/>
        <v>堺市東区</v>
      </c>
      <c r="AD28" s="155">
        <f t="shared" si="11"/>
        <v>1.0415943337268245E-2</v>
      </c>
      <c r="AF28" s="156">
        <f t="shared" si="12"/>
        <v>9.2894784303746182E-3</v>
      </c>
      <c r="AG28" s="157">
        <v>0</v>
      </c>
    </row>
    <row r="29" spans="2:33">
      <c r="B29" s="137">
        <v>25</v>
      </c>
      <c r="C29" s="128" t="s">
        <v>80</v>
      </c>
      <c r="D29" s="152">
        <v>20</v>
      </c>
      <c r="E29" s="152">
        <v>5</v>
      </c>
      <c r="F29" s="153">
        <f t="shared" si="0"/>
        <v>0.25</v>
      </c>
      <c r="G29" s="152">
        <v>62</v>
      </c>
      <c r="H29" s="152">
        <v>9</v>
      </c>
      <c r="I29" s="153">
        <f t="shared" si="1"/>
        <v>0.14516129032258066</v>
      </c>
      <c r="J29" s="152">
        <v>3232</v>
      </c>
      <c r="K29" s="152">
        <v>27</v>
      </c>
      <c r="L29" s="153">
        <f t="shared" si="2"/>
        <v>8.3539603960396044E-3</v>
      </c>
      <c r="M29" s="152">
        <v>2481</v>
      </c>
      <c r="N29" s="152">
        <v>15</v>
      </c>
      <c r="O29" s="153">
        <f t="shared" si="3"/>
        <v>6.0459492140266021E-3</v>
      </c>
      <c r="P29" s="152">
        <v>1752</v>
      </c>
      <c r="Q29" s="152">
        <v>10</v>
      </c>
      <c r="R29" s="153">
        <f t="shared" si="4"/>
        <v>5.7077625570776253E-3</v>
      </c>
      <c r="S29" s="152">
        <v>911</v>
      </c>
      <c r="T29" s="152">
        <v>2</v>
      </c>
      <c r="U29" s="153">
        <f t="shared" si="5"/>
        <v>2.1953896816684962E-3</v>
      </c>
      <c r="V29" s="152">
        <v>341</v>
      </c>
      <c r="W29" s="152">
        <v>1</v>
      </c>
      <c r="X29" s="153">
        <f t="shared" si="6"/>
        <v>2.9325513196480938E-3</v>
      </c>
      <c r="Y29" s="152">
        <f t="shared" si="7"/>
        <v>8799</v>
      </c>
      <c r="Z29" s="152">
        <f t="shared" si="8"/>
        <v>69</v>
      </c>
      <c r="AA29" s="153">
        <f t="shared" si="9"/>
        <v>7.8418002045687017E-3</v>
      </c>
      <c r="AC29" s="154" t="str">
        <f t="shared" si="10"/>
        <v>摂津市</v>
      </c>
      <c r="AD29" s="155">
        <f t="shared" si="11"/>
        <v>1.0326715926288614E-2</v>
      </c>
      <c r="AF29" s="156">
        <f t="shared" si="12"/>
        <v>9.2894784303746182E-3</v>
      </c>
      <c r="AG29" s="157">
        <v>0</v>
      </c>
    </row>
    <row r="30" spans="2:33">
      <c r="B30" s="137">
        <v>26</v>
      </c>
      <c r="C30" s="128" t="s">
        <v>34</v>
      </c>
      <c r="D30" s="152">
        <v>767</v>
      </c>
      <c r="E30" s="152">
        <v>84</v>
      </c>
      <c r="F30" s="153">
        <f t="shared" si="0"/>
        <v>0.10951760104302477</v>
      </c>
      <c r="G30" s="152">
        <v>1199</v>
      </c>
      <c r="H30" s="152">
        <v>150</v>
      </c>
      <c r="I30" s="153">
        <f t="shared" si="1"/>
        <v>0.12510425354462051</v>
      </c>
      <c r="J30" s="152">
        <v>50815</v>
      </c>
      <c r="K30" s="152">
        <v>357</v>
      </c>
      <c r="L30" s="153">
        <f t="shared" si="2"/>
        <v>7.0254846010036403E-3</v>
      </c>
      <c r="M30" s="152">
        <v>34822</v>
      </c>
      <c r="N30" s="152">
        <v>311</v>
      </c>
      <c r="O30" s="153">
        <f t="shared" si="3"/>
        <v>8.9311354890586406E-3</v>
      </c>
      <c r="P30" s="152">
        <v>20779</v>
      </c>
      <c r="Q30" s="152">
        <v>176</v>
      </c>
      <c r="R30" s="153">
        <f t="shared" si="4"/>
        <v>8.4700899947061942E-3</v>
      </c>
      <c r="S30" s="152">
        <v>9793</v>
      </c>
      <c r="T30" s="152">
        <v>77</v>
      </c>
      <c r="U30" s="153">
        <f t="shared" si="5"/>
        <v>7.8627591136526086E-3</v>
      </c>
      <c r="V30" s="152">
        <v>3515</v>
      </c>
      <c r="W30" s="152">
        <v>9</v>
      </c>
      <c r="X30" s="153">
        <f t="shared" si="6"/>
        <v>2.5604551920341396E-3</v>
      </c>
      <c r="Y30" s="152">
        <f t="shared" si="7"/>
        <v>121690</v>
      </c>
      <c r="Z30" s="152">
        <f t="shared" si="8"/>
        <v>1164</v>
      </c>
      <c r="AA30" s="153">
        <f t="shared" si="9"/>
        <v>9.5652888487139445E-3</v>
      </c>
      <c r="AC30" s="154" t="str">
        <f t="shared" si="10"/>
        <v>東淀川区</v>
      </c>
      <c r="AD30" s="155">
        <f t="shared" si="11"/>
        <v>1.0244035694773265E-2</v>
      </c>
      <c r="AF30" s="156">
        <f t="shared" si="12"/>
        <v>9.2894784303746182E-3</v>
      </c>
      <c r="AG30" s="157">
        <v>0</v>
      </c>
    </row>
    <row r="31" spans="2:33">
      <c r="B31" s="137">
        <v>27</v>
      </c>
      <c r="C31" s="128" t="s">
        <v>35</v>
      </c>
      <c r="D31" s="152">
        <v>150</v>
      </c>
      <c r="E31" s="152">
        <v>12</v>
      </c>
      <c r="F31" s="153">
        <f t="shared" si="0"/>
        <v>0.08</v>
      </c>
      <c r="G31" s="152">
        <v>170</v>
      </c>
      <c r="H31" s="152">
        <v>23</v>
      </c>
      <c r="I31" s="153">
        <f t="shared" si="1"/>
        <v>0.13529411764705881</v>
      </c>
      <c r="J31" s="152">
        <v>8068</v>
      </c>
      <c r="K31" s="152">
        <v>53</v>
      </c>
      <c r="L31" s="153">
        <f t="shared" si="2"/>
        <v>6.5691621219633118E-3</v>
      </c>
      <c r="M31" s="152">
        <v>6019</v>
      </c>
      <c r="N31" s="152">
        <v>46</v>
      </c>
      <c r="O31" s="153">
        <f t="shared" si="3"/>
        <v>7.6424655258348559E-3</v>
      </c>
      <c r="P31" s="152">
        <v>4139</v>
      </c>
      <c r="Q31" s="152">
        <v>35</v>
      </c>
      <c r="R31" s="153">
        <f t="shared" si="4"/>
        <v>8.4561488282193769E-3</v>
      </c>
      <c r="S31" s="152">
        <v>2095</v>
      </c>
      <c r="T31" s="152">
        <v>22</v>
      </c>
      <c r="U31" s="153">
        <f t="shared" si="5"/>
        <v>1.0501193317422435E-2</v>
      </c>
      <c r="V31" s="152">
        <v>746</v>
      </c>
      <c r="W31" s="152">
        <v>3</v>
      </c>
      <c r="X31" s="153">
        <f t="shared" si="6"/>
        <v>4.0214477211796247E-3</v>
      </c>
      <c r="Y31" s="152">
        <f t="shared" si="7"/>
        <v>21387</v>
      </c>
      <c r="Z31" s="152">
        <f t="shared" si="8"/>
        <v>194</v>
      </c>
      <c r="AA31" s="153">
        <f t="shared" si="9"/>
        <v>9.0709309393556831E-3</v>
      </c>
      <c r="AC31" s="154" t="str">
        <f t="shared" si="10"/>
        <v>城東区 　</v>
      </c>
      <c r="AD31" s="155">
        <f t="shared" si="11"/>
        <v>1.0222970130416491E-2</v>
      </c>
      <c r="AF31" s="156">
        <f t="shared" si="12"/>
        <v>9.2894784303746182E-3</v>
      </c>
      <c r="AG31" s="157">
        <v>0</v>
      </c>
    </row>
    <row r="32" spans="2:33">
      <c r="B32" s="137">
        <v>28</v>
      </c>
      <c r="C32" s="128" t="s">
        <v>36</v>
      </c>
      <c r="D32" s="152">
        <v>134</v>
      </c>
      <c r="E32" s="152">
        <v>17</v>
      </c>
      <c r="F32" s="153">
        <f t="shared" si="0"/>
        <v>0.12686567164179105</v>
      </c>
      <c r="G32" s="152">
        <v>179</v>
      </c>
      <c r="H32" s="152">
        <v>25</v>
      </c>
      <c r="I32" s="153">
        <f t="shared" si="1"/>
        <v>0.13966480446927373</v>
      </c>
      <c r="J32" s="152">
        <v>7409</v>
      </c>
      <c r="K32" s="152">
        <v>56</v>
      </c>
      <c r="L32" s="153">
        <f t="shared" si="2"/>
        <v>7.5583749493858821E-3</v>
      </c>
      <c r="M32" s="152">
        <v>4601</v>
      </c>
      <c r="N32" s="152">
        <v>48</v>
      </c>
      <c r="O32" s="153">
        <f t="shared" si="3"/>
        <v>1.0432514670723756E-2</v>
      </c>
      <c r="P32" s="152">
        <v>2579</v>
      </c>
      <c r="Q32" s="152">
        <v>24</v>
      </c>
      <c r="R32" s="153">
        <f t="shared" si="4"/>
        <v>9.3059325319891431E-3</v>
      </c>
      <c r="S32" s="152">
        <v>1204</v>
      </c>
      <c r="T32" s="152">
        <v>10</v>
      </c>
      <c r="U32" s="153">
        <f t="shared" si="5"/>
        <v>8.3056478405315621E-3</v>
      </c>
      <c r="V32" s="152">
        <v>496</v>
      </c>
      <c r="W32" s="152">
        <v>1</v>
      </c>
      <c r="X32" s="153">
        <f t="shared" si="6"/>
        <v>2.0161290322580645E-3</v>
      </c>
      <c r="Y32" s="152">
        <f t="shared" si="7"/>
        <v>16602</v>
      </c>
      <c r="Z32" s="152">
        <f t="shared" si="8"/>
        <v>181</v>
      </c>
      <c r="AA32" s="153">
        <f t="shared" si="9"/>
        <v>1.0902300927599085E-2</v>
      </c>
      <c r="AC32" s="154" t="str">
        <f t="shared" si="10"/>
        <v>大東市</v>
      </c>
      <c r="AD32" s="155">
        <f t="shared" si="11"/>
        <v>1.0212418300653595E-2</v>
      </c>
      <c r="AF32" s="156">
        <f t="shared" si="12"/>
        <v>9.2894784303746182E-3</v>
      </c>
      <c r="AG32" s="157">
        <v>0</v>
      </c>
    </row>
    <row r="33" spans="2:33">
      <c r="B33" s="137">
        <v>29</v>
      </c>
      <c r="C33" s="128" t="s">
        <v>37</v>
      </c>
      <c r="D33" s="152">
        <v>86</v>
      </c>
      <c r="E33" s="152">
        <v>12</v>
      </c>
      <c r="F33" s="153">
        <f t="shared" si="0"/>
        <v>0.13953488372093023</v>
      </c>
      <c r="G33" s="152">
        <v>115</v>
      </c>
      <c r="H33" s="152">
        <v>18</v>
      </c>
      <c r="I33" s="153">
        <f t="shared" si="1"/>
        <v>0.15652173913043479</v>
      </c>
      <c r="J33" s="152">
        <v>5870</v>
      </c>
      <c r="K33" s="152">
        <v>40</v>
      </c>
      <c r="L33" s="153">
        <f t="shared" si="2"/>
        <v>6.8143100511073255E-3</v>
      </c>
      <c r="M33" s="152">
        <v>4164</v>
      </c>
      <c r="N33" s="152">
        <v>38</v>
      </c>
      <c r="O33" s="153">
        <f t="shared" si="3"/>
        <v>9.1258405379442843E-3</v>
      </c>
      <c r="P33" s="152">
        <v>2546</v>
      </c>
      <c r="Q33" s="152">
        <v>28</v>
      </c>
      <c r="R33" s="153">
        <f t="shared" si="4"/>
        <v>1.0997643362136685E-2</v>
      </c>
      <c r="S33" s="152">
        <v>1184</v>
      </c>
      <c r="T33" s="152">
        <v>13</v>
      </c>
      <c r="U33" s="153">
        <f t="shared" si="5"/>
        <v>1.097972972972973E-2</v>
      </c>
      <c r="V33" s="152">
        <v>436</v>
      </c>
      <c r="W33" s="152">
        <v>1</v>
      </c>
      <c r="X33" s="153">
        <f t="shared" si="6"/>
        <v>2.2935779816513763E-3</v>
      </c>
      <c r="Y33" s="152">
        <f t="shared" si="7"/>
        <v>14401</v>
      </c>
      <c r="Z33" s="152">
        <f t="shared" si="8"/>
        <v>150</v>
      </c>
      <c r="AA33" s="153">
        <f t="shared" si="9"/>
        <v>1.0415943337268245E-2</v>
      </c>
      <c r="AC33" s="154" t="str">
        <f t="shared" si="10"/>
        <v>寝屋川市</v>
      </c>
      <c r="AD33" s="155">
        <f t="shared" si="11"/>
        <v>1.012191664303941E-2</v>
      </c>
      <c r="AF33" s="156">
        <f t="shared" si="12"/>
        <v>9.2894784303746182E-3</v>
      </c>
      <c r="AG33" s="157">
        <v>0</v>
      </c>
    </row>
    <row r="34" spans="2:33">
      <c r="B34" s="137">
        <v>30</v>
      </c>
      <c r="C34" s="128" t="s">
        <v>38</v>
      </c>
      <c r="D34" s="152">
        <v>88</v>
      </c>
      <c r="E34" s="152">
        <v>5</v>
      </c>
      <c r="F34" s="153">
        <f t="shared" si="0"/>
        <v>5.6818181818181816E-2</v>
      </c>
      <c r="G34" s="152">
        <v>145</v>
      </c>
      <c r="H34" s="152">
        <v>10</v>
      </c>
      <c r="I34" s="153">
        <f t="shared" si="1"/>
        <v>6.8965517241379309E-2</v>
      </c>
      <c r="J34" s="152">
        <v>7757</v>
      </c>
      <c r="K34" s="152">
        <v>53</v>
      </c>
      <c r="L34" s="153">
        <f t="shared" si="2"/>
        <v>6.8325383524558466E-3</v>
      </c>
      <c r="M34" s="152">
        <v>5623</v>
      </c>
      <c r="N34" s="152">
        <v>36</v>
      </c>
      <c r="O34" s="153">
        <f t="shared" si="3"/>
        <v>6.4022763649297532E-3</v>
      </c>
      <c r="P34" s="152">
        <v>3534</v>
      </c>
      <c r="Q34" s="152">
        <v>26</v>
      </c>
      <c r="R34" s="153">
        <f t="shared" si="4"/>
        <v>7.3571024335031127E-3</v>
      </c>
      <c r="S34" s="152">
        <v>1774</v>
      </c>
      <c r="T34" s="152">
        <v>13</v>
      </c>
      <c r="U34" s="153">
        <f t="shared" si="5"/>
        <v>7.328072153325817E-3</v>
      </c>
      <c r="V34" s="152">
        <v>599</v>
      </c>
      <c r="W34" s="152">
        <v>3</v>
      </c>
      <c r="X34" s="153">
        <f t="shared" si="6"/>
        <v>5.008347245409015E-3</v>
      </c>
      <c r="Y34" s="152">
        <f t="shared" si="7"/>
        <v>19520</v>
      </c>
      <c r="Z34" s="152">
        <f t="shared" si="8"/>
        <v>146</v>
      </c>
      <c r="AA34" s="153">
        <f t="shared" si="9"/>
        <v>7.4795081967213113E-3</v>
      </c>
      <c r="AC34" s="154" t="str">
        <f t="shared" si="10"/>
        <v>藤井寺市</v>
      </c>
      <c r="AD34" s="155">
        <f t="shared" si="11"/>
        <v>1.010611419909045E-2</v>
      </c>
      <c r="AF34" s="156">
        <f t="shared" si="12"/>
        <v>9.2894784303746182E-3</v>
      </c>
      <c r="AG34" s="157">
        <v>0</v>
      </c>
    </row>
    <row r="35" spans="2:33">
      <c r="B35" s="137">
        <v>31</v>
      </c>
      <c r="C35" s="128" t="s">
        <v>39</v>
      </c>
      <c r="D35" s="152">
        <v>173</v>
      </c>
      <c r="E35" s="152">
        <v>13</v>
      </c>
      <c r="F35" s="153">
        <f t="shared" si="0"/>
        <v>7.5144508670520235E-2</v>
      </c>
      <c r="G35" s="152">
        <v>319</v>
      </c>
      <c r="H35" s="152">
        <v>33</v>
      </c>
      <c r="I35" s="153">
        <f t="shared" si="1"/>
        <v>0.10344827586206896</v>
      </c>
      <c r="J35" s="152">
        <v>10839</v>
      </c>
      <c r="K35" s="152">
        <v>78</v>
      </c>
      <c r="L35" s="153">
        <f t="shared" si="2"/>
        <v>7.1962358151120955E-3</v>
      </c>
      <c r="M35" s="152">
        <v>7015</v>
      </c>
      <c r="N35" s="152">
        <v>69</v>
      </c>
      <c r="O35" s="153">
        <f t="shared" si="3"/>
        <v>9.8360655737704927E-3</v>
      </c>
      <c r="P35" s="152">
        <v>3828</v>
      </c>
      <c r="Q35" s="152">
        <v>26</v>
      </c>
      <c r="R35" s="153">
        <f t="shared" si="4"/>
        <v>6.7920585161964468E-3</v>
      </c>
      <c r="S35" s="152">
        <v>1707</v>
      </c>
      <c r="T35" s="152">
        <v>10</v>
      </c>
      <c r="U35" s="153">
        <f t="shared" si="5"/>
        <v>5.8582308142940834E-3</v>
      </c>
      <c r="V35" s="152">
        <v>628</v>
      </c>
      <c r="W35" s="152">
        <v>1</v>
      </c>
      <c r="X35" s="153">
        <f t="shared" si="6"/>
        <v>1.5923566878980893E-3</v>
      </c>
      <c r="Y35" s="152">
        <f t="shared" si="7"/>
        <v>24509</v>
      </c>
      <c r="Z35" s="152">
        <f t="shared" si="8"/>
        <v>230</v>
      </c>
      <c r="AA35" s="153">
        <f t="shared" si="9"/>
        <v>9.3843078052960136E-3</v>
      </c>
      <c r="AC35" s="154" t="str">
        <f t="shared" si="10"/>
        <v>東成区 　</v>
      </c>
      <c r="AD35" s="155">
        <f t="shared" si="11"/>
        <v>1.0081696506170693E-2</v>
      </c>
      <c r="AF35" s="156">
        <f t="shared" si="12"/>
        <v>9.2894784303746182E-3</v>
      </c>
      <c r="AG35" s="157">
        <v>0</v>
      </c>
    </row>
    <row r="36" spans="2:33">
      <c r="B36" s="137">
        <v>32</v>
      </c>
      <c r="C36" s="128" t="s">
        <v>40</v>
      </c>
      <c r="D36" s="152">
        <v>113</v>
      </c>
      <c r="E36" s="152">
        <v>17</v>
      </c>
      <c r="F36" s="153">
        <f t="shared" si="0"/>
        <v>0.15044247787610621</v>
      </c>
      <c r="G36" s="152">
        <v>228</v>
      </c>
      <c r="H36" s="152">
        <v>37</v>
      </c>
      <c r="I36" s="153">
        <f t="shared" si="1"/>
        <v>0.16228070175438597</v>
      </c>
      <c r="J36" s="152">
        <v>8835</v>
      </c>
      <c r="K36" s="152">
        <v>61</v>
      </c>
      <c r="L36" s="153">
        <f t="shared" si="2"/>
        <v>6.9043576683644591E-3</v>
      </c>
      <c r="M36" s="152">
        <v>6496</v>
      </c>
      <c r="N36" s="152">
        <v>60</v>
      </c>
      <c r="O36" s="153">
        <f t="shared" si="3"/>
        <v>9.2364532019704442E-3</v>
      </c>
      <c r="P36" s="152">
        <v>3719</v>
      </c>
      <c r="Q36" s="152">
        <v>31</v>
      </c>
      <c r="R36" s="153">
        <f t="shared" si="4"/>
        <v>8.3355740790535086E-3</v>
      </c>
      <c r="S36" s="152">
        <v>1716</v>
      </c>
      <c r="T36" s="152">
        <v>11</v>
      </c>
      <c r="U36" s="153">
        <f t="shared" si="5"/>
        <v>6.41025641025641E-3</v>
      </c>
      <c r="V36" s="152">
        <v>558</v>
      </c>
      <c r="W36" s="152">
        <v>0</v>
      </c>
      <c r="X36" s="153">
        <f t="shared" si="6"/>
        <v>0</v>
      </c>
      <c r="Y36" s="152">
        <f t="shared" si="7"/>
        <v>21665</v>
      </c>
      <c r="Z36" s="152">
        <f t="shared" si="8"/>
        <v>217</v>
      </c>
      <c r="AA36" s="153">
        <f t="shared" si="9"/>
        <v>1.0016155088852988E-2</v>
      </c>
      <c r="AC36" s="154" t="str">
        <f t="shared" si="10"/>
        <v>泉佐野市</v>
      </c>
      <c r="AD36" s="155">
        <f t="shared" si="11"/>
        <v>1.0023459159735551E-2</v>
      </c>
      <c r="AF36" s="156">
        <f t="shared" si="12"/>
        <v>9.2894784303746182E-3</v>
      </c>
      <c r="AG36" s="157">
        <v>0</v>
      </c>
    </row>
    <row r="37" spans="2:33">
      <c r="B37" s="137">
        <v>33</v>
      </c>
      <c r="C37" s="128" t="s">
        <v>41</v>
      </c>
      <c r="D37" s="152">
        <v>43</v>
      </c>
      <c r="E37" s="152">
        <v>9</v>
      </c>
      <c r="F37" s="153">
        <f t="shared" ref="F37:F68" si="13">IFERROR(E37/D37,"-")</f>
        <v>0.20930232558139536</v>
      </c>
      <c r="G37" s="152">
        <v>74</v>
      </c>
      <c r="H37" s="152">
        <v>6</v>
      </c>
      <c r="I37" s="153">
        <f t="shared" ref="I37:I68" si="14">IFERROR(H37/G37,"-")</f>
        <v>8.1081081081081086E-2</v>
      </c>
      <c r="J37" s="152">
        <v>2561</v>
      </c>
      <c r="K37" s="152">
        <v>19</v>
      </c>
      <c r="L37" s="153">
        <f t="shared" ref="L37:L68" si="15">IFERROR(K37/J37,"-")</f>
        <v>7.4189769621241701E-3</v>
      </c>
      <c r="M37" s="152">
        <v>1593</v>
      </c>
      <c r="N37" s="152">
        <v>21</v>
      </c>
      <c r="O37" s="153">
        <f t="shared" ref="O37:O68" si="16">IFERROR(N37/M37,"-")</f>
        <v>1.3182674199623353E-2</v>
      </c>
      <c r="P37" s="152">
        <v>990</v>
      </c>
      <c r="Q37" s="152">
        <v>14</v>
      </c>
      <c r="R37" s="153">
        <f t="shared" ref="R37:R68" si="17">IFERROR(Q37/P37,"-")</f>
        <v>1.4141414141414142E-2</v>
      </c>
      <c r="S37" s="152">
        <v>476</v>
      </c>
      <c r="T37" s="152">
        <v>2</v>
      </c>
      <c r="U37" s="153">
        <f t="shared" ref="U37:U68" si="18">IFERROR(T37/S37,"-")</f>
        <v>4.2016806722689074E-3</v>
      </c>
      <c r="V37" s="152">
        <v>187</v>
      </c>
      <c r="W37" s="152">
        <v>0</v>
      </c>
      <c r="X37" s="153">
        <f t="shared" ref="X37:X68" si="19">IFERROR(W37/V37,"-")</f>
        <v>0</v>
      </c>
      <c r="Y37" s="152">
        <f t="shared" ref="Y37:Y68" si="20">SUM(D37,G37,J37,M37,P37,S37,V37)</f>
        <v>5924</v>
      </c>
      <c r="Z37" s="152">
        <f t="shared" ref="Z37:Z68" si="21">SUM(E37,H37,K37,N37,Q37,T37,W37)</f>
        <v>71</v>
      </c>
      <c r="AA37" s="153">
        <f t="shared" ref="AA37:AA68" si="22">IFERROR(Z37/Y37,"-")</f>
        <v>1.198514517218096E-2</v>
      </c>
      <c r="AC37" s="154" t="str">
        <f t="shared" ref="AC37:AC68" si="23">INDEX($C$5:$C$78,MATCH(AD37,AA$5:AA$78,0))</f>
        <v>堺市北区</v>
      </c>
      <c r="AD37" s="155">
        <f t="shared" ref="AD37:AD68" si="24">LARGE(AA$5:AA$78,ROW(A33))</f>
        <v>1.0016155088852988E-2</v>
      </c>
      <c r="AF37" s="156">
        <f t="shared" si="12"/>
        <v>9.2894784303746182E-3</v>
      </c>
      <c r="AG37" s="157">
        <v>0</v>
      </c>
    </row>
    <row r="38" spans="2:33">
      <c r="B38" s="137">
        <v>34</v>
      </c>
      <c r="C38" s="128" t="s">
        <v>43</v>
      </c>
      <c r="D38" s="152">
        <v>179</v>
      </c>
      <c r="E38" s="152">
        <v>17</v>
      </c>
      <c r="F38" s="153">
        <f t="shared" si="13"/>
        <v>9.4972067039106142E-2</v>
      </c>
      <c r="G38" s="152">
        <v>298</v>
      </c>
      <c r="H38" s="152">
        <v>27</v>
      </c>
      <c r="I38" s="153">
        <f t="shared" si="14"/>
        <v>9.0604026845637578E-2</v>
      </c>
      <c r="J38" s="152">
        <v>11082</v>
      </c>
      <c r="K38" s="152">
        <v>77</v>
      </c>
      <c r="L38" s="153">
        <f t="shared" si="15"/>
        <v>6.9482042952535641E-3</v>
      </c>
      <c r="M38" s="152">
        <v>8150</v>
      </c>
      <c r="N38" s="152">
        <v>64</v>
      </c>
      <c r="O38" s="153">
        <f t="shared" si="16"/>
        <v>7.8527607361963195E-3</v>
      </c>
      <c r="P38" s="152">
        <v>5175</v>
      </c>
      <c r="Q38" s="152">
        <v>37</v>
      </c>
      <c r="R38" s="153">
        <f t="shared" si="17"/>
        <v>7.1497584541062803E-3</v>
      </c>
      <c r="S38" s="152">
        <v>2402</v>
      </c>
      <c r="T38" s="152">
        <v>9</v>
      </c>
      <c r="U38" s="153">
        <f t="shared" si="18"/>
        <v>3.7468776019983349E-3</v>
      </c>
      <c r="V38" s="152">
        <v>784</v>
      </c>
      <c r="W38" s="152">
        <v>1</v>
      </c>
      <c r="X38" s="153">
        <f t="shared" si="19"/>
        <v>1.2755102040816326E-3</v>
      </c>
      <c r="Y38" s="152">
        <f t="shared" si="20"/>
        <v>28070</v>
      </c>
      <c r="Z38" s="152">
        <f t="shared" si="21"/>
        <v>232</v>
      </c>
      <c r="AA38" s="153">
        <f t="shared" si="22"/>
        <v>8.2650516565728541E-3</v>
      </c>
      <c r="AC38" s="154" t="str">
        <f t="shared" si="23"/>
        <v>北区 　　</v>
      </c>
      <c r="AD38" s="155">
        <f t="shared" si="24"/>
        <v>9.9889885165958779E-3</v>
      </c>
      <c r="AF38" s="156">
        <f t="shared" si="12"/>
        <v>9.2894784303746182E-3</v>
      </c>
      <c r="AG38" s="157">
        <v>0</v>
      </c>
    </row>
    <row r="39" spans="2:33">
      <c r="B39" s="137">
        <v>35</v>
      </c>
      <c r="C39" s="128" t="s">
        <v>0</v>
      </c>
      <c r="D39" s="152">
        <v>32</v>
      </c>
      <c r="E39" s="152">
        <v>3</v>
      </c>
      <c r="F39" s="153">
        <f t="shared" si="13"/>
        <v>9.375E-2</v>
      </c>
      <c r="G39" s="152">
        <v>65</v>
      </c>
      <c r="H39" s="152">
        <v>6</v>
      </c>
      <c r="I39" s="153">
        <f t="shared" si="14"/>
        <v>9.2307692307692313E-2</v>
      </c>
      <c r="J39" s="152">
        <v>22060</v>
      </c>
      <c r="K39" s="152">
        <v>164</v>
      </c>
      <c r="L39" s="153">
        <f t="shared" si="15"/>
        <v>7.4342701722574797E-3</v>
      </c>
      <c r="M39" s="152">
        <v>16874</v>
      </c>
      <c r="N39" s="152">
        <v>137</v>
      </c>
      <c r="O39" s="153">
        <f t="shared" si="16"/>
        <v>8.118999644423374E-3</v>
      </c>
      <c r="P39" s="152">
        <v>10477</v>
      </c>
      <c r="Q39" s="152">
        <v>63</v>
      </c>
      <c r="R39" s="153">
        <f t="shared" si="17"/>
        <v>6.0131717094588149E-3</v>
      </c>
      <c r="S39" s="152">
        <v>4813</v>
      </c>
      <c r="T39" s="152">
        <v>28</v>
      </c>
      <c r="U39" s="153">
        <f t="shared" si="18"/>
        <v>5.8175773945564101E-3</v>
      </c>
      <c r="V39" s="152">
        <v>1667</v>
      </c>
      <c r="W39" s="152">
        <v>3</v>
      </c>
      <c r="X39" s="153">
        <f t="shared" si="19"/>
        <v>1.7996400719856029E-3</v>
      </c>
      <c r="Y39" s="152">
        <f t="shared" si="20"/>
        <v>55988</v>
      </c>
      <c r="Z39" s="152">
        <f t="shared" si="21"/>
        <v>404</v>
      </c>
      <c r="AA39" s="153">
        <f t="shared" si="22"/>
        <v>7.2158319639922842E-3</v>
      </c>
      <c r="AC39" s="154" t="str">
        <f t="shared" si="23"/>
        <v>淀川区 　</v>
      </c>
      <c r="AD39" s="155">
        <f t="shared" si="24"/>
        <v>9.8547717842323648E-3</v>
      </c>
      <c r="AF39" s="156">
        <f t="shared" si="12"/>
        <v>9.2894784303746182E-3</v>
      </c>
      <c r="AG39" s="157">
        <v>0</v>
      </c>
    </row>
    <row r="40" spans="2:33">
      <c r="B40" s="137">
        <v>36</v>
      </c>
      <c r="C40" s="128" t="s">
        <v>1</v>
      </c>
      <c r="D40" s="152">
        <v>38</v>
      </c>
      <c r="E40" s="152">
        <v>9</v>
      </c>
      <c r="F40" s="153">
        <f t="shared" si="13"/>
        <v>0.23684210526315788</v>
      </c>
      <c r="G40" s="152">
        <v>45</v>
      </c>
      <c r="H40" s="152">
        <v>8</v>
      </c>
      <c r="I40" s="153">
        <f t="shared" si="14"/>
        <v>0.17777777777777778</v>
      </c>
      <c r="J40" s="152">
        <v>5854</v>
      </c>
      <c r="K40" s="152">
        <v>38</v>
      </c>
      <c r="L40" s="153">
        <f t="shared" si="15"/>
        <v>6.4912880081995214E-3</v>
      </c>
      <c r="M40" s="152">
        <v>4514</v>
      </c>
      <c r="N40" s="152">
        <v>30</v>
      </c>
      <c r="O40" s="153">
        <f t="shared" si="16"/>
        <v>6.6459902525476296E-3</v>
      </c>
      <c r="P40" s="152">
        <v>3003</v>
      </c>
      <c r="Q40" s="152">
        <v>16</v>
      </c>
      <c r="R40" s="153">
        <f t="shared" si="17"/>
        <v>5.328005328005328E-3</v>
      </c>
      <c r="S40" s="152">
        <v>1519</v>
      </c>
      <c r="T40" s="152">
        <v>10</v>
      </c>
      <c r="U40" s="153">
        <f t="shared" si="18"/>
        <v>6.5832784726793945E-3</v>
      </c>
      <c r="V40" s="152">
        <v>583</v>
      </c>
      <c r="W40" s="152">
        <v>1</v>
      </c>
      <c r="X40" s="153">
        <f t="shared" si="19"/>
        <v>1.7152658662092624E-3</v>
      </c>
      <c r="Y40" s="152">
        <f t="shared" si="20"/>
        <v>15556</v>
      </c>
      <c r="Z40" s="152">
        <f t="shared" si="21"/>
        <v>112</v>
      </c>
      <c r="AA40" s="153">
        <f t="shared" si="22"/>
        <v>7.199794291591669E-3</v>
      </c>
      <c r="AC40" s="154" t="str">
        <f t="shared" si="23"/>
        <v>高石市</v>
      </c>
      <c r="AD40" s="155">
        <f t="shared" si="24"/>
        <v>9.8447996293722501E-3</v>
      </c>
      <c r="AF40" s="156">
        <f t="shared" si="12"/>
        <v>9.2894784303746182E-3</v>
      </c>
      <c r="AG40" s="157">
        <v>0</v>
      </c>
    </row>
    <row r="41" spans="2:33">
      <c r="B41" s="137">
        <v>37</v>
      </c>
      <c r="C41" s="128" t="s">
        <v>2</v>
      </c>
      <c r="D41" s="152">
        <v>48</v>
      </c>
      <c r="E41" s="152">
        <v>5</v>
      </c>
      <c r="F41" s="153">
        <f t="shared" si="13"/>
        <v>0.10416666666666667</v>
      </c>
      <c r="G41" s="152">
        <v>150</v>
      </c>
      <c r="H41" s="152">
        <v>7</v>
      </c>
      <c r="I41" s="153">
        <f t="shared" si="14"/>
        <v>4.6666666666666669E-2</v>
      </c>
      <c r="J41" s="152">
        <v>18394</v>
      </c>
      <c r="K41" s="152">
        <v>141</v>
      </c>
      <c r="L41" s="153">
        <f t="shared" si="15"/>
        <v>7.6655431118843103E-3</v>
      </c>
      <c r="M41" s="152">
        <v>13891</v>
      </c>
      <c r="N41" s="152">
        <v>118</v>
      </c>
      <c r="O41" s="153">
        <f t="shared" si="16"/>
        <v>8.4947088042617528E-3</v>
      </c>
      <c r="P41" s="152">
        <v>8807</v>
      </c>
      <c r="Q41" s="152">
        <v>63</v>
      </c>
      <c r="R41" s="153">
        <f t="shared" si="17"/>
        <v>7.1534007039854661E-3</v>
      </c>
      <c r="S41" s="152">
        <v>3969</v>
      </c>
      <c r="T41" s="152">
        <v>20</v>
      </c>
      <c r="U41" s="153">
        <f t="shared" si="18"/>
        <v>5.039052658100277E-3</v>
      </c>
      <c r="V41" s="152">
        <v>1496</v>
      </c>
      <c r="W41" s="152">
        <v>0</v>
      </c>
      <c r="X41" s="153">
        <f t="shared" si="19"/>
        <v>0</v>
      </c>
      <c r="Y41" s="152">
        <f t="shared" si="20"/>
        <v>46755</v>
      </c>
      <c r="Z41" s="152">
        <f t="shared" si="21"/>
        <v>354</v>
      </c>
      <c r="AA41" s="153">
        <f t="shared" si="22"/>
        <v>7.5713827398139234E-3</v>
      </c>
      <c r="AC41" s="154" t="str">
        <f t="shared" si="23"/>
        <v>能勢町</v>
      </c>
      <c r="AD41" s="155">
        <f t="shared" si="24"/>
        <v>9.7991180793728563E-3</v>
      </c>
      <c r="AF41" s="156">
        <f t="shared" si="12"/>
        <v>9.2894784303746182E-3</v>
      </c>
      <c r="AG41" s="157">
        <v>0</v>
      </c>
    </row>
    <row r="42" spans="2:33">
      <c r="B42" s="137">
        <v>38</v>
      </c>
      <c r="C42" s="158" t="s">
        <v>44</v>
      </c>
      <c r="D42" s="152">
        <v>29</v>
      </c>
      <c r="E42" s="152">
        <v>4</v>
      </c>
      <c r="F42" s="153">
        <f t="shared" si="13"/>
        <v>0.13793103448275862</v>
      </c>
      <c r="G42" s="152">
        <v>63</v>
      </c>
      <c r="H42" s="152">
        <v>3</v>
      </c>
      <c r="I42" s="153">
        <f t="shared" si="14"/>
        <v>4.7619047619047616E-2</v>
      </c>
      <c r="J42" s="152">
        <v>4026</v>
      </c>
      <c r="K42" s="152">
        <v>28</v>
      </c>
      <c r="L42" s="153">
        <f t="shared" si="15"/>
        <v>6.9547938400397417E-3</v>
      </c>
      <c r="M42" s="152">
        <v>2936</v>
      </c>
      <c r="N42" s="152">
        <v>26</v>
      </c>
      <c r="O42" s="153">
        <f t="shared" si="16"/>
        <v>8.855585831062671E-3</v>
      </c>
      <c r="P42" s="152">
        <v>1857</v>
      </c>
      <c r="Q42" s="152">
        <v>13</v>
      </c>
      <c r="R42" s="153">
        <f t="shared" si="17"/>
        <v>7.0005385029617666E-3</v>
      </c>
      <c r="S42" s="152">
        <v>813</v>
      </c>
      <c r="T42" s="152">
        <v>5</v>
      </c>
      <c r="U42" s="153">
        <f t="shared" si="18"/>
        <v>6.1500615006150061E-3</v>
      </c>
      <c r="V42" s="152">
        <v>299</v>
      </c>
      <c r="W42" s="152">
        <v>1</v>
      </c>
      <c r="X42" s="153">
        <f t="shared" si="19"/>
        <v>3.3444816053511705E-3</v>
      </c>
      <c r="Y42" s="152">
        <f t="shared" si="20"/>
        <v>10023</v>
      </c>
      <c r="Z42" s="152">
        <f t="shared" si="21"/>
        <v>80</v>
      </c>
      <c r="AA42" s="153">
        <f t="shared" si="22"/>
        <v>7.9816422228873585E-3</v>
      </c>
      <c r="AC42" s="154" t="str">
        <f t="shared" si="23"/>
        <v>柏原市</v>
      </c>
      <c r="AD42" s="155">
        <f t="shared" si="24"/>
        <v>9.6673301108899639E-3</v>
      </c>
      <c r="AF42" s="156">
        <f t="shared" si="12"/>
        <v>9.2894784303746182E-3</v>
      </c>
      <c r="AG42" s="157">
        <v>0</v>
      </c>
    </row>
    <row r="43" spans="2:33">
      <c r="B43" s="137">
        <v>39</v>
      </c>
      <c r="C43" s="158" t="s">
        <v>7</v>
      </c>
      <c r="D43" s="152">
        <v>104</v>
      </c>
      <c r="E43" s="152">
        <v>13</v>
      </c>
      <c r="F43" s="153">
        <f t="shared" si="13"/>
        <v>0.125</v>
      </c>
      <c r="G43" s="152">
        <v>147</v>
      </c>
      <c r="H43" s="152">
        <v>10</v>
      </c>
      <c r="I43" s="153">
        <f t="shared" si="14"/>
        <v>6.8027210884353748E-2</v>
      </c>
      <c r="J43" s="152">
        <v>23552</v>
      </c>
      <c r="K43" s="152">
        <v>178</v>
      </c>
      <c r="L43" s="153">
        <f t="shared" si="15"/>
        <v>7.557744565217391E-3</v>
      </c>
      <c r="M43" s="152">
        <v>16058</v>
      </c>
      <c r="N43" s="152">
        <v>131</v>
      </c>
      <c r="O43" s="153">
        <f t="shared" si="16"/>
        <v>8.1579275127662224E-3</v>
      </c>
      <c r="P43" s="152">
        <v>9676</v>
      </c>
      <c r="Q43" s="152">
        <v>71</v>
      </c>
      <c r="R43" s="153">
        <f t="shared" si="17"/>
        <v>7.3377428689541131E-3</v>
      </c>
      <c r="S43" s="152">
        <v>4326</v>
      </c>
      <c r="T43" s="152">
        <v>25</v>
      </c>
      <c r="U43" s="153">
        <f t="shared" si="18"/>
        <v>5.7790106333795652E-3</v>
      </c>
      <c r="V43" s="152">
        <v>1484</v>
      </c>
      <c r="W43" s="152">
        <v>2</v>
      </c>
      <c r="X43" s="153">
        <f t="shared" si="19"/>
        <v>1.3477088948787063E-3</v>
      </c>
      <c r="Y43" s="152">
        <f t="shared" si="20"/>
        <v>55347</v>
      </c>
      <c r="Z43" s="152">
        <f t="shared" si="21"/>
        <v>430</v>
      </c>
      <c r="AA43" s="153">
        <f t="shared" si="22"/>
        <v>7.7691654470883695E-3</v>
      </c>
      <c r="AC43" s="154" t="str">
        <f t="shared" si="23"/>
        <v>貝塚市</v>
      </c>
      <c r="AD43" s="155">
        <f t="shared" si="24"/>
        <v>9.5864814363473879E-3</v>
      </c>
      <c r="AF43" s="156">
        <f t="shared" si="12"/>
        <v>9.2894784303746182E-3</v>
      </c>
      <c r="AG43" s="157">
        <v>0</v>
      </c>
    </row>
    <row r="44" spans="2:33">
      <c r="B44" s="137">
        <v>40</v>
      </c>
      <c r="C44" s="158" t="s">
        <v>45</v>
      </c>
      <c r="D44" s="152">
        <v>112</v>
      </c>
      <c r="E44" s="152">
        <v>8</v>
      </c>
      <c r="F44" s="153">
        <f t="shared" si="13"/>
        <v>7.1428571428571425E-2</v>
      </c>
      <c r="G44" s="152">
        <v>170</v>
      </c>
      <c r="H44" s="152">
        <v>12</v>
      </c>
      <c r="I44" s="153">
        <f t="shared" si="14"/>
        <v>7.0588235294117646E-2</v>
      </c>
      <c r="J44" s="152">
        <v>4878</v>
      </c>
      <c r="K44" s="152">
        <v>30</v>
      </c>
      <c r="L44" s="153">
        <f t="shared" si="15"/>
        <v>6.1500615006150061E-3</v>
      </c>
      <c r="M44" s="152">
        <v>3557</v>
      </c>
      <c r="N44" s="152">
        <v>38</v>
      </c>
      <c r="O44" s="153">
        <f t="shared" si="16"/>
        <v>1.0683159966263706E-2</v>
      </c>
      <c r="P44" s="152">
        <v>2227</v>
      </c>
      <c r="Q44" s="152">
        <v>22</v>
      </c>
      <c r="R44" s="153">
        <f t="shared" si="17"/>
        <v>9.8787606645711727E-3</v>
      </c>
      <c r="S44" s="152">
        <v>1013</v>
      </c>
      <c r="T44" s="152">
        <v>8</v>
      </c>
      <c r="U44" s="153">
        <f t="shared" si="18"/>
        <v>7.8973346495557744E-3</v>
      </c>
      <c r="V44" s="152">
        <v>352</v>
      </c>
      <c r="W44" s="152">
        <v>0</v>
      </c>
      <c r="X44" s="153">
        <f t="shared" si="19"/>
        <v>0</v>
      </c>
      <c r="Y44" s="152">
        <f t="shared" si="20"/>
        <v>12309</v>
      </c>
      <c r="Z44" s="152">
        <f t="shared" si="21"/>
        <v>118</v>
      </c>
      <c r="AA44" s="153">
        <f t="shared" si="22"/>
        <v>9.5864814363473879E-3</v>
      </c>
      <c r="AC44" s="154" t="str">
        <f t="shared" si="23"/>
        <v>堺市</v>
      </c>
      <c r="AD44" s="155">
        <f t="shared" si="24"/>
        <v>9.5652888487139445E-3</v>
      </c>
      <c r="AF44" s="156">
        <f t="shared" si="12"/>
        <v>9.2894784303746182E-3</v>
      </c>
      <c r="AG44" s="157">
        <v>0</v>
      </c>
    </row>
    <row r="45" spans="2:33">
      <c r="B45" s="137">
        <v>41</v>
      </c>
      <c r="C45" s="158" t="s">
        <v>12</v>
      </c>
      <c r="D45" s="152">
        <v>49</v>
      </c>
      <c r="E45" s="152">
        <v>5</v>
      </c>
      <c r="F45" s="153">
        <f t="shared" si="13"/>
        <v>0.10204081632653061</v>
      </c>
      <c r="G45" s="152">
        <v>158</v>
      </c>
      <c r="H45" s="152">
        <v>20</v>
      </c>
      <c r="I45" s="153">
        <f t="shared" si="14"/>
        <v>0.12658227848101267</v>
      </c>
      <c r="J45" s="152">
        <v>9531</v>
      </c>
      <c r="K45" s="152">
        <v>104</v>
      </c>
      <c r="L45" s="153">
        <f t="shared" si="15"/>
        <v>1.0911761619976918E-2</v>
      </c>
      <c r="M45" s="152">
        <v>6808</v>
      </c>
      <c r="N45" s="152">
        <v>85</v>
      </c>
      <c r="O45" s="153">
        <f t="shared" si="16"/>
        <v>1.2485311398354876E-2</v>
      </c>
      <c r="P45" s="152">
        <v>3817</v>
      </c>
      <c r="Q45" s="152">
        <v>40</v>
      </c>
      <c r="R45" s="153">
        <f t="shared" si="17"/>
        <v>1.0479434110558029E-2</v>
      </c>
      <c r="S45" s="152">
        <v>1664</v>
      </c>
      <c r="T45" s="152">
        <v>13</v>
      </c>
      <c r="U45" s="153">
        <f t="shared" si="18"/>
        <v>7.8125E-3</v>
      </c>
      <c r="V45" s="152">
        <v>559</v>
      </c>
      <c r="W45" s="152">
        <v>1</v>
      </c>
      <c r="X45" s="153">
        <f t="shared" si="19"/>
        <v>1.7889087656529517E-3</v>
      </c>
      <c r="Y45" s="152">
        <f t="shared" si="20"/>
        <v>22586</v>
      </c>
      <c r="Z45" s="152">
        <f t="shared" si="21"/>
        <v>268</v>
      </c>
      <c r="AA45" s="153">
        <f t="shared" si="22"/>
        <v>1.1865757548924112E-2</v>
      </c>
      <c r="AC45" s="154" t="str">
        <f t="shared" si="23"/>
        <v>堺市南区</v>
      </c>
      <c r="AD45" s="155">
        <f t="shared" si="24"/>
        <v>9.3843078052960136E-3</v>
      </c>
      <c r="AF45" s="156">
        <f t="shared" si="12"/>
        <v>9.2894784303746182E-3</v>
      </c>
      <c r="AG45" s="157">
        <v>0</v>
      </c>
    </row>
    <row r="46" spans="2:33">
      <c r="B46" s="137">
        <v>42</v>
      </c>
      <c r="C46" s="158" t="s">
        <v>13</v>
      </c>
      <c r="D46" s="152">
        <v>243</v>
      </c>
      <c r="E46" s="152">
        <v>23</v>
      </c>
      <c r="F46" s="153">
        <f t="shared" si="13"/>
        <v>9.4650205761316872E-2</v>
      </c>
      <c r="G46" s="152">
        <v>383</v>
      </c>
      <c r="H46" s="152">
        <v>47</v>
      </c>
      <c r="I46" s="153">
        <f t="shared" si="14"/>
        <v>0.12271540469973891</v>
      </c>
      <c r="J46" s="152">
        <v>24542</v>
      </c>
      <c r="K46" s="152">
        <v>167</v>
      </c>
      <c r="L46" s="153">
        <f t="shared" si="15"/>
        <v>6.8046613967891779E-3</v>
      </c>
      <c r="M46" s="152">
        <v>16105</v>
      </c>
      <c r="N46" s="152">
        <v>139</v>
      </c>
      <c r="O46" s="153">
        <f t="shared" si="16"/>
        <v>8.630859981372245E-3</v>
      </c>
      <c r="P46" s="152">
        <v>9535</v>
      </c>
      <c r="Q46" s="152">
        <v>88</v>
      </c>
      <c r="R46" s="153">
        <f t="shared" si="17"/>
        <v>9.2291557420031457E-3</v>
      </c>
      <c r="S46" s="152">
        <v>4529</v>
      </c>
      <c r="T46" s="152">
        <v>26</v>
      </c>
      <c r="U46" s="153">
        <f t="shared" si="18"/>
        <v>5.7407816294987859E-3</v>
      </c>
      <c r="V46" s="152">
        <v>1503</v>
      </c>
      <c r="W46" s="152">
        <v>6</v>
      </c>
      <c r="X46" s="153">
        <f t="shared" si="19"/>
        <v>3.9920159680638719E-3</v>
      </c>
      <c r="Y46" s="152">
        <f t="shared" si="20"/>
        <v>56840</v>
      </c>
      <c r="Z46" s="152">
        <f t="shared" si="21"/>
        <v>496</v>
      </c>
      <c r="AA46" s="153">
        <f t="shared" si="22"/>
        <v>8.7262491203377902E-3</v>
      </c>
      <c r="AC46" s="154" t="str">
        <f t="shared" si="23"/>
        <v>岬町</v>
      </c>
      <c r="AD46" s="155">
        <f t="shared" si="24"/>
        <v>9.3786635404454859E-3</v>
      </c>
      <c r="AF46" s="156">
        <f t="shared" si="12"/>
        <v>9.2894784303746182E-3</v>
      </c>
      <c r="AG46" s="157">
        <v>0</v>
      </c>
    </row>
    <row r="47" spans="2:33">
      <c r="B47" s="137">
        <v>43</v>
      </c>
      <c r="C47" s="158" t="s">
        <v>8</v>
      </c>
      <c r="D47" s="152">
        <v>200</v>
      </c>
      <c r="E47" s="152">
        <v>13</v>
      </c>
      <c r="F47" s="153">
        <f t="shared" si="13"/>
        <v>6.5000000000000002E-2</v>
      </c>
      <c r="G47" s="152">
        <v>231</v>
      </c>
      <c r="H47" s="152">
        <v>25</v>
      </c>
      <c r="I47" s="153">
        <f t="shared" si="14"/>
        <v>0.10822510822510822</v>
      </c>
      <c r="J47" s="152">
        <v>14692</v>
      </c>
      <c r="K47" s="152">
        <v>106</v>
      </c>
      <c r="L47" s="153">
        <f t="shared" si="15"/>
        <v>7.21481078137762E-3</v>
      </c>
      <c r="M47" s="152">
        <v>9884</v>
      </c>
      <c r="N47" s="152">
        <v>65</v>
      </c>
      <c r="O47" s="153">
        <f t="shared" si="16"/>
        <v>6.5762849048968033E-3</v>
      </c>
      <c r="P47" s="152">
        <v>6038</v>
      </c>
      <c r="Q47" s="152">
        <v>50</v>
      </c>
      <c r="R47" s="153">
        <f t="shared" si="17"/>
        <v>8.2808877111626364E-3</v>
      </c>
      <c r="S47" s="152">
        <v>2799</v>
      </c>
      <c r="T47" s="152">
        <v>11</v>
      </c>
      <c r="U47" s="153">
        <f t="shared" si="18"/>
        <v>3.9299749910682389E-3</v>
      </c>
      <c r="V47" s="152">
        <v>1027</v>
      </c>
      <c r="W47" s="152">
        <v>3</v>
      </c>
      <c r="X47" s="153">
        <f t="shared" si="19"/>
        <v>2.9211295034079843E-3</v>
      </c>
      <c r="Y47" s="152">
        <f t="shared" si="20"/>
        <v>34871</v>
      </c>
      <c r="Z47" s="152">
        <f t="shared" si="21"/>
        <v>273</v>
      </c>
      <c r="AA47" s="153">
        <f t="shared" si="22"/>
        <v>7.8288549224283781E-3</v>
      </c>
      <c r="AC47" s="154" t="str">
        <f t="shared" si="23"/>
        <v>住吉区 　</v>
      </c>
      <c r="AD47" s="155">
        <f t="shared" si="24"/>
        <v>9.33397304488158E-3</v>
      </c>
      <c r="AF47" s="156">
        <f t="shared" si="12"/>
        <v>9.2894784303746182E-3</v>
      </c>
      <c r="AG47" s="157">
        <v>0</v>
      </c>
    </row>
    <row r="48" spans="2:33">
      <c r="B48" s="137">
        <v>44</v>
      </c>
      <c r="C48" s="158" t="s">
        <v>20</v>
      </c>
      <c r="D48" s="152">
        <v>69</v>
      </c>
      <c r="E48" s="152">
        <v>6</v>
      </c>
      <c r="F48" s="153">
        <f t="shared" si="13"/>
        <v>8.6956521739130432E-2</v>
      </c>
      <c r="G48" s="152">
        <v>123</v>
      </c>
      <c r="H48" s="152">
        <v>9</v>
      </c>
      <c r="I48" s="153">
        <f t="shared" si="14"/>
        <v>7.3170731707317069E-2</v>
      </c>
      <c r="J48" s="152">
        <v>17190</v>
      </c>
      <c r="K48" s="152">
        <v>138</v>
      </c>
      <c r="L48" s="153">
        <f t="shared" si="15"/>
        <v>8.0279232111692845E-3</v>
      </c>
      <c r="M48" s="152">
        <v>11728</v>
      </c>
      <c r="N48" s="152">
        <v>87</v>
      </c>
      <c r="O48" s="153">
        <f t="shared" si="16"/>
        <v>7.418144611186903E-3</v>
      </c>
      <c r="P48" s="152">
        <v>6939</v>
      </c>
      <c r="Q48" s="152">
        <v>50</v>
      </c>
      <c r="R48" s="153">
        <f t="shared" si="17"/>
        <v>7.2056492289955323E-3</v>
      </c>
      <c r="S48" s="152">
        <v>2980</v>
      </c>
      <c r="T48" s="152">
        <v>26</v>
      </c>
      <c r="U48" s="153">
        <f t="shared" si="18"/>
        <v>8.7248322147650999E-3</v>
      </c>
      <c r="V48" s="152">
        <v>1091</v>
      </c>
      <c r="W48" s="152">
        <v>1</v>
      </c>
      <c r="X48" s="153">
        <f t="shared" si="19"/>
        <v>9.1659028414298811E-4</v>
      </c>
      <c r="Y48" s="152">
        <f t="shared" si="20"/>
        <v>40120</v>
      </c>
      <c r="Z48" s="152">
        <f t="shared" si="21"/>
        <v>317</v>
      </c>
      <c r="AA48" s="153">
        <f t="shared" si="22"/>
        <v>7.9012961116650057E-3</v>
      </c>
      <c r="AC48" s="154" t="str">
        <f t="shared" si="23"/>
        <v>羽曳野市</v>
      </c>
      <c r="AD48" s="155">
        <f t="shared" si="24"/>
        <v>9.2171078514022373E-3</v>
      </c>
      <c r="AF48" s="156">
        <f t="shared" si="12"/>
        <v>9.2894784303746182E-3</v>
      </c>
      <c r="AG48" s="157">
        <v>0</v>
      </c>
    </row>
    <row r="49" spans="2:33">
      <c r="B49" s="137">
        <v>45</v>
      </c>
      <c r="C49" s="158" t="s">
        <v>46</v>
      </c>
      <c r="D49" s="152">
        <v>114</v>
      </c>
      <c r="E49" s="152">
        <v>11</v>
      </c>
      <c r="F49" s="153">
        <f t="shared" si="13"/>
        <v>9.6491228070175433E-2</v>
      </c>
      <c r="G49" s="152">
        <v>199</v>
      </c>
      <c r="H49" s="152">
        <v>18</v>
      </c>
      <c r="I49" s="153">
        <f t="shared" si="14"/>
        <v>9.0452261306532666E-2</v>
      </c>
      <c r="J49" s="152">
        <v>5506</v>
      </c>
      <c r="K49" s="152">
        <v>43</v>
      </c>
      <c r="L49" s="153">
        <f t="shared" si="15"/>
        <v>7.8096621867054126E-3</v>
      </c>
      <c r="M49" s="152">
        <v>4169</v>
      </c>
      <c r="N49" s="152">
        <v>36</v>
      </c>
      <c r="O49" s="153">
        <f t="shared" si="16"/>
        <v>8.6351643079875268E-3</v>
      </c>
      <c r="P49" s="152">
        <v>2540</v>
      </c>
      <c r="Q49" s="152">
        <v>24</v>
      </c>
      <c r="R49" s="153">
        <f t="shared" si="17"/>
        <v>9.4488188976377951E-3</v>
      </c>
      <c r="S49" s="152">
        <v>1161</v>
      </c>
      <c r="T49" s="152">
        <v>7</v>
      </c>
      <c r="U49" s="153">
        <f t="shared" si="18"/>
        <v>6.029285099052541E-3</v>
      </c>
      <c r="V49" s="152">
        <v>378</v>
      </c>
      <c r="W49" s="152">
        <v>2</v>
      </c>
      <c r="X49" s="153">
        <f t="shared" si="19"/>
        <v>5.2910052910052907E-3</v>
      </c>
      <c r="Y49" s="152">
        <f t="shared" si="20"/>
        <v>14067</v>
      </c>
      <c r="Z49" s="152">
        <f t="shared" si="21"/>
        <v>141</v>
      </c>
      <c r="AA49" s="153">
        <f t="shared" si="22"/>
        <v>1.0023459159735551E-2</v>
      </c>
      <c r="AC49" s="154" t="str">
        <f t="shared" si="23"/>
        <v>忠岡町</v>
      </c>
      <c r="AD49" s="155">
        <f t="shared" si="24"/>
        <v>9.0909090909090905E-3</v>
      </c>
      <c r="AF49" s="156">
        <f t="shared" si="12"/>
        <v>9.2894784303746182E-3</v>
      </c>
      <c r="AG49" s="157">
        <v>0</v>
      </c>
    </row>
    <row r="50" spans="2:33">
      <c r="B50" s="137">
        <v>46</v>
      </c>
      <c r="C50" s="158" t="s">
        <v>24</v>
      </c>
      <c r="D50" s="152">
        <v>147</v>
      </c>
      <c r="E50" s="152">
        <v>14</v>
      </c>
      <c r="F50" s="153">
        <f t="shared" si="13"/>
        <v>9.5238095238095233E-2</v>
      </c>
      <c r="G50" s="152">
        <v>151</v>
      </c>
      <c r="H50" s="152">
        <v>12</v>
      </c>
      <c r="I50" s="153">
        <f t="shared" si="14"/>
        <v>7.9470198675496692E-2</v>
      </c>
      <c r="J50" s="152">
        <v>6988</v>
      </c>
      <c r="K50" s="152">
        <v>44</v>
      </c>
      <c r="L50" s="153">
        <f t="shared" si="15"/>
        <v>6.2965082999427591E-3</v>
      </c>
      <c r="M50" s="152">
        <v>5056</v>
      </c>
      <c r="N50" s="152">
        <v>43</v>
      </c>
      <c r="O50" s="153">
        <f t="shared" si="16"/>
        <v>8.5047468354430382E-3</v>
      </c>
      <c r="P50" s="152">
        <v>3199</v>
      </c>
      <c r="Q50" s="152">
        <v>35</v>
      </c>
      <c r="R50" s="153">
        <f t="shared" si="17"/>
        <v>1.0940919037199124E-2</v>
      </c>
      <c r="S50" s="152">
        <v>1559</v>
      </c>
      <c r="T50" s="152">
        <v>8</v>
      </c>
      <c r="U50" s="153">
        <f t="shared" si="18"/>
        <v>5.1314945477870426E-3</v>
      </c>
      <c r="V50" s="152">
        <v>535</v>
      </c>
      <c r="W50" s="152">
        <v>3</v>
      </c>
      <c r="X50" s="153">
        <f t="shared" si="19"/>
        <v>5.6074766355140183E-3</v>
      </c>
      <c r="Y50" s="152">
        <f t="shared" si="20"/>
        <v>17635</v>
      </c>
      <c r="Z50" s="152">
        <f t="shared" si="21"/>
        <v>159</v>
      </c>
      <c r="AA50" s="153">
        <f t="shared" si="22"/>
        <v>9.0161610433796436E-3</v>
      </c>
      <c r="AC50" s="154" t="str">
        <f t="shared" si="23"/>
        <v>堺市堺区</v>
      </c>
      <c r="AD50" s="155">
        <f t="shared" si="24"/>
        <v>9.0709309393556831E-3</v>
      </c>
      <c r="AF50" s="156">
        <f t="shared" si="12"/>
        <v>9.2894784303746182E-3</v>
      </c>
      <c r="AG50" s="157">
        <v>0</v>
      </c>
    </row>
    <row r="51" spans="2:33">
      <c r="B51" s="137">
        <v>47</v>
      </c>
      <c r="C51" s="158" t="s">
        <v>14</v>
      </c>
      <c r="D51" s="152">
        <v>142</v>
      </c>
      <c r="E51" s="152">
        <v>21</v>
      </c>
      <c r="F51" s="153">
        <f t="shared" si="13"/>
        <v>0.14788732394366197</v>
      </c>
      <c r="G51" s="152">
        <v>229</v>
      </c>
      <c r="H51" s="152">
        <v>29</v>
      </c>
      <c r="I51" s="153">
        <f t="shared" si="14"/>
        <v>0.12663755458515283</v>
      </c>
      <c r="J51" s="152">
        <v>15938</v>
      </c>
      <c r="K51" s="152">
        <v>138</v>
      </c>
      <c r="L51" s="153">
        <f t="shared" si="15"/>
        <v>8.6585518885682021E-3</v>
      </c>
      <c r="M51" s="152">
        <v>10177</v>
      </c>
      <c r="N51" s="152">
        <v>88</v>
      </c>
      <c r="O51" s="153">
        <f t="shared" si="16"/>
        <v>8.646949002653042E-3</v>
      </c>
      <c r="P51" s="152">
        <v>5618</v>
      </c>
      <c r="Q51" s="152">
        <v>56</v>
      </c>
      <c r="R51" s="153">
        <f t="shared" si="17"/>
        <v>9.9679601281594879E-3</v>
      </c>
      <c r="S51" s="152">
        <v>2333</v>
      </c>
      <c r="T51" s="152">
        <v>20</v>
      </c>
      <c r="U51" s="153">
        <f t="shared" si="18"/>
        <v>8.5726532361765969E-3</v>
      </c>
      <c r="V51" s="152">
        <v>833</v>
      </c>
      <c r="W51" s="152">
        <v>5</v>
      </c>
      <c r="X51" s="153">
        <f t="shared" si="19"/>
        <v>6.0024009603841539E-3</v>
      </c>
      <c r="Y51" s="152">
        <f t="shared" si="20"/>
        <v>35270</v>
      </c>
      <c r="Z51" s="152">
        <f t="shared" si="21"/>
        <v>357</v>
      </c>
      <c r="AA51" s="153">
        <f t="shared" si="22"/>
        <v>1.012191664303941E-2</v>
      </c>
      <c r="AC51" s="154" t="str">
        <f t="shared" si="23"/>
        <v>和泉市</v>
      </c>
      <c r="AD51" s="155">
        <f t="shared" si="24"/>
        <v>9.0556274256144882E-3</v>
      </c>
      <c r="AF51" s="156">
        <f t="shared" si="12"/>
        <v>9.2894784303746182E-3</v>
      </c>
      <c r="AG51" s="157">
        <v>0</v>
      </c>
    </row>
    <row r="52" spans="2:33">
      <c r="B52" s="137">
        <v>48</v>
      </c>
      <c r="C52" s="158" t="s">
        <v>25</v>
      </c>
      <c r="D52" s="152">
        <v>49</v>
      </c>
      <c r="E52" s="152">
        <v>0</v>
      </c>
      <c r="F52" s="153">
        <f t="shared" si="13"/>
        <v>0</v>
      </c>
      <c r="G52" s="152">
        <v>115</v>
      </c>
      <c r="H52" s="152">
        <v>8</v>
      </c>
      <c r="I52" s="153">
        <f t="shared" si="14"/>
        <v>6.9565217391304349E-2</v>
      </c>
      <c r="J52" s="152">
        <v>7759</v>
      </c>
      <c r="K52" s="152">
        <v>53</v>
      </c>
      <c r="L52" s="153">
        <f t="shared" si="15"/>
        <v>6.8307771620054131E-3</v>
      </c>
      <c r="M52" s="152">
        <v>5250</v>
      </c>
      <c r="N52" s="152">
        <v>48</v>
      </c>
      <c r="O52" s="153">
        <f t="shared" si="16"/>
        <v>9.1428571428571435E-3</v>
      </c>
      <c r="P52" s="152">
        <v>3451</v>
      </c>
      <c r="Q52" s="152">
        <v>34</v>
      </c>
      <c r="R52" s="153">
        <f t="shared" si="17"/>
        <v>9.852216748768473E-3</v>
      </c>
      <c r="S52" s="152">
        <v>1679</v>
      </c>
      <c r="T52" s="152">
        <v>6</v>
      </c>
      <c r="U52" s="153">
        <f t="shared" si="18"/>
        <v>3.5735556879094698E-3</v>
      </c>
      <c r="V52" s="152">
        <v>592</v>
      </c>
      <c r="W52" s="152">
        <v>0</v>
      </c>
      <c r="X52" s="153">
        <f t="shared" si="19"/>
        <v>0</v>
      </c>
      <c r="Y52" s="152">
        <f t="shared" si="20"/>
        <v>18895</v>
      </c>
      <c r="Z52" s="152">
        <f t="shared" si="21"/>
        <v>149</v>
      </c>
      <c r="AA52" s="153">
        <f t="shared" si="22"/>
        <v>7.8856840433977251E-3</v>
      </c>
      <c r="AC52" s="154" t="str">
        <f t="shared" si="23"/>
        <v>富田林市</v>
      </c>
      <c r="AD52" s="155">
        <f t="shared" si="24"/>
        <v>9.0161610433796436E-3</v>
      </c>
      <c r="AF52" s="156">
        <f t="shared" si="12"/>
        <v>9.2894784303746182E-3</v>
      </c>
      <c r="AG52" s="157">
        <v>0</v>
      </c>
    </row>
    <row r="53" spans="2:33">
      <c r="B53" s="137">
        <v>49</v>
      </c>
      <c r="C53" s="158" t="s">
        <v>26</v>
      </c>
      <c r="D53" s="152">
        <v>21</v>
      </c>
      <c r="E53" s="152">
        <v>2</v>
      </c>
      <c r="F53" s="153">
        <f t="shared" si="13"/>
        <v>9.5238095238095233E-2</v>
      </c>
      <c r="G53" s="152">
        <v>34</v>
      </c>
      <c r="H53" s="152">
        <v>0</v>
      </c>
      <c r="I53" s="153">
        <f t="shared" si="14"/>
        <v>0</v>
      </c>
      <c r="J53" s="152">
        <v>8527</v>
      </c>
      <c r="K53" s="152">
        <v>78</v>
      </c>
      <c r="L53" s="153">
        <f t="shared" si="15"/>
        <v>9.1474140963996708E-3</v>
      </c>
      <c r="M53" s="152">
        <v>5748</v>
      </c>
      <c r="N53" s="152">
        <v>55</v>
      </c>
      <c r="O53" s="153">
        <f t="shared" si="16"/>
        <v>9.5685455810716764E-3</v>
      </c>
      <c r="P53" s="152">
        <v>3141</v>
      </c>
      <c r="Q53" s="152">
        <v>21</v>
      </c>
      <c r="R53" s="153">
        <f t="shared" si="17"/>
        <v>6.6857688634192934E-3</v>
      </c>
      <c r="S53" s="152">
        <v>1387</v>
      </c>
      <c r="T53" s="152">
        <v>9</v>
      </c>
      <c r="U53" s="153">
        <f t="shared" si="18"/>
        <v>6.4888248017303529E-3</v>
      </c>
      <c r="V53" s="152">
        <v>490</v>
      </c>
      <c r="W53" s="152">
        <v>2</v>
      </c>
      <c r="X53" s="153">
        <f t="shared" si="19"/>
        <v>4.0816326530612249E-3</v>
      </c>
      <c r="Y53" s="152">
        <f t="shared" si="20"/>
        <v>19348</v>
      </c>
      <c r="Z53" s="152">
        <f t="shared" si="21"/>
        <v>167</v>
      </c>
      <c r="AA53" s="153">
        <f t="shared" si="22"/>
        <v>8.6313830886913384E-3</v>
      </c>
      <c r="AC53" s="154" t="str">
        <f t="shared" si="23"/>
        <v>此花区 　</v>
      </c>
      <c r="AD53" s="155">
        <f t="shared" si="24"/>
        <v>8.9415678935329587E-3</v>
      </c>
      <c r="AF53" s="156">
        <f t="shared" si="12"/>
        <v>9.2894784303746182E-3</v>
      </c>
      <c r="AG53" s="157">
        <v>0</v>
      </c>
    </row>
    <row r="54" spans="2:33">
      <c r="B54" s="137">
        <v>50</v>
      </c>
      <c r="C54" s="158" t="s">
        <v>15</v>
      </c>
      <c r="D54" s="152">
        <v>79</v>
      </c>
      <c r="E54" s="152">
        <v>8</v>
      </c>
      <c r="F54" s="153">
        <f t="shared" si="13"/>
        <v>0.10126582278481013</v>
      </c>
      <c r="G54" s="152">
        <v>175</v>
      </c>
      <c r="H54" s="152">
        <v>25</v>
      </c>
      <c r="I54" s="153">
        <f t="shared" si="14"/>
        <v>0.14285714285714285</v>
      </c>
      <c r="J54" s="152">
        <v>7766</v>
      </c>
      <c r="K54" s="152">
        <v>75</v>
      </c>
      <c r="L54" s="153">
        <f t="shared" si="15"/>
        <v>9.6574813288694307E-3</v>
      </c>
      <c r="M54" s="152">
        <v>4960</v>
      </c>
      <c r="N54" s="152">
        <v>31</v>
      </c>
      <c r="O54" s="153">
        <f t="shared" si="16"/>
        <v>6.2500000000000003E-3</v>
      </c>
      <c r="P54" s="152">
        <v>2692</v>
      </c>
      <c r="Q54" s="152">
        <v>27</v>
      </c>
      <c r="R54" s="153">
        <f t="shared" si="17"/>
        <v>1.0029717682020803E-2</v>
      </c>
      <c r="S54" s="152">
        <v>1078</v>
      </c>
      <c r="T54" s="152">
        <v>9</v>
      </c>
      <c r="U54" s="153">
        <f t="shared" si="18"/>
        <v>8.3487940630797772E-3</v>
      </c>
      <c r="V54" s="152">
        <v>386</v>
      </c>
      <c r="W54" s="152">
        <v>0</v>
      </c>
      <c r="X54" s="153">
        <f t="shared" si="19"/>
        <v>0</v>
      </c>
      <c r="Y54" s="152">
        <f t="shared" si="20"/>
        <v>17136</v>
      </c>
      <c r="Z54" s="152">
        <f t="shared" si="21"/>
        <v>175</v>
      </c>
      <c r="AA54" s="153">
        <f t="shared" si="22"/>
        <v>1.0212418300653595E-2</v>
      </c>
      <c r="AC54" s="154" t="str">
        <f t="shared" si="23"/>
        <v>大阪狭山市</v>
      </c>
      <c r="AD54" s="155">
        <f t="shared" si="24"/>
        <v>8.8401697312588401E-3</v>
      </c>
      <c r="AF54" s="156">
        <f t="shared" si="12"/>
        <v>9.2894784303746182E-3</v>
      </c>
      <c r="AG54" s="157">
        <v>0</v>
      </c>
    </row>
    <row r="55" spans="2:33">
      <c r="B55" s="137">
        <v>51</v>
      </c>
      <c r="C55" s="158" t="s">
        <v>47</v>
      </c>
      <c r="D55" s="152">
        <v>99</v>
      </c>
      <c r="E55" s="152">
        <v>11</v>
      </c>
      <c r="F55" s="153">
        <f t="shared" si="13"/>
        <v>0.1111111111111111</v>
      </c>
      <c r="G55" s="152">
        <v>161</v>
      </c>
      <c r="H55" s="152">
        <v>17</v>
      </c>
      <c r="I55" s="153">
        <f t="shared" si="14"/>
        <v>0.10559006211180125</v>
      </c>
      <c r="J55" s="152">
        <v>9460</v>
      </c>
      <c r="K55" s="152">
        <v>68</v>
      </c>
      <c r="L55" s="153">
        <f t="shared" si="15"/>
        <v>7.1881606765327698E-3</v>
      </c>
      <c r="M55" s="152">
        <v>6411</v>
      </c>
      <c r="N55" s="152">
        <v>55</v>
      </c>
      <c r="O55" s="153">
        <f t="shared" si="16"/>
        <v>8.5790048354390889E-3</v>
      </c>
      <c r="P55" s="152">
        <v>3890</v>
      </c>
      <c r="Q55" s="152">
        <v>36</v>
      </c>
      <c r="R55" s="153">
        <f t="shared" si="17"/>
        <v>9.2544987146529565E-3</v>
      </c>
      <c r="S55" s="152">
        <v>1749</v>
      </c>
      <c r="T55" s="152">
        <v>12</v>
      </c>
      <c r="U55" s="153">
        <f t="shared" si="18"/>
        <v>6.8610634648370496E-3</v>
      </c>
      <c r="V55" s="152">
        <v>647</v>
      </c>
      <c r="W55" s="152">
        <v>4</v>
      </c>
      <c r="X55" s="153">
        <f t="shared" si="19"/>
        <v>6.1823802163833074E-3</v>
      </c>
      <c r="Y55" s="152">
        <f t="shared" si="20"/>
        <v>22417</v>
      </c>
      <c r="Z55" s="152">
        <f t="shared" si="21"/>
        <v>203</v>
      </c>
      <c r="AA55" s="153">
        <f t="shared" si="22"/>
        <v>9.0556274256144882E-3</v>
      </c>
      <c r="AC55" s="154" t="str">
        <f t="shared" si="23"/>
        <v>田尻町</v>
      </c>
      <c r="AD55" s="155">
        <f t="shared" si="24"/>
        <v>8.7489063867016627E-3</v>
      </c>
      <c r="AF55" s="156">
        <f t="shared" si="12"/>
        <v>9.2894784303746182E-3</v>
      </c>
      <c r="AG55" s="157">
        <v>0</v>
      </c>
    </row>
    <row r="56" spans="2:33">
      <c r="B56" s="137">
        <v>52</v>
      </c>
      <c r="C56" s="158" t="s">
        <v>3</v>
      </c>
      <c r="D56" s="152">
        <v>8</v>
      </c>
      <c r="E56" s="152">
        <v>0</v>
      </c>
      <c r="F56" s="153">
        <f t="shared" si="13"/>
        <v>0</v>
      </c>
      <c r="G56" s="152">
        <v>45</v>
      </c>
      <c r="H56" s="152">
        <v>4</v>
      </c>
      <c r="I56" s="153">
        <f t="shared" si="14"/>
        <v>8.8888888888888892E-2</v>
      </c>
      <c r="J56" s="152">
        <v>7628</v>
      </c>
      <c r="K56" s="152">
        <v>58</v>
      </c>
      <c r="L56" s="153">
        <f t="shared" si="15"/>
        <v>7.6035658101730463E-3</v>
      </c>
      <c r="M56" s="152">
        <v>5142</v>
      </c>
      <c r="N56" s="152">
        <v>41</v>
      </c>
      <c r="O56" s="153">
        <f t="shared" si="16"/>
        <v>7.973551147413457E-3</v>
      </c>
      <c r="P56" s="152">
        <v>3250</v>
      </c>
      <c r="Q56" s="152">
        <v>16</v>
      </c>
      <c r="R56" s="153">
        <f t="shared" si="17"/>
        <v>4.9230769230769232E-3</v>
      </c>
      <c r="S56" s="152">
        <v>1671</v>
      </c>
      <c r="T56" s="152">
        <v>8</v>
      </c>
      <c r="U56" s="153">
        <f t="shared" si="18"/>
        <v>4.7875523638539795E-3</v>
      </c>
      <c r="V56" s="152">
        <v>689</v>
      </c>
      <c r="W56" s="152">
        <v>2</v>
      </c>
      <c r="X56" s="153">
        <f t="shared" si="19"/>
        <v>2.9027576197387518E-3</v>
      </c>
      <c r="Y56" s="152">
        <f t="shared" si="20"/>
        <v>18433</v>
      </c>
      <c r="Z56" s="152">
        <f t="shared" si="21"/>
        <v>129</v>
      </c>
      <c r="AA56" s="153">
        <f t="shared" si="22"/>
        <v>6.9983182336027776E-3</v>
      </c>
      <c r="AC56" s="154" t="str">
        <f t="shared" si="23"/>
        <v>枚方市</v>
      </c>
      <c r="AD56" s="155">
        <f t="shared" si="24"/>
        <v>8.7262491203377902E-3</v>
      </c>
      <c r="AF56" s="156">
        <f t="shared" si="12"/>
        <v>9.2894784303746182E-3</v>
      </c>
      <c r="AG56" s="157">
        <v>0</v>
      </c>
    </row>
    <row r="57" spans="2:33">
      <c r="B57" s="137">
        <v>53</v>
      </c>
      <c r="C57" s="158" t="s">
        <v>21</v>
      </c>
      <c r="D57" s="152">
        <v>57</v>
      </c>
      <c r="E57" s="152">
        <v>8</v>
      </c>
      <c r="F57" s="153">
        <f t="shared" si="13"/>
        <v>0.14035087719298245</v>
      </c>
      <c r="G57" s="152">
        <v>60</v>
      </c>
      <c r="H57" s="152">
        <v>7</v>
      </c>
      <c r="I57" s="153">
        <f t="shared" si="14"/>
        <v>0.11666666666666667</v>
      </c>
      <c r="J57" s="152">
        <v>4477</v>
      </c>
      <c r="K57" s="152">
        <v>43</v>
      </c>
      <c r="L57" s="153">
        <f t="shared" si="15"/>
        <v>9.6046459682823312E-3</v>
      </c>
      <c r="M57" s="152">
        <v>3042</v>
      </c>
      <c r="N57" s="152">
        <v>28</v>
      </c>
      <c r="O57" s="153">
        <f t="shared" si="16"/>
        <v>9.204470742932281E-3</v>
      </c>
      <c r="P57" s="152">
        <v>1794</v>
      </c>
      <c r="Q57" s="152">
        <v>13</v>
      </c>
      <c r="R57" s="153">
        <f t="shared" si="17"/>
        <v>7.246376811594203E-3</v>
      </c>
      <c r="S57" s="152">
        <v>828</v>
      </c>
      <c r="T57" s="152">
        <v>3</v>
      </c>
      <c r="U57" s="153">
        <f t="shared" si="18"/>
        <v>3.6231884057971015E-3</v>
      </c>
      <c r="V57" s="152">
        <v>293</v>
      </c>
      <c r="W57" s="152">
        <v>0</v>
      </c>
      <c r="X57" s="153">
        <f t="shared" si="19"/>
        <v>0</v>
      </c>
      <c r="Y57" s="152">
        <f t="shared" si="20"/>
        <v>10551</v>
      </c>
      <c r="Z57" s="152">
        <f t="shared" si="21"/>
        <v>102</v>
      </c>
      <c r="AA57" s="153">
        <f t="shared" si="22"/>
        <v>9.6673301108899639E-3</v>
      </c>
      <c r="AC57" s="154" t="str">
        <f t="shared" si="23"/>
        <v>松原市</v>
      </c>
      <c r="AD57" s="155">
        <f t="shared" si="24"/>
        <v>8.6313830886913384E-3</v>
      </c>
      <c r="AF57" s="156">
        <f t="shared" si="12"/>
        <v>9.2894784303746182E-3</v>
      </c>
      <c r="AG57" s="157">
        <v>0</v>
      </c>
    </row>
    <row r="58" spans="2:33">
      <c r="B58" s="137">
        <v>54</v>
      </c>
      <c r="C58" s="158" t="s">
        <v>27</v>
      </c>
      <c r="D58" s="152">
        <v>107</v>
      </c>
      <c r="E58" s="152">
        <v>19</v>
      </c>
      <c r="F58" s="153">
        <f t="shared" si="13"/>
        <v>0.17757009345794392</v>
      </c>
      <c r="G58" s="152">
        <v>167</v>
      </c>
      <c r="H58" s="152">
        <v>25</v>
      </c>
      <c r="I58" s="153">
        <f t="shared" si="14"/>
        <v>0.1497005988023952</v>
      </c>
      <c r="J58" s="152">
        <v>7416</v>
      </c>
      <c r="K58" s="152">
        <v>53</v>
      </c>
      <c r="L58" s="153">
        <f t="shared" si="15"/>
        <v>7.146709816612729E-3</v>
      </c>
      <c r="M58" s="152">
        <v>4998</v>
      </c>
      <c r="N58" s="152">
        <v>37</v>
      </c>
      <c r="O58" s="153">
        <f t="shared" si="16"/>
        <v>7.4029611844737891E-3</v>
      </c>
      <c r="P58" s="152">
        <v>3114</v>
      </c>
      <c r="Q58" s="152">
        <v>19</v>
      </c>
      <c r="R58" s="153">
        <f t="shared" si="17"/>
        <v>6.1014771997430954E-3</v>
      </c>
      <c r="S58" s="152">
        <v>1475</v>
      </c>
      <c r="T58" s="152">
        <v>9</v>
      </c>
      <c r="U58" s="153">
        <f t="shared" si="18"/>
        <v>6.1016949152542374E-3</v>
      </c>
      <c r="V58" s="152">
        <v>516</v>
      </c>
      <c r="W58" s="152">
        <v>2</v>
      </c>
      <c r="X58" s="153">
        <f t="shared" si="19"/>
        <v>3.875968992248062E-3</v>
      </c>
      <c r="Y58" s="152">
        <f t="shared" si="20"/>
        <v>17793</v>
      </c>
      <c r="Z58" s="152">
        <f t="shared" si="21"/>
        <v>164</v>
      </c>
      <c r="AA58" s="153">
        <f t="shared" si="22"/>
        <v>9.2171078514022373E-3</v>
      </c>
      <c r="AC58" s="154" t="str">
        <f t="shared" si="23"/>
        <v>阿倍野区</v>
      </c>
      <c r="AD58" s="155">
        <f t="shared" si="24"/>
        <v>8.5359064761551303E-3</v>
      </c>
      <c r="AF58" s="156">
        <f t="shared" si="12"/>
        <v>9.2894784303746182E-3</v>
      </c>
      <c r="AG58" s="157">
        <v>0</v>
      </c>
    </row>
    <row r="59" spans="2:33">
      <c r="B59" s="137">
        <v>55</v>
      </c>
      <c r="C59" s="158" t="s">
        <v>16</v>
      </c>
      <c r="D59" s="152">
        <v>45</v>
      </c>
      <c r="E59" s="152">
        <v>11</v>
      </c>
      <c r="F59" s="153">
        <f t="shared" si="13"/>
        <v>0.24444444444444444</v>
      </c>
      <c r="G59" s="152">
        <v>132</v>
      </c>
      <c r="H59" s="152">
        <v>24</v>
      </c>
      <c r="I59" s="153">
        <f t="shared" si="14"/>
        <v>0.18181818181818182</v>
      </c>
      <c r="J59" s="152">
        <v>8367</v>
      </c>
      <c r="K59" s="152">
        <v>83</v>
      </c>
      <c r="L59" s="153">
        <f t="shared" si="15"/>
        <v>9.9199235090235444E-3</v>
      </c>
      <c r="M59" s="152">
        <v>5663</v>
      </c>
      <c r="N59" s="152">
        <v>65</v>
      </c>
      <c r="O59" s="153">
        <f t="shared" si="16"/>
        <v>1.1478015186297015E-2</v>
      </c>
      <c r="P59" s="152">
        <v>2906</v>
      </c>
      <c r="Q59" s="152">
        <v>40</v>
      </c>
      <c r="R59" s="153">
        <f t="shared" si="17"/>
        <v>1.3764624913971095E-2</v>
      </c>
      <c r="S59" s="152">
        <v>1021</v>
      </c>
      <c r="T59" s="152">
        <v>9</v>
      </c>
      <c r="U59" s="153">
        <f t="shared" si="18"/>
        <v>8.8148873653281102E-3</v>
      </c>
      <c r="V59" s="152">
        <v>348</v>
      </c>
      <c r="W59" s="152">
        <v>1</v>
      </c>
      <c r="X59" s="153">
        <f t="shared" si="19"/>
        <v>2.8735632183908046E-3</v>
      </c>
      <c r="Y59" s="152">
        <f t="shared" si="20"/>
        <v>18482</v>
      </c>
      <c r="Z59" s="152">
        <f t="shared" si="21"/>
        <v>233</v>
      </c>
      <c r="AA59" s="153">
        <f t="shared" si="22"/>
        <v>1.2606860729358295E-2</v>
      </c>
      <c r="AC59" s="154" t="str">
        <f t="shared" si="23"/>
        <v>東大阪市</v>
      </c>
      <c r="AD59" s="155">
        <f t="shared" si="24"/>
        <v>8.5086633663366343E-3</v>
      </c>
      <c r="AF59" s="156">
        <f t="shared" si="12"/>
        <v>9.2894784303746182E-3</v>
      </c>
      <c r="AG59" s="157">
        <v>0</v>
      </c>
    </row>
    <row r="60" spans="2:33">
      <c r="B60" s="137">
        <v>56</v>
      </c>
      <c r="C60" s="158" t="s">
        <v>9</v>
      </c>
      <c r="D60" s="152">
        <v>37</v>
      </c>
      <c r="E60" s="152">
        <v>4</v>
      </c>
      <c r="F60" s="153">
        <f t="shared" si="13"/>
        <v>0.10810810810810811</v>
      </c>
      <c r="G60" s="152">
        <v>67</v>
      </c>
      <c r="H60" s="152">
        <v>9</v>
      </c>
      <c r="I60" s="153">
        <f t="shared" si="14"/>
        <v>0.13432835820895522</v>
      </c>
      <c r="J60" s="152">
        <v>5192</v>
      </c>
      <c r="K60" s="152">
        <v>56</v>
      </c>
      <c r="L60" s="153">
        <f t="shared" si="15"/>
        <v>1.078582434514638E-2</v>
      </c>
      <c r="M60" s="152">
        <v>3192</v>
      </c>
      <c r="N60" s="152">
        <v>27</v>
      </c>
      <c r="O60" s="153">
        <f t="shared" si="16"/>
        <v>8.4586466165413529E-3</v>
      </c>
      <c r="P60" s="152">
        <v>1706</v>
      </c>
      <c r="Q60" s="152">
        <v>15</v>
      </c>
      <c r="R60" s="153">
        <f t="shared" si="17"/>
        <v>8.7924970691676436E-3</v>
      </c>
      <c r="S60" s="152">
        <v>770</v>
      </c>
      <c r="T60" s="152">
        <v>4</v>
      </c>
      <c r="U60" s="153">
        <f t="shared" si="18"/>
        <v>5.1948051948051948E-3</v>
      </c>
      <c r="V60" s="152">
        <v>269</v>
      </c>
      <c r="W60" s="152">
        <v>1</v>
      </c>
      <c r="X60" s="153">
        <f t="shared" si="19"/>
        <v>3.7174721189591076E-3</v>
      </c>
      <c r="Y60" s="152">
        <f t="shared" si="20"/>
        <v>11233</v>
      </c>
      <c r="Z60" s="152">
        <f t="shared" si="21"/>
        <v>116</v>
      </c>
      <c r="AA60" s="153">
        <f t="shared" si="22"/>
        <v>1.0326715926288614E-2</v>
      </c>
      <c r="AC60" s="154" t="str">
        <f t="shared" si="23"/>
        <v>交野市</v>
      </c>
      <c r="AD60" s="155">
        <f t="shared" si="24"/>
        <v>8.4922010398613516E-3</v>
      </c>
      <c r="AF60" s="156">
        <f t="shared" si="12"/>
        <v>9.2894784303746182E-3</v>
      </c>
      <c r="AG60" s="157">
        <v>0</v>
      </c>
    </row>
    <row r="61" spans="2:33">
      <c r="B61" s="137">
        <v>57</v>
      </c>
      <c r="C61" s="158" t="s">
        <v>48</v>
      </c>
      <c r="D61" s="152">
        <v>46</v>
      </c>
      <c r="E61" s="152">
        <v>8</v>
      </c>
      <c r="F61" s="153">
        <f t="shared" si="13"/>
        <v>0.17391304347826086</v>
      </c>
      <c r="G61" s="152">
        <v>84</v>
      </c>
      <c r="H61" s="152">
        <v>13</v>
      </c>
      <c r="I61" s="153">
        <f t="shared" si="14"/>
        <v>0.15476190476190477</v>
      </c>
      <c r="J61" s="152">
        <v>3431</v>
      </c>
      <c r="K61" s="152">
        <v>26</v>
      </c>
      <c r="L61" s="153">
        <f t="shared" si="15"/>
        <v>7.5779656076945499E-3</v>
      </c>
      <c r="M61" s="152">
        <v>2412</v>
      </c>
      <c r="N61" s="152">
        <v>21</v>
      </c>
      <c r="O61" s="153">
        <f t="shared" si="16"/>
        <v>8.7064676616915426E-3</v>
      </c>
      <c r="P61" s="152">
        <v>1637</v>
      </c>
      <c r="Q61" s="152">
        <v>17</v>
      </c>
      <c r="R61" s="153">
        <f t="shared" si="17"/>
        <v>1.0384850335980453E-2</v>
      </c>
      <c r="S61" s="152">
        <v>764</v>
      </c>
      <c r="T61" s="152">
        <v>0</v>
      </c>
      <c r="U61" s="153">
        <f t="shared" si="18"/>
        <v>0</v>
      </c>
      <c r="V61" s="152">
        <v>260</v>
      </c>
      <c r="W61" s="152">
        <v>0</v>
      </c>
      <c r="X61" s="153">
        <f t="shared" si="19"/>
        <v>0</v>
      </c>
      <c r="Y61" s="152">
        <f t="shared" si="20"/>
        <v>8634</v>
      </c>
      <c r="Z61" s="152">
        <f t="shared" si="21"/>
        <v>85</v>
      </c>
      <c r="AA61" s="153">
        <f t="shared" si="22"/>
        <v>9.8447996293722501E-3</v>
      </c>
      <c r="AC61" s="154" t="str">
        <f t="shared" si="23"/>
        <v>四條畷市</v>
      </c>
      <c r="AD61" s="155">
        <f t="shared" si="24"/>
        <v>8.4077092226102698E-3</v>
      </c>
      <c r="AF61" s="156">
        <f t="shared" si="12"/>
        <v>9.2894784303746182E-3</v>
      </c>
      <c r="AG61" s="157">
        <v>0</v>
      </c>
    </row>
    <row r="62" spans="2:33">
      <c r="B62" s="137">
        <v>58</v>
      </c>
      <c r="C62" s="158" t="s">
        <v>28</v>
      </c>
      <c r="D62" s="152">
        <v>37</v>
      </c>
      <c r="E62" s="152">
        <v>7</v>
      </c>
      <c r="F62" s="153">
        <f t="shared" si="13"/>
        <v>0.1891891891891892</v>
      </c>
      <c r="G62" s="152">
        <v>41</v>
      </c>
      <c r="H62" s="152">
        <v>4</v>
      </c>
      <c r="I62" s="153">
        <f t="shared" si="14"/>
        <v>9.7560975609756101E-2</v>
      </c>
      <c r="J62" s="152">
        <v>3993</v>
      </c>
      <c r="K62" s="152">
        <v>40</v>
      </c>
      <c r="L62" s="153">
        <f t="shared" si="15"/>
        <v>1.0017530678687703E-2</v>
      </c>
      <c r="M62" s="152">
        <v>2870</v>
      </c>
      <c r="N62" s="152">
        <v>33</v>
      </c>
      <c r="O62" s="153">
        <f t="shared" si="16"/>
        <v>1.1498257839721254E-2</v>
      </c>
      <c r="P62" s="152">
        <v>1790</v>
      </c>
      <c r="Q62" s="152">
        <v>11</v>
      </c>
      <c r="R62" s="153">
        <f t="shared" si="17"/>
        <v>6.1452513966480443E-3</v>
      </c>
      <c r="S62" s="152">
        <v>861</v>
      </c>
      <c r="T62" s="152">
        <v>4</v>
      </c>
      <c r="U62" s="153">
        <f t="shared" si="18"/>
        <v>4.6457607433217189E-3</v>
      </c>
      <c r="V62" s="152">
        <v>303</v>
      </c>
      <c r="W62" s="152">
        <v>1</v>
      </c>
      <c r="X62" s="153">
        <f t="shared" si="19"/>
        <v>3.3003300330033004E-3</v>
      </c>
      <c r="Y62" s="152">
        <f t="shared" si="20"/>
        <v>9895</v>
      </c>
      <c r="Z62" s="152">
        <f t="shared" si="21"/>
        <v>100</v>
      </c>
      <c r="AA62" s="153">
        <f t="shared" si="22"/>
        <v>1.010611419909045E-2</v>
      </c>
      <c r="AC62" s="154" t="str">
        <f t="shared" si="23"/>
        <v>岸和田市</v>
      </c>
      <c r="AD62" s="155">
        <f t="shared" si="24"/>
        <v>8.2650516565728541E-3</v>
      </c>
      <c r="AF62" s="156">
        <f t="shared" si="12"/>
        <v>9.2894784303746182E-3</v>
      </c>
      <c r="AG62" s="157">
        <v>0</v>
      </c>
    </row>
    <row r="63" spans="2:33">
      <c r="B63" s="137">
        <v>59</v>
      </c>
      <c r="C63" s="158" t="s">
        <v>22</v>
      </c>
      <c r="D63" s="152">
        <v>65</v>
      </c>
      <c r="E63" s="152">
        <v>3</v>
      </c>
      <c r="F63" s="153">
        <f t="shared" si="13"/>
        <v>4.6153846153846156E-2</v>
      </c>
      <c r="G63" s="152">
        <v>144</v>
      </c>
      <c r="H63" s="152">
        <v>8</v>
      </c>
      <c r="I63" s="153">
        <f t="shared" si="14"/>
        <v>5.5555555555555552E-2</v>
      </c>
      <c r="J63" s="152">
        <v>30280</v>
      </c>
      <c r="K63" s="152">
        <v>263</v>
      </c>
      <c r="L63" s="153">
        <f t="shared" si="15"/>
        <v>8.6856010568031709E-3</v>
      </c>
      <c r="M63" s="152">
        <v>21504</v>
      </c>
      <c r="N63" s="152">
        <v>181</v>
      </c>
      <c r="O63" s="153">
        <f t="shared" si="16"/>
        <v>8.4170386904761901E-3</v>
      </c>
      <c r="P63" s="152">
        <v>12092</v>
      </c>
      <c r="Q63" s="152">
        <v>108</v>
      </c>
      <c r="R63" s="153">
        <f t="shared" si="17"/>
        <v>8.9315249751902078E-3</v>
      </c>
      <c r="S63" s="152">
        <v>5218</v>
      </c>
      <c r="T63" s="152">
        <v>40</v>
      </c>
      <c r="U63" s="153">
        <f t="shared" si="18"/>
        <v>7.6657723265619012E-3</v>
      </c>
      <c r="V63" s="152">
        <v>1801</v>
      </c>
      <c r="W63" s="152">
        <v>2</v>
      </c>
      <c r="X63" s="153">
        <f t="shared" si="19"/>
        <v>1.1104941699056081E-3</v>
      </c>
      <c r="Y63" s="152">
        <f t="shared" si="20"/>
        <v>71104</v>
      </c>
      <c r="Z63" s="152">
        <f t="shared" si="21"/>
        <v>605</v>
      </c>
      <c r="AA63" s="153">
        <f t="shared" si="22"/>
        <v>8.5086633663366343E-3</v>
      </c>
      <c r="AC63" s="154" t="str">
        <f t="shared" si="23"/>
        <v>太子町</v>
      </c>
      <c r="AD63" s="155">
        <f t="shared" si="24"/>
        <v>8.1799591002044997E-3</v>
      </c>
      <c r="AF63" s="156">
        <f t="shared" si="12"/>
        <v>9.2894784303746182E-3</v>
      </c>
      <c r="AG63" s="157">
        <v>0</v>
      </c>
    </row>
    <row r="64" spans="2:33">
      <c r="B64" s="137">
        <v>60</v>
      </c>
      <c r="C64" s="158" t="s">
        <v>49</v>
      </c>
      <c r="D64" s="152">
        <v>43</v>
      </c>
      <c r="E64" s="152">
        <v>5</v>
      </c>
      <c r="F64" s="153">
        <f t="shared" si="13"/>
        <v>0.11627906976744186</v>
      </c>
      <c r="G64" s="152">
        <v>78</v>
      </c>
      <c r="H64" s="152">
        <v>4</v>
      </c>
      <c r="I64" s="153">
        <f t="shared" si="14"/>
        <v>5.128205128205128E-2</v>
      </c>
      <c r="J64" s="152">
        <v>3895</v>
      </c>
      <c r="K64" s="152">
        <v>47</v>
      </c>
      <c r="L64" s="153">
        <f t="shared" si="15"/>
        <v>1.2066752246469832E-2</v>
      </c>
      <c r="M64" s="152">
        <v>2605</v>
      </c>
      <c r="N64" s="152">
        <v>25</v>
      </c>
      <c r="O64" s="153">
        <f t="shared" si="16"/>
        <v>9.5969289827255271E-3</v>
      </c>
      <c r="P64" s="152">
        <v>1565</v>
      </c>
      <c r="Q64" s="152">
        <v>16</v>
      </c>
      <c r="R64" s="153">
        <f t="shared" si="17"/>
        <v>1.0223642172523962E-2</v>
      </c>
      <c r="S64" s="152">
        <v>679</v>
      </c>
      <c r="T64" s="152">
        <v>6</v>
      </c>
      <c r="U64" s="153">
        <f t="shared" si="18"/>
        <v>8.836524300441826E-3</v>
      </c>
      <c r="V64" s="152">
        <v>231</v>
      </c>
      <c r="W64" s="152">
        <v>2</v>
      </c>
      <c r="X64" s="153">
        <f t="shared" si="19"/>
        <v>8.658008658008658E-3</v>
      </c>
      <c r="Y64" s="152">
        <f t="shared" si="20"/>
        <v>9096</v>
      </c>
      <c r="Z64" s="152">
        <f t="shared" si="21"/>
        <v>105</v>
      </c>
      <c r="AA64" s="153">
        <f t="shared" si="22"/>
        <v>1.154353562005277E-2</v>
      </c>
      <c r="AC64" s="154" t="str">
        <f t="shared" si="23"/>
        <v>泉大津市</v>
      </c>
      <c r="AD64" s="155">
        <f t="shared" si="24"/>
        <v>7.9816422228873585E-3</v>
      </c>
      <c r="AF64" s="156">
        <f t="shared" si="12"/>
        <v>9.2894784303746182E-3</v>
      </c>
      <c r="AG64" s="157">
        <v>0</v>
      </c>
    </row>
    <row r="65" spans="2:33">
      <c r="B65" s="137">
        <v>61</v>
      </c>
      <c r="C65" s="158" t="s">
        <v>17</v>
      </c>
      <c r="D65" s="152">
        <v>8</v>
      </c>
      <c r="E65" s="152">
        <v>1</v>
      </c>
      <c r="F65" s="153">
        <f t="shared" si="13"/>
        <v>0.125</v>
      </c>
      <c r="G65" s="152">
        <v>32</v>
      </c>
      <c r="H65" s="152">
        <v>1</v>
      </c>
      <c r="I65" s="153">
        <f t="shared" si="14"/>
        <v>3.125E-2</v>
      </c>
      <c r="J65" s="152">
        <v>3577</v>
      </c>
      <c r="K65" s="152">
        <v>31</v>
      </c>
      <c r="L65" s="153">
        <f t="shared" si="15"/>
        <v>8.6664802907464363E-3</v>
      </c>
      <c r="M65" s="152">
        <v>2236</v>
      </c>
      <c r="N65" s="152">
        <v>26</v>
      </c>
      <c r="O65" s="153">
        <f t="shared" si="16"/>
        <v>1.1627906976744186E-2</v>
      </c>
      <c r="P65" s="152">
        <v>1179</v>
      </c>
      <c r="Q65" s="152">
        <v>2</v>
      </c>
      <c r="R65" s="153">
        <f t="shared" si="17"/>
        <v>1.6963528413910093E-3</v>
      </c>
      <c r="S65" s="152">
        <v>499</v>
      </c>
      <c r="T65" s="152">
        <v>4</v>
      </c>
      <c r="U65" s="153">
        <f t="shared" si="18"/>
        <v>8.0160320641282558E-3</v>
      </c>
      <c r="V65" s="152">
        <v>200</v>
      </c>
      <c r="W65" s="152">
        <v>0</v>
      </c>
      <c r="X65" s="153">
        <f t="shared" si="19"/>
        <v>0</v>
      </c>
      <c r="Y65" s="152">
        <f t="shared" si="20"/>
        <v>7731</v>
      </c>
      <c r="Z65" s="152">
        <f t="shared" si="21"/>
        <v>65</v>
      </c>
      <c r="AA65" s="153">
        <f t="shared" si="22"/>
        <v>8.4077092226102698E-3</v>
      </c>
      <c r="AC65" s="154" t="str">
        <f t="shared" si="23"/>
        <v>八尾市</v>
      </c>
      <c r="AD65" s="155">
        <f t="shared" si="24"/>
        <v>7.9012961116650057E-3</v>
      </c>
      <c r="AF65" s="156">
        <f t="shared" si="12"/>
        <v>9.2894784303746182E-3</v>
      </c>
      <c r="AG65" s="157">
        <v>0</v>
      </c>
    </row>
    <row r="66" spans="2:33">
      <c r="B66" s="137">
        <v>62</v>
      </c>
      <c r="C66" s="158" t="s">
        <v>18</v>
      </c>
      <c r="D66" s="152">
        <v>31</v>
      </c>
      <c r="E66" s="152">
        <v>4</v>
      </c>
      <c r="F66" s="153">
        <f t="shared" si="13"/>
        <v>0.12903225806451613</v>
      </c>
      <c r="G66" s="152">
        <v>74</v>
      </c>
      <c r="H66" s="152">
        <v>8</v>
      </c>
      <c r="I66" s="153">
        <f t="shared" si="14"/>
        <v>0.10810810810810811</v>
      </c>
      <c r="J66" s="152">
        <v>5187</v>
      </c>
      <c r="K66" s="152">
        <v>46</v>
      </c>
      <c r="L66" s="153">
        <f t="shared" si="15"/>
        <v>8.8683246577983422E-3</v>
      </c>
      <c r="M66" s="152">
        <v>3402</v>
      </c>
      <c r="N66" s="152">
        <v>25</v>
      </c>
      <c r="O66" s="153">
        <f t="shared" si="16"/>
        <v>7.3486184597295707E-3</v>
      </c>
      <c r="P66" s="152">
        <v>1720</v>
      </c>
      <c r="Q66" s="152">
        <v>9</v>
      </c>
      <c r="R66" s="153">
        <f t="shared" si="17"/>
        <v>5.2325581395348836E-3</v>
      </c>
      <c r="S66" s="152">
        <v>812</v>
      </c>
      <c r="T66" s="152">
        <v>6</v>
      </c>
      <c r="U66" s="153">
        <f t="shared" si="18"/>
        <v>7.3891625615763543E-3</v>
      </c>
      <c r="V66" s="152">
        <v>314</v>
      </c>
      <c r="W66" s="152">
        <v>0</v>
      </c>
      <c r="X66" s="153">
        <f t="shared" si="19"/>
        <v>0</v>
      </c>
      <c r="Y66" s="152">
        <f t="shared" si="20"/>
        <v>11540</v>
      </c>
      <c r="Z66" s="152">
        <f t="shared" si="21"/>
        <v>98</v>
      </c>
      <c r="AA66" s="153">
        <f t="shared" si="22"/>
        <v>8.4922010398613516E-3</v>
      </c>
      <c r="AC66" s="154" t="str">
        <f t="shared" si="23"/>
        <v>河内長野市</v>
      </c>
      <c r="AD66" s="155">
        <f t="shared" si="24"/>
        <v>7.8856840433977251E-3</v>
      </c>
      <c r="AF66" s="156">
        <f t="shared" si="12"/>
        <v>9.2894784303746182E-3</v>
      </c>
      <c r="AG66" s="157">
        <v>0</v>
      </c>
    </row>
    <row r="67" spans="2:33">
      <c r="B67" s="137">
        <v>63</v>
      </c>
      <c r="C67" s="158" t="s">
        <v>29</v>
      </c>
      <c r="D67" s="152">
        <v>11</v>
      </c>
      <c r="E67" s="152">
        <v>2</v>
      </c>
      <c r="F67" s="153">
        <f t="shared" si="13"/>
        <v>0.18181818181818182</v>
      </c>
      <c r="G67" s="152">
        <v>17</v>
      </c>
      <c r="H67" s="152">
        <v>0</v>
      </c>
      <c r="I67" s="153">
        <f t="shared" si="14"/>
        <v>0</v>
      </c>
      <c r="J67" s="152">
        <v>3525</v>
      </c>
      <c r="K67" s="152">
        <v>32</v>
      </c>
      <c r="L67" s="153">
        <f t="shared" si="15"/>
        <v>9.078014184397163E-3</v>
      </c>
      <c r="M67" s="152">
        <v>2441</v>
      </c>
      <c r="N67" s="152">
        <v>22</v>
      </c>
      <c r="O67" s="153">
        <f t="shared" si="16"/>
        <v>9.0126997132322813E-3</v>
      </c>
      <c r="P67" s="152">
        <v>1495</v>
      </c>
      <c r="Q67" s="152">
        <v>13</v>
      </c>
      <c r="R67" s="153">
        <f t="shared" si="17"/>
        <v>8.6956521739130436E-3</v>
      </c>
      <c r="S67" s="152">
        <v>745</v>
      </c>
      <c r="T67" s="152">
        <v>5</v>
      </c>
      <c r="U67" s="153">
        <f t="shared" si="18"/>
        <v>6.7114093959731542E-3</v>
      </c>
      <c r="V67" s="152">
        <v>250</v>
      </c>
      <c r="W67" s="152">
        <v>1</v>
      </c>
      <c r="X67" s="153">
        <f t="shared" si="19"/>
        <v>4.0000000000000001E-3</v>
      </c>
      <c r="Y67" s="152">
        <f t="shared" si="20"/>
        <v>8484</v>
      </c>
      <c r="Z67" s="152">
        <f t="shared" si="21"/>
        <v>75</v>
      </c>
      <c r="AA67" s="153">
        <f t="shared" si="22"/>
        <v>8.8401697312588401E-3</v>
      </c>
      <c r="AC67" s="154" t="str">
        <f t="shared" si="23"/>
        <v>中央区 　</v>
      </c>
      <c r="AD67" s="155">
        <f t="shared" si="24"/>
        <v>7.8418002045687017E-3</v>
      </c>
      <c r="AF67" s="156">
        <f t="shared" si="12"/>
        <v>9.2894784303746182E-3</v>
      </c>
      <c r="AG67" s="157">
        <v>0</v>
      </c>
    </row>
    <row r="68" spans="2:33">
      <c r="B68" s="137">
        <v>64</v>
      </c>
      <c r="C68" s="158" t="s">
        <v>50</v>
      </c>
      <c r="D68" s="152">
        <v>108</v>
      </c>
      <c r="E68" s="152">
        <v>15</v>
      </c>
      <c r="F68" s="153">
        <f t="shared" si="13"/>
        <v>0.1388888888888889</v>
      </c>
      <c r="G68" s="152">
        <v>133</v>
      </c>
      <c r="H68" s="152">
        <v>17</v>
      </c>
      <c r="I68" s="153">
        <f t="shared" si="14"/>
        <v>0.12781954887218044</v>
      </c>
      <c r="J68" s="152">
        <v>3874</v>
      </c>
      <c r="K68" s="152">
        <v>40</v>
      </c>
      <c r="L68" s="153">
        <f t="shared" si="15"/>
        <v>1.0325245224574084E-2</v>
      </c>
      <c r="M68" s="152">
        <v>2374</v>
      </c>
      <c r="N68" s="152">
        <v>15</v>
      </c>
      <c r="O68" s="153">
        <f t="shared" si="16"/>
        <v>6.3184498736310029E-3</v>
      </c>
      <c r="P68" s="152">
        <v>1482</v>
      </c>
      <c r="Q68" s="152">
        <v>21</v>
      </c>
      <c r="R68" s="153">
        <f t="shared" si="17"/>
        <v>1.417004048582996E-2</v>
      </c>
      <c r="S68" s="152">
        <v>704</v>
      </c>
      <c r="T68" s="152">
        <v>4</v>
      </c>
      <c r="U68" s="153">
        <f t="shared" si="18"/>
        <v>5.681818181818182E-3</v>
      </c>
      <c r="V68" s="152">
        <v>263</v>
      </c>
      <c r="W68" s="152">
        <v>0</v>
      </c>
      <c r="X68" s="153">
        <f t="shared" si="19"/>
        <v>0</v>
      </c>
      <c r="Y68" s="152">
        <f t="shared" si="20"/>
        <v>8938</v>
      </c>
      <c r="Z68" s="152">
        <f t="shared" si="21"/>
        <v>112</v>
      </c>
      <c r="AA68" s="153">
        <f t="shared" si="22"/>
        <v>1.2530767509509957E-2</v>
      </c>
      <c r="AC68" s="154" t="str">
        <f t="shared" si="23"/>
        <v>茨木市</v>
      </c>
      <c r="AD68" s="155">
        <f t="shared" si="24"/>
        <v>7.8288549224283781E-3</v>
      </c>
      <c r="AF68" s="156">
        <f t="shared" si="12"/>
        <v>9.2894784303746182E-3</v>
      </c>
      <c r="AG68" s="157">
        <v>0</v>
      </c>
    </row>
    <row r="69" spans="2:33">
      <c r="B69" s="137">
        <v>65</v>
      </c>
      <c r="C69" s="158" t="s">
        <v>10</v>
      </c>
      <c r="D69" s="152">
        <v>11</v>
      </c>
      <c r="E69" s="152">
        <v>1</v>
      </c>
      <c r="F69" s="153">
        <f t="shared" ref="F69:F79" si="25">IFERROR(E69/D69,"-")</f>
        <v>9.0909090909090912E-2</v>
      </c>
      <c r="G69" s="152">
        <v>21</v>
      </c>
      <c r="H69" s="152">
        <v>1</v>
      </c>
      <c r="I69" s="153">
        <f t="shared" ref="I69:I79" si="26">IFERROR(H69/G69,"-")</f>
        <v>4.7619047619047616E-2</v>
      </c>
      <c r="J69" s="152">
        <v>1790</v>
      </c>
      <c r="K69" s="152">
        <v>12</v>
      </c>
      <c r="L69" s="153">
        <f t="shared" ref="L69:L79" si="27">IFERROR(K69/J69,"-")</f>
        <v>6.7039106145251395E-3</v>
      </c>
      <c r="M69" s="152">
        <v>1196</v>
      </c>
      <c r="N69" s="152">
        <v>8</v>
      </c>
      <c r="O69" s="153">
        <f t="shared" ref="O69:O79" si="28">IFERROR(N69/M69,"-")</f>
        <v>6.688963210702341E-3</v>
      </c>
      <c r="P69" s="152">
        <v>777</v>
      </c>
      <c r="Q69" s="152">
        <v>10</v>
      </c>
      <c r="R69" s="153">
        <f t="shared" ref="R69:R79" si="29">IFERROR(Q69/P69,"-")</f>
        <v>1.2870012870012869E-2</v>
      </c>
      <c r="S69" s="152">
        <v>376</v>
      </c>
      <c r="T69" s="152">
        <v>1</v>
      </c>
      <c r="U69" s="153">
        <f t="shared" ref="U69:U79" si="30">IFERROR(T69/S69,"-")</f>
        <v>2.6595744680851063E-3</v>
      </c>
      <c r="V69" s="152">
        <v>140</v>
      </c>
      <c r="W69" s="152">
        <v>0</v>
      </c>
      <c r="X69" s="153">
        <f t="shared" ref="X69:X79" si="31">IFERROR(W69/V69,"-")</f>
        <v>0</v>
      </c>
      <c r="Y69" s="152">
        <f t="shared" ref="Y69:Y78" si="32">SUM(D69,G69,J69,M69,P69,S69,V69)</f>
        <v>4311</v>
      </c>
      <c r="Z69" s="152">
        <f t="shared" ref="Z69:Z78" si="33">SUM(E69,H69,K69,N69,Q69,T69,W69)</f>
        <v>33</v>
      </c>
      <c r="AA69" s="153">
        <f t="shared" ref="AA69:AA79" si="34">IFERROR(Z69/Y69,"-")</f>
        <v>7.6548364648573418E-3</v>
      </c>
      <c r="AC69" s="154" t="str">
        <f t="shared" ref="AC69:AC78" si="35">INDEX($C$5:$C$78,MATCH(AD69,AA$5:AA$78,0))</f>
        <v>高槻市</v>
      </c>
      <c r="AD69" s="155">
        <f t="shared" ref="AD69:AD78" si="36">LARGE(AA$5:AA$78,ROW(A65))</f>
        <v>7.7691654470883695E-3</v>
      </c>
      <c r="AF69" s="156">
        <f t="shared" ref="AF69:AF78" si="37">$AA$79</f>
        <v>9.2894784303746182E-3</v>
      </c>
      <c r="AG69" s="157">
        <v>0</v>
      </c>
    </row>
    <row r="70" spans="2:33">
      <c r="B70" s="137">
        <v>66</v>
      </c>
      <c r="C70" s="158" t="s">
        <v>4</v>
      </c>
      <c r="D70" s="152">
        <v>9</v>
      </c>
      <c r="E70" s="152">
        <v>0</v>
      </c>
      <c r="F70" s="153">
        <f t="shared" si="25"/>
        <v>0</v>
      </c>
      <c r="G70" s="152">
        <v>8</v>
      </c>
      <c r="H70" s="152">
        <v>0</v>
      </c>
      <c r="I70" s="153">
        <f t="shared" si="26"/>
        <v>0</v>
      </c>
      <c r="J70" s="152">
        <v>1875</v>
      </c>
      <c r="K70" s="152">
        <v>6</v>
      </c>
      <c r="L70" s="153">
        <f t="shared" si="27"/>
        <v>3.2000000000000002E-3</v>
      </c>
      <c r="M70" s="152">
        <v>1189</v>
      </c>
      <c r="N70" s="152">
        <v>4</v>
      </c>
      <c r="O70" s="153">
        <f t="shared" si="28"/>
        <v>3.3641715727502101E-3</v>
      </c>
      <c r="P70" s="152">
        <v>688</v>
      </c>
      <c r="Q70" s="152">
        <v>2</v>
      </c>
      <c r="R70" s="153">
        <f t="shared" si="29"/>
        <v>2.9069767441860465E-3</v>
      </c>
      <c r="S70" s="152">
        <v>393</v>
      </c>
      <c r="T70" s="152">
        <v>1</v>
      </c>
      <c r="U70" s="153">
        <f t="shared" si="30"/>
        <v>2.5445292620865142E-3</v>
      </c>
      <c r="V70" s="152">
        <v>162</v>
      </c>
      <c r="W70" s="152">
        <v>0</v>
      </c>
      <c r="X70" s="153">
        <f t="shared" si="31"/>
        <v>0</v>
      </c>
      <c r="Y70" s="152">
        <f t="shared" si="32"/>
        <v>4324</v>
      </c>
      <c r="Z70" s="152">
        <f t="shared" si="33"/>
        <v>13</v>
      </c>
      <c r="AA70" s="153">
        <f t="shared" si="34"/>
        <v>3.0064754856614245E-3</v>
      </c>
      <c r="AC70" s="154" t="str">
        <f t="shared" si="35"/>
        <v>熊取町</v>
      </c>
      <c r="AD70" s="155">
        <f t="shared" si="36"/>
        <v>7.7676460655184063E-3</v>
      </c>
      <c r="AF70" s="156">
        <f t="shared" si="37"/>
        <v>9.2894784303746182E-3</v>
      </c>
      <c r="AG70" s="157">
        <v>0</v>
      </c>
    </row>
    <row r="71" spans="2:33">
      <c r="B71" s="137">
        <v>67</v>
      </c>
      <c r="C71" s="158" t="s">
        <v>5</v>
      </c>
      <c r="D71" s="152">
        <v>29</v>
      </c>
      <c r="E71" s="152">
        <v>2</v>
      </c>
      <c r="F71" s="153">
        <f t="shared" si="25"/>
        <v>6.8965517241379309E-2</v>
      </c>
      <c r="G71" s="152">
        <v>42</v>
      </c>
      <c r="H71" s="152">
        <v>4</v>
      </c>
      <c r="I71" s="153">
        <f t="shared" si="26"/>
        <v>9.5238095238095233E-2</v>
      </c>
      <c r="J71" s="152">
        <v>712</v>
      </c>
      <c r="K71" s="152">
        <v>5</v>
      </c>
      <c r="L71" s="153">
        <f t="shared" si="27"/>
        <v>7.0224719101123594E-3</v>
      </c>
      <c r="M71" s="152">
        <v>522</v>
      </c>
      <c r="N71" s="152">
        <v>5</v>
      </c>
      <c r="O71" s="153">
        <f t="shared" si="28"/>
        <v>9.5785440613026813E-3</v>
      </c>
      <c r="P71" s="152">
        <v>401</v>
      </c>
      <c r="Q71" s="152">
        <v>1</v>
      </c>
      <c r="R71" s="153">
        <f t="shared" si="29"/>
        <v>2.4937655860349127E-3</v>
      </c>
      <c r="S71" s="152">
        <v>243</v>
      </c>
      <c r="T71" s="152">
        <v>3</v>
      </c>
      <c r="U71" s="153">
        <f t="shared" si="30"/>
        <v>1.2345679012345678E-2</v>
      </c>
      <c r="V71" s="152">
        <v>92</v>
      </c>
      <c r="W71" s="152">
        <v>0</v>
      </c>
      <c r="X71" s="153">
        <f t="shared" si="31"/>
        <v>0</v>
      </c>
      <c r="Y71" s="152">
        <f t="shared" si="32"/>
        <v>2041</v>
      </c>
      <c r="Z71" s="152">
        <f t="shared" si="33"/>
        <v>20</v>
      </c>
      <c r="AA71" s="153">
        <f t="shared" si="34"/>
        <v>9.7991180793728563E-3</v>
      </c>
      <c r="AC71" s="154" t="str">
        <f t="shared" si="35"/>
        <v>島本町</v>
      </c>
      <c r="AD71" s="155">
        <f t="shared" si="36"/>
        <v>7.6548364648573418E-3</v>
      </c>
      <c r="AF71" s="156">
        <f t="shared" si="37"/>
        <v>9.2894784303746182E-3</v>
      </c>
      <c r="AG71" s="157">
        <v>0</v>
      </c>
    </row>
    <row r="72" spans="2:33">
      <c r="B72" s="137">
        <v>68</v>
      </c>
      <c r="C72" s="158" t="s">
        <v>51</v>
      </c>
      <c r="D72" s="152">
        <v>16</v>
      </c>
      <c r="E72" s="152">
        <v>1</v>
      </c>
      <c r="F72" s="153">
        <f t="shared" si="25"/>
        <v>6.25E-2</v>
      </c>
      <c r="G72" s="152">
        <v>37</v>
      </c>
      <c r="H72" s="152">
        <v>4</v>
      </c>
      <c r="I72" s="153">
        <f t="shared" si="26"/>
        <v>0.10810810810810811</v>
      </c>
      <c r="J72" s="152">
        <v>1008</v>
      </c>
      <c r="K72" s="152">
        <v>6</v>
      </c>
      <c r="L72" s="153">
        <f t="shared" si="27"/>
        <v>5.9523809523809521E-3</v>
      </c>
      <c r="M72" s="152">
        <v>830</v>
      </c>
      <c r="N72" s="152">
        <v>6</v>
      </c>
      <c r="O72" s="153">
        <f t="shared" si="28"/>
        <v>7.2289156626506026E-3</v>
      </c>
      <c r="P72" s="152">
        <v>496</v>
      </c>
      <c r="Q72" s="152">
        <v>8</v>
      </c>
      <c r="R72" s="153">
        <f t="shared" si="29"/>
        <v>1.6129032258064516E-2</v>
      </c>
      <c r="S72" s="152">
        <v>271</v>
      </c>
      <c r="T72" s="152">
        <v>0</v>
      </c>
      <c r="U72" s="153">
        <f t="shared" si="30"/>
        <v>0</v>
      </c>
      <c r="V72" s="152">
        <v>92</v>
      </c>
      <c r="W72" s="152">
        <v>0</v>
      </c>
      <c r="X72" s="153">
        <f t="shared" si="31"/>
        <v>0</v>
      </c>
      <c r="Y72" s="152">
        <f t="shared" si="32"/>
        <v>2750</v>
      </c>
      <c r="Z72" s="152">
        <f t="shared" si="33"/>
        <v>25</v>
      </c>
      <c r="AA72" s="153">
        <f t="shared" si="34"/>
        <v>9.0909090909090905E-3</v>
      </c>
      <c r="AC72" s="154" t="str">
        <f t="shared" si="35"/>
        <v>吹田市</v>
      </c>
      <c r="AD72" s="155">
        <f t="shared" si="36"/>
        <v>7.5713827398139234E-3</v>
      </c>
      <c r="AF72" s="156">
        <f t="shared" si="37"/>
        <v>9.2894784303746182E-3</v>
      </c>
      <c r="AG72" s="157">
        <v>0</v>
      </c>
    </row>
    <row r="73" spans="2:33">
      <c r="B73" s="137">
        <v>69</v>
      </c>
      <c r="C73" s="158" t="s">
        <v>52</v>
      </c>
      <c r="D73" s="152">
        <v>34</v>
      </c>
      <c r="E73" s="152">
        <v>4</v>
      </c>
      <c r="F73" s="153">
        <f t="shared" si="25"/>
        <v>0.11764705882352941</v>
      </c>
      <c r="G73" s="152">
        <v>34</v>
      </c>
      <c r="H73" s="152">
        <v>4</v>
      </c>
      <c r="I73" s="153">
        <f t="shared" si="26"/>
        <v>0.11764705882352941</v>
      </c>
      <c r="J73" s="152">
        <v>2628</v>
      </c>
      <c r="K73" s="152">
        <v>19</v>
      </c>
      <c r="L73" s="153">
        <f t="shared" si="27"/>
        <v>7.2298325722983253E-3</v>
      </c>
      <c r="M73" s="152">
        <v>1561</v>
      </c>
      <c r="N73" s="152">
        <v>15</v>
      </c>
      <c r="O73" s="153">
        <f t="shared" si="28"/>
        <v>9.6092248558616276E-3</v>
      </c>
      <c r="P73" s="152">
        <v>968</v>
      </c>
      <c r="Q73" s="152">
        <v>4</v>
      </c>
      <c r="R73" s="153">
        <f t="shared" si="29"/>
        <v>4.1322314049586778E-3</v>
      </c>
      <c r="S73" s="152">
        <v>512</v>
      </c>
      <c r="T73" s="152">
        <v>0</v>
      </c>
      <c r="U73" s="153">
        <f t="shared" si="30"/>
        <v>0</v>
      </c>
      <c r="V73" s="152">
        <v>185</v>
      </c>
      <c r="W73" s="152">
        <v>0</v>
      </c>
      <c r="X73" s="153">
        <f t="shared" si="31"/>
        <v>0</v>
      </c>
      <c r="Y73" s="152">
        <f t="shared" si="32"/>
        <v>5922</v>
      </c>
      <c r="Z73" s="152">
        <f t="shared" si="33"/>
        <v>46</v>
      </c>
      <c r="AA73" s="153">
        <f t="shared" si="34"/>
        <v>7.7676460655184063E-3</v>
      </c>
      <c r="AC73" s="154" t="str">
        <f t="shared" si="35"/>
        <v>堺市西区</v>
      </c>
      <c r="AD73" s="155">
        <f t="shared" si="36"/>
        <v>7.4795081967213113E-3</v>
      </c>
      <c r="AF73" s="156">
        <f t="shared" si="37"/>
        <v>9.2894784303746182E-3</v>
      </c>
      <c r="AG73" s="157">
        <v>0</v>
      </c>
    </row>
    <row r="74" spans="2:33">
      <c r="B74" s="137">
        <v>70</v>
      </c>
      <c r="C74" s="158" t="s">
        <v>53</v>
      </c>
      <c r="D74" s="152">
        <v>5</v>
      </c>
      <c r="E74" s="152">
        <v>0</v>
      </c>
      <c r="F74" s="153">
        <f t="shared" si="25"/>
        <v>0</v>
      </c>
      <c r="G74" s="152">
        <v>7</v>
      </c>
      <c r="H74" s="152">
        <v>2</v>
      </c>
      <c r="I74" s="153">
        <f t="shared" si="26"/>
        <v>0.2857142857142857</v>
      </c>
      <c r="J74" s="152">
        <v>449</v>
      </c>
      <c r="K74" s="152">
        <v>3</v>
      </c>
      <c r="L74" s="153">
        <f t="shared" si="27"/>
        <v>6.6815144766146995E-3</v>
      </c>
      <c r="M74" s="152">
        <v>320</v>
      </c>
      <c r="N74" s="152">
        <v>2</v>
      </c>
      <c r="O74" s="153">
        <f t="shared" si="28"/>
        <v>6.2500000000000003E-3</v>
      </c>
      <c r="P74" s="152">
        <v>234</v>
      </c>
      <c r="Q74" s="152">
        <v>1</v>
      </c>
      <c r="R74" s="153">
        <f t="shared" si="29"/>
        <v>4.2735042735042739E-3</v>
      </c>
      <c r="S74" s="152">
        <v>98</v>
      </c>
      <c r="T74" s="152">
        <v>1</v>
      </c>
      <c r="U74" s="153">
        <f t="shared" si="30"/>
        <v>1.020408163265306E-2</v>
      </c>
      <c r="V74" s="152">
        <v>30</v>
      </c>
      <c r="W74" s="152">
        <v>1</v>
      </c>
      <c r="X74" s="153">
        <f t="shared" si="31"/>
        <v>3.3333333333333333E-2</v>
      </c>
      <c r="Y74" s="152">
        <f t="shared" si="32"/>
        <v>1143</v>
      </c>
      <c r="Z74" s="152">
        <f t="shared" si="33"/>
        <v>10</v>
      </c>
      <c r="AA74" s="153">
        <f t="shared" si="34"/>
        <v>8.7489063867016627E-3</v>
      </c>
      <c r="AC74" s="154" t="str">
        <f t="shared" si="35"/>
        <v>豊中市</v>
      </c>
      <c r="AD74" s="155">
        <f t="shared" si="36"/>
        <v>7.2158319639922842E-3</v>
      </c>
      <c r="AF74" s="156">
        <f t="shared" si="37"/>
        <v>9.2894784303746182E-3</v>
      </c>
      <c r="AG74" s="157">
        <v>0</v>
      </c>
    </row>
    <row r="75" spans="2:33">
      <c r="B75" s="137">
        <v>71</v>
      </c>
      <c r="C75" s="158" t="s">
        <v>54</v>
      </c>
      <c r="D75" s="152">
        <v>6</v>
      </c>
      <c r="E75" s="152">
        <v>2</v>
      </c>
      <c r="F75" s="153">
        <f t="shared" si="25"/>
        <v>0.33333333333333331</v>
      </c>
      <c r="G75" s="152">
        <v>27</v>
      </c>
      <c r="H75" s="152">
        <v>2</v>
      </c>
      <c r="I75" s="153">
        <f t="shared" si="26"/>
        <v>7.407407407407407E-2</v>
      </c>
      <c r="J75" s="152">
        <v>1372</v>
      </c>
      <c r="K75" s="152">
        <v>10</v>
      </c>
      <c r="L75" s="153">
        <f t="shared" si="27"/>
        <v>7.2886297376093291E-3</v>
      </c>
      <c r="M75" s="152">
        <v>906</v>
      </c>
      <c r="N75" s="152">
        <v>9</v>
      </c>
      <c r="O75" s="153">
        <f t="shared" si="28"/>
        <v>9.9337748344370865E-3</v>
      </c>
      <c r="P75" s="152">
        <v>669</v>
      </c>
      <c r="Q75" s="152">
        <v>5</v>
      </c>
      <c r="R75" s="153">
        <f t="shared" si="29"/>
        <v>7.4738415545590429E-3</v>
      </c>
      <c r="S75" s="152">
        <v>320</v>
      </c>
      <c r="T75" s="152">
        <v>3</v>
      </c>
      <c r="U75" s="153">
        <f t="shared" si="30"/>
        <v>9.3749999999999997E-3</v>
      </c>
      <c r="V75" s="152">
        <v>112</v>
      </c>
      <c r="W75" s="152">
        <v>1</v>
      </c>
      <c r="X75" s="153">
        <f t="shared" si="31"/>
        <v>8.9285714285714281E-3</v>
      </c>
      <c r="Y75" s="152">
        <f t="shared" si="32"/>
        <v>3412</v>
      </c>
      <c r="Z75" s="152">
        <f t="shared" si="33"/>
        <v>32</v>
      </c>
      <c r="AA75" s="153">
        <f t="shared" si="34"/>
        <v>9.3786635404454859E-3</v>
      </c>
      <c r="AC75" s="154" t="str">
        <f t="shared" si="35"/>
        <v>池田市</v>
      </c>
      <c r="AD75" s="155">
        <f t="shared" si="36"/>
        <v>7.199794291591669E-3</v>
      </c>
      <c r="AF75" s="156">
        <f t="shared" si="37"/>
        <v>9.2894784303746182E-3</v>
      </c>
      <c r="AG75" s="157">
        <v>0</v>
      </c>
    </row>
    <row r="76" spans="2:33">
      <c r="B76" s="137">
        <v>72</v>
      </c>
      <c r="C76" s="158" t="s">
        <v>30</v>
      </c>
      <c r="D76" s="152">
        <v>7</v>
      </c>
      <c r="E76" s="152">
        <v>1</v>
      </c>
      <c r="F76" s="153">
        <f t="shared" si="25"/>
        <v>0.14285714285714285</v>
      </c>
      <c r="G76" s="152">
        <v>11</v>
      </c>
      <c r="H76" s="152">
        <v>1</v>
      </c>
      <c r="I76" s="153">
        <f t="shared" si="26"/>
        <v>9.0909090909090912E-2</v>
      </c>
      <c r="J76" s="152">
        <v>809</v>
      </c>
      <c r="K76" s="152">
        <v>5</v>
      </c>
      <c r="L76" s="153">
        <f t="shared" si="27"/>
        <v>6.180469715698393E-3</v>
      </c>
      <c r="M76" s="152">
        <v>493</v>
      </c>
      <c r="N76" s="152">
        <v>6</v>
      </c>
      <c r="O76" s="153">
        <f t="shared" si="28"/>
        <v>1.2170385395537525E-2</v>
      </c>
      <c r="P76" s="152">
        <v>383</v>
      </c>
      <c r="Q76" s="152">
        <v>3</v>
      </c>
      <c r="R76" s="153">
        <f t="shared" si="29"/>
        <v>7.832898172323759E-3</v>
      </c>
      <c r="S76" s="152">
        <v>193</v>
      </c>
      <c r="T76" s="152">
        <v>0</v>
      </c>
      <c r="U76" s="153">
        <f t="shared" si="30"/>
        <v>0</v>
      </c>
      <c r="V76" s="152">
        <v>60</v>
      </c>
      <c r="W76" s="152">
        <v>0</v>
      </c>
      <c r="X76" s="153">
        <f t="shared" si="31"/>
        <v>0</v>
      </c>
      <c r="Y76" s="152">
        <f t="shared" si="32"/>
        <v>1956</v>
      </c>
      <c r="Z76" s="152">
        <f t="shared" si="33"/>
        <v>16</v>
      </c>
      <c r="AA76" s="153">
        <f t="shared" si="34"/>
        <v>8.1799591002044997E-3</v>
      </c>
      <c r="AC76" s="154" t="str">
        <f t="shared" si="35"/>
        <v>箕面市</v>
      </c>
      <c r="AD76" s="155">
        <f t="shared" si="36"/>
        <v>6.9983182336027776E-3</v>
      </c>
      <c r="AF76" s="156">
        <f t="shared" si="37"/>
        <v>9.2894784303746182E-3</v>
      </c>
      <c r="AG76" s="157">
        <v>0</v>
      </c>
    </row>
    <row r="77" spans="2:33">
      <c r="B77" s="137">
        <v>73</v>
      </c>
      <c r="C77" s="158" t="s">
        <v>31</v>
      </c>
      <c r="D77" s="152">
        <v>2</v>
      </c>
      <c r="E77" s="152">
        <v>0</v>
      </c>
      <c r="F77" s="153">
        <f t="shared" si="25"/>
        <v>0</v>
      </c>
      <c r="G77" s="152">
        <v>10</v>
      </c>
      <c r="H77" s="152">
        <v>2</v>
      </c>
      <c r="I77" s="153">
        <f t="shared" si="26"/>
        <v>0.2</v>
      </c>
      <c r="J77" s="152">
        <v>1091</v>
      </c>
      <c r="K77" s="152">
        <v>5</v>
      </c>
      <c r="L77" s="153">
        <f t="shared" si="27"/>
        <v>4.5829514207149404E-3</v>
      </c>
      <c r="M77" s="152">
        <v>794</v>
      </c>
      <c r="N77" s="152">
        <v>7</v>
      </c>
      <c r="O77" s="153">
        <f t="shared" si="28"/>
        <v>8.8161209068010078E-3</v>
      </c>
      <c r="P77" s="152">
        <v>524</v>
      </c>
      <c r="Q77" s="152">
        <v>2</v>
      </c>
      <c r="R77" s="153">
        <f t="shared" si="29"/>
        <v>3.8167938931297708E-3</v>
      </c>
      <c r="S77" s="152">
        <v>262</v>
      </c>
      <c r="T77" s="152">
        <v>3</v>
      </c>
      <c r="U77" s="153">
        <f t="shared" si="30"/>
        <v>1.1450381679389313E-2</v>
      </c>
      <c r="V77" s="152">
        <v>101</v>
      </c>
      <c r="W77" s="152">
        <v>0</v>
      </c>
      <c r="X77" s="153">
        <f t="shared" si="31"/>
        <v>0</v>
      </c>
      <c r="Y77" s="152">
        <f t="shared" si="32"/>
        <v>2784</v>
      </c>
      <c r="Z77" s="152">
        <f t="shared" si="33"/>
        <v>19</v>
      </c>
      <c r="AA77" s="153">
        <f t="shared" si="34"/>
        <v>6.8247126436781613E-3</v>
      </c>
      <c r="AC77" s="154" t="str">
        <f t="shared" si="35"/>
        <v>河南町</v>
      </c>
      <c r="AD77" s="155">
        <f t="shared" si="36"/>
        <v>6.8247126436781613E-3</v>
      </c>
      <c r="AF77" s="156">
        <f t="shared" si="37"/>
        <v>9.2894784303746182E-3</v>
      </c>
      <c r="AG77" s="157">
        <v>0</v>
      </c>
    </row>
    <row r="78" spans="2:33" ht="14.25" thickBot="1">
      <c r="B78" s="134">
        <v>74</v>
      </c>
      <c r="C78" s="159" t="s">
        <v>32</v>
      </c>
      <c r="D78" s="152">
        <v>1</v>
      </c>
      <c r="E78" s="152">
        <v>0</v>
      </c>
      <c r="F78" s="153">
        <f t="shared" si="25"/>
        <v>0</v>
      </c>
      <c r="G78" s="152">
        <v>3</v>
      </c>
      <c r="H78" s="152">
        <v>0</v>
      </c>
      <c r="I78" s="153">
        <f t="shared" si="26"/>
        <v>0</v>
      </c>
      <c r="J78" s="152">
        <v>513</v>
      </c>
      <c r="K78" s="152">
        <v>8</v>
      </c>
      <c r="L78" s="153">
        <f t="shared" si="27"/>
        <v>1.5594541910331383E-2</v>
      </c>
      <c r="M78" s="152">
        <v>337</v>
      </c>
      <c r="N78" s="152">
        <v>5</v>
      </c>
      <c r="O78" s="153">
        <f t="shared" si="28"/>
        <v>1.483679525222552E-2</v>
      </c>
      <c r="P78" s="152">
        <v>206</v>
      </c>
      <c r="Q78" s="152">
        <v>6</v>
      </c>
      <c r="R78" s="153">
        <f t="shared" si="29"/>
        <v>2.9126213592233011E-2</v>
      </c>
      <c r="S78" s="152">
        <v>114</v>
      </c>
      <c r="T78" s="152">
        <v>0</v>
      </c>
      <c r="U78" s="153">
        <f t="shared" si="30"/>
        <v>0</v>
      </c>
      <c r="V78" s="152">
        <v>71</v>
      </c>
      <c r="W78" s="152">
        <v>0</v>
      </c>
      <c r="X78" s="153">
        <f t="shared" si="31"/>
        <v>0</v>
      </c>
      <c r="Y78" s="152">
        <f t="shared" si="32"/>
        <v>1245</v>
      </c>
      <c r="Z78" s="152">
        <f t="shared" si="33"/>
        <v>19</v>
      </c>
      <c r="AA78" s="153">
        <f t="shared" si="34"/>
        <v>1.5261044176706828E-2</v>
      </c>
      <c r="AC78" s="154" t="str">
        <f t="shared" si="35"/>
        <v>豊能町</v>
      </c>
      <c r="AD78" s="155">
        <f t="shared" si="36"/>
        <v>3.0064754856614245E-3</v>
      </c>
      <c r="AF78" s="156">
        <f t="shared" si="37"/>
        <v>9.2894784303746182E-3</v>
      </c>
      <c r="AG78" s="157">
        <v>9999</v>
      </c>
    </row>
    <row r="79" spans="2:33" ht="14.25" thickTop="1">
      <c r="B79" s="231" t="s">
        <v>175</v>
      </c>
      <c r="C79" s="231"/>
      <c r="D79" s="129">
        <f>地区別_透析患者数!D13</f>
        <v>5027</v>
      </c>
      <c r="E79" s="129">
        <f>地区別_透析患者数!E13</f>
        <v>635</v>
      </c>
      <c r="F79" s="160">
        <f t="shared" si="25"/>
        <v>0.1263178834294808</v>
      </c>
      <c r="G79" s="129">
        <f>地区別_透析患者数!G13</f>
        <v>8258</v>
      </c>
      <c r="H79" s="129">
        <f>地区別_透析患者数!H13</f>
        <v>975</v>
      </c>
      <c r="I79" s="160">
        <f t="shared" si="26"/>
        <v>0.11806732865100508</v>
      </c>
      <c r="J79" s="129">
        <f>地区別_透析患者数!J13</f>
        <v>498106</v>
      </c>
      <c r="K79" s="129">
        <f>地区別_透析患者数!K13</f>
        <v>3993</v>
      </c>
      <c r="L79" s="160">
        <f t="shared" si="27"/>
        <v>8.0163659943867371E-3</v>
      </c>
      <c r="M79" s="129">
        <f>地区別_透析患者数!M13</f>
        <v>353419</v>
      </c>
      <c r="N79" s="129">
        <f>地区別_透析患者数!N13</f>
        <v>3115</v>
      </c>
      <c r="O79" s="160">
        <f t="shared" si="28"/>
        <v>8.8139007806597829E-3</v>
      </c>
      <c r="P79" s="129">
        <f>地区別_透析患者数!P13</f>
        <v>215577</v>
      </c>
      <c r="Q79" s="129">
        <f>地区別_透析患者数!Q13</f>
        <v>1853</v>
      </c>
      <c r="R79" s="160">
        <f t="shared" si="29"/>
        <v>8.5955366296033443E-3</v>
      </c>
      <c r="S79" s="129">
        <f>地区別_透析患者数!S13</f>
        <v>98735</v>
      </c>
      <c r="T79" s="129">
        <f>地区別_透析患者数!T13</f>
        <v>619</v>
      </c>
      <c r="U79" s="160">
        <f t="shared" si="30"/>
        <v>6.2693067301362228E-3</v>
      </c>
      <c r="V79" s="129">
        <f>地区別_透析患者数!V13</f>
        <v>35155</v>
      </c>
      <c r="W79" s="129">
        <f>地区別_透析患者数!W13</f>
        <v>90</v>
      </c>
      <c r="X79" s="160">
        <f t="shared" si="31"/>
        <v>2.5600910254586829E-3</v>
      </c>
      <c r="Y79" s="129">
        <f>地区別_透析患者数!Y13</f>
        <v>1214277</v>
      </c>
      <c r="Z79" s="129">
        <f>地区別_透析患者数!Z13</f>
        <v>11280</v>
      </c>
      <c r="AA79" s="160">
        <f t="shared" si="34"/>
        <v>9.2894784303746182E-3</v>
      </c>
      <c r="AE79" s="161"/>
      <c r="AF79" s="151"/>
      <c r="AG79" s="151"/>
    </row>
    <row r="80" spans="2:33"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</row>
    <row r="81" spans="3:27"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</row>
    <row r="82" spans="3:27"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</row>
    <row r="83" spans="3:27"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2"/>
      <c r="Z83" s="161"/>
      <c r="AA83" s="161"/>
    </row>
  </sheetData>
  <mergeCells count="13">
    <mergeCell ref="AF4:AG4"/>
    <mergeCell ref="AC4:AD4"/>
    <mergeCell ref="B3:B4"/>
    <mergeCell ref="B79:C79"/>
    <mergeCell ref="S3:U3"/>
    <mergeCell ref="V3:X3"/>
    <mergeCell ref="Y3:AA3"/>
    <mergeCell ref="C3:C4"/>
    <mergeCell ref="D3:F3"/>
    <mergeCell ref="G3:I3"/>
    <mergeCell ref="J3:L3"/>
    <mergeCell ref="M3:O3"/>
    <mergeCell ref="P3:R3"/>
  </mergeCells>
  <phoneticPr fontId="3"/>
  <pageMargins left="0.70866141732283472" right="0.19685039370078741" top="0.59055118110236227" bottom="0.39370078740157483" header="0.31496062992125984" footer="0.31496062992125984"/>
  <pageSetup paperSize="8" scale="75" fitToHeight="0" orientation="landscape" r:id="rId1"/>
  <headerFooter>
    <oddHeader>&amp;R&amp;"ＭＳ 明朝,標準"&amp;12 2-7.糖尿病性腎症重症化予防に係る分析</oddHeader>
  </headerFooter>
  <ignoredErrors>
    <ignoredError sqref="AD7:AD78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2"/>
  <sheetViews>
    <sheetView showGridLines="0" zoomScaleNormal="100" zoomScaleSheetLayoutView="100" workbookViewId="0"/>
  </sheetViews>
  <sheetFormatPr defaultRowHeight="13.5"/>
  <cols>
    <col min="1" max="1" width="4.625" style="6" customWidth="1"/>
    <col min="2" max="2" width="3.25" style="6" customWidth="1"/>
    <col min="3" max="3" width="9.625" style="6" customWidth="1"/>
    <col min="4" max="9" width="13.125" style="6" customWidth="1"/>
    <col min="10" max="12" width="20.625" style="6" customWidth="1"/>
    <col min="13" max="13" width="6.625" style="6" customWidth="1"/>
    <col min="14" max="16384" width="9" style="6"/>
  </cols>
  <sheetData>
    <row r="1" spans="1:1" ht="16.5" customHeight="1">
      <c r="A1" s="6" t="s">
        <v>213</v>
      </c>
    </row>
    <row r="2" spans="1:1" ht="16.5" customHeight="1">
      <c r="A2" s="6" t="s">
        <v>253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2-7.糖尿病性腎症重症化予防に係る分析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60"/>
  <sheetViews>
    <sheetView showGridLines="0" zoomScaleNormal="100" zoomScaleSheetLayoutView="100" workbookViewId="0"/>
  </sheetViews>
  <sheetFormatPr defaultRowHeight="11.25"/>
  <cols>
    <col min="1" max="1" width="4.625" style="38" customWidth="1"/>
    <col min="2" max="2" width="3.625" style="38" customWidth="1"/>
    <col min="3" max="3" width="23.625" style="38" customWidth="1"/>
    <col min="4" max="4" width="9" style="38"/>
    <col min="5" max="5" width="12.375" style="38" customWidth="1"/>
    <col min="6" max="9" width="9.5" style="38" customWidth="1"/>
    <col min="10" max="10" width="9" style="38"/>
    <col min="11" max="11" width="2.5" style="38" customWidth="1"/>
    <col min="12" max="16384" width="9" style="38"/>
  </cols>
  <sheetData>
    <row r="1" spans="1:9" ht="16.5" customHeight="1">
      <c r="A1" s="11" t="s">
        <v>220</v>
      </c>
    </row>
    <row r="2" spans="1:9" ht="16.5" customHeight="1">
      <c r="A2" s="39" t="s">
        <v>229</v>
      </c>
      <c r="C2" s="40"/>
      <c r="D2" s="40"/>
      <c r="E2" s="40"/>
    </row>
    <row r="3" spans="1:9" ht="20.25" customHeight="1">
      <c r="B3" s="244" t="s">
        <v>83</v>
      </c>
      <c r="C3" s="245"/>
      <c r="D3" s="250" t="s">
        <v>242</v>
      </c>
      <c r="E3" s="252" t="s">
        <v>245</v>
      </c>
      <c r="F3" s="255" t="s">
        <v>84</v>
      </c>
      <c r="G3" s="255"/>
      <c r="H3" s="255" t="s">
        <v>230</v>
      </c>
      <c r="I3" s="255"/>
    </row>
    <row r="4" spans="1:9" ht="20.25" customHeight="1">
      <c r="B4" s="246"/>
      <c r="C4" s="247"/>
      <c r="D4" s="250"/>
      <c r="E4" s="253"/>
      <c r="F4" s="255"/>
      <c r="G4" s="255"/>
      <c r="H4" s="255"/>
      <c r="I4" s="255"/>
    </row>
    <row r="5" spans="1:9" ht="20.25" customHeight="1">
      <c r="B5" s="248"/>
      <c r="C5" s="249"/>
      <c r="D5" s="251"/>
      <c r="E5" s="254"/>
      <c r="F5" s="255"/>
      <c r="G5" s="255"/>
      <c r="H5" s="255"/>
      <c r="I5" s="255"/>
    </row>
    <row r="6" spans="1:9" ht="20.25" customHeight="1">
      <c r="B6" s="41" t="s">
        <v>85</v>
      </c>
      <c r="C6" s="131" t="s">
        <v>86</v>
      </c>
      <c r="D6" s="163">
        <v>47</v>
      </c>
      <c r="E6" s="164">
        <v>4.1666666666666666E-3</v>
      </c>
      <c r="F6" s="240" t="s">
        <v>87</v>
      </c>
      <c r="G6" s="241"/>
      <c r="H6" s="240" t="s">
        <v>87</v>
      </c>
      <c r="I6" s="241"/>
    </row>
    <row r="7" spans="1:9" ht="20.25" customHeight="1">
      <c r="B7" s="41" t="s">
        <v>88</v>
      </c>
      <c r="C7" s="131" t="s">
        <v>89</v>
      </c>
      <c r="D7" s="163">
        <v>6945</v>
      </c>
      <c r="E7" s="164">
        <v>0.61569148936170215</v>
      </c>
      <c r="F7" s="240" t="s">
        <v>90</v>
      </c>
      <c r="G7" s="241"/>
      <c r="H7" s="240" t="s">
        <v>90</v>
      </c>
      <c r="I7" s="241"/>
    </row>
    <row r="8" spans="1:9" ht="20.25" customHeight="1">
      <c r="B8" s="41" t="s">
        <v>91</v>
      </c>
      <c r="C8" s="131" t="s">
        <v>92</v>
      </c>
      <c r="D8" s="163">
        <v>18</v>
      </c>
      <c r="E8" s="164">
        <v>1.5957446808510637E-3</v>
      </c>
      <c r="F8" s="240" t="s">
        <v>87</v>
      </c>
      <c r="G8" s="241"/>
      <c r="H8" s="240" t="s">
        <v>87</v>
      </c>
      <c r="I8" s="241"/>
    </row>
    <row r="9" spans="1:9" ht="20.25" customHeight="1">
      <c r="B9" s="41" t="s">
        <v>93</v>
      </c>
      <c r="C9" s="131" t="s">
        <v>94</v>
      </c>
      <c r="D9" s="163">
        <v>573</v>
      </c>
      <c r="E9" s="164">
        <v>5.0797872340425529E-2</v>
      </c>
      <c r="F9" s="240" t="s">
        <v>87</v>
      </c>
      <c r="G9" s="241"/>
      <c r="H9" s="240" t="s">
        <v>90</v>
      </c>
      <c r="I9" s="241"/>
    </row>
    <row r="10" spans="1:9" ht="20.25" customHeight="1">
      <c r="B10" s="41" t="s">
        <v>95</v>
      </c>
      <c r="C10" s="131" t="s">
        <v>96</v>
      </c>
      <c r="D10" s="163">
        <v>573</v>
      </c>
      <c r="E10" s="164">
        <v>5.0797872340425529E-2</v>
      </c>
      <c r="F10" s="240" t="s">
        <v>90</v>
      </c>
      <c r="G10" s="241"/>
      <c r="H10" s="240" t="s">
        <v>90</v>
      </c>
      <c r="I10" s="241"/>
    </row>
    <row r="11" spans="1:9" ht="20.25" customHeight="1">
      <c r="B11" s="41" t="s">
        <v>97</v>
      </c>
      <c r="C11" s="131" t="s">
        <v>98</v>
      </c>
      <c r="D11" s="163">
        <v>21</v>
      </c>
      <c r="E11" s="164">
        <v>1.8617021276595746E-3</v>
      </c>
      <c r="F11" s="240" t="s">
        <v>87</v>
      </c>
      <c r="G11" s="241"/>
      <c r="H11" s="240" t="s">
        <v>87</v>
      </c>
      <c r="I11" s="241"/>
    </row>
    <row r="12" spans="1:9" ht="20.25" customHeight="1">
      <c r="B12" s="42" t="s">
        <v>99</v>
      </c>
      <c r="C12" s="132" t="s">
        <v>100</v>
      </c>
      <c r="D12" s="163">
        <v>12</v>
      </c>
      <c r="E12" s="164">
        <v>1.0638297872340426E-3</v>
      </c>
      <c r="F12" s="242" t="s">
        <v>90</v>
      </c>
      <c r="G12" s="243"/>
      <c r="H12" s="242" t="s">
        <v>90</v>
      </c>
      <c r="I12" s="243"/>
    </row>
    <row r="13" spans="1:9" ht="20.25" customHeight="1" thickBot="1">
      <c r="B13" s="43" t="s">
        <v>101</v>
      </c>
      <c r="C13" s="133" t="s">
        <v>102</v>
      </c>
      <c r="D13" s="165">
        <v>3091</v>
      </c>
      <c r="E13" s="164">
        <v>0.27402482269503547</v>
      </c>
      <c r="F13" s="232" t="s">
        <v>87</v>
      </c>
      <c r="G13" s="233"/>
      <c r="H13" s="234" t="s">
        <v>87</v>
      </c>
      <c r="I13" s="234"/>
    </row>
    <row r="14" spans="1:9" ht="20.25" customHeight="1" thickTop="1">
      <c r="B14" s="235" t="s">
        <v>81</v>
      </c>
      <c r="C14" s="236"/>
      <c r="D14" s="166">
        <v>11280</v>
      </c>
      <c r="E14" s="167"/>
      <c r="F14" s="237"/>
      <c r="G14" s="238"/>
      <c r="H14" s="239"/>
      <c r="I14" s="239"/>
    </row>
    <row r="15" spans="1:9">
      <c r="B15" s="44" t="s">
        <v>240</v>
      </c>
      <c r="C15" s="45"/>
    </row>
    <row r="16" spans="1:9">
      <c r="B16" s="44" t="s">
        <v>241</v>
      </c>
      <c r="C16" s="45"/>
    </row>
    <row r="17" spans="1:3">
      <c r="B17" s="45" t="s">
        <v>82</v>
      </c>
      <c r="C17" s="45"/>
    </row>
    <row r="18" spans="1:3">
      <c r="B18" s="45" t="s">
        <v>103</v>
      </c>
      <c r="C18" s="45"/>
    </row>
    <row r="19" spans="1:3">
      <c r="B19" s="46" t="s">
        <v>104</v>
      </c>
      <c r="C19" s="45"/>
    </row>
    <row r="20" spans="1:3">
      <c r="B20" s="47" t="s">
        <v>218</v>
      </c>
      <c r="C20" s="46"/>
    </row>
    <row r="21" spans="1:3">
      <c r="B21" s="47" t="s">
        <v>219</v>
      </c>
    </row>
    <row r="23" spans="1:3" ht="16.5" customHeight="1">
      <c r="A23" s="11" t="s">
        <v>220</v>
      </c>
    </row>
    <row r="24" spans="1:3" ht="16.5" customHeight="1">
      <c r="A24" s="39" t="s">
        <v>229</v>
      </c>
    </row>
    <row r="57" spans="2:2">
      <c r="B57" s="44" t="s">
        <v>240</v>
      </c>
    </row>
    <row r="58" spans="2:2">
      <c r="B58" s="44" t="s">
        <v>241</v>
      </c>
    </row>
    <row r="59" spans="2:2">
      <c r="B59" s="45" t="s">
        <v>82</v>
      </c>
    </row>
    <row r="60" spans="2:2">
      <c r="B60" s="45" t="s">
        <v>103</v>
      </c>
    </row>
  </sheetData>
  <mergeCells count="24">
    <mergeCell ref="F6:G6"/>
    <mergeCell ref="H6:I6"/>
    <mergeCell ref="B3:C5"/>
    <mergeCell ref="D3:D5"/>
    <mergeCell ref="E3:E5"/>
    <mergeCell ref="F3:G5"/>
    <mergeCell ref="H3:I5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B14:C14"/>
    <mergeCell ref="F14:G14"/>
    <mergeCell ref="H14:I14"/>
  </mergeCells>
  <phoneticPr fontId="3"/>
  <pageMargins left="0.70866141732283472" right="0.19685039370078741" top="0.59055118110236227" bottom="0.59055118110236227" header="0.31496062992125984" footer="0.31496062992125984"/>
  <pageSetup paperSize="9" scale="75" orientation="portrait" r:id="rId1"/>
  <headerFooter>
    <oddHeader>&amp;R&amp;"ＭＳ 明朝,標準"&amp;12 2-7.糖尿病性腎症重症化予防に係る分析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215"/>
  <sheetViews>
    <sheetView showGridLines="0" zoomScaleNormal="100" workbookViewId="0"/>
  </sheetViews>
  <sheetFormatPr defaultRowHeight="13.5" customHeight="1"/>
  <cols>
    <col min="1" max="1" width="4.625" style="3" customWidth="1"/>
    <col min="2" max="2" width="3.25" style="3" customWidth="1"/>
    <col min="3" max="3" width="13" style="3" customWidth="1"/>
    <col min="4" max="4" width="6.25" style="3" customWidth="1"/>
    <col min="5" max="5" width="24.875" style="3" bestFit="1" customWidth="1"/>
    <col min="6" max="21" width="12" style="3" customWidth="1"/>
    <col min="22" max="16384" width="9" style="3"/>
  </cols>
  <sheetData>
    <row r="1" spans="1:22" ht="16.5" customHeight="1">
      <c r="A1" s="11" t="s">
        <v>220</v>
      </c>
      <c r="B1" s="11"/>
    </row>
    <row r="2" spans="1:22" ht="16.5" customHeight="1">
      <c r="A2" s="3" t="s">
        <v>216</v>
      </c>
      <c r="D2" s="1" t="s">
        <v>204</v>
      </c>
      <c r="F2" s="6"/>
    </row>
    <row r="3" spans="1:22" ht="13.5" customHeight="1">
      <c r="B3" s="259"/>
      <c r="C3" s="259" t="s">
        <v>173</v>
      </c>
      <c r="D3" s="260" t="s">
        <v>105</v>
      </c>
      <c r="E3" s="261"/>
      <c r="F3" s="259" t="s">
        <v>106</v>
      </c>
      <c r="G3" s="259"/>
      <c r="H3" s="259" t="s">
        <v>107</v>
      </c>
      <c r="I3" s="259"/>
      <c r="J3" s="259" t="s">
        <v>119</v>
      </c>
      <c r="K3" s="259"/>
      <c r="L3" s="259" t="s">
        <v>120</v>
      </c>
      <c r="M3" s="259"/>
      <c r="N3" s="259" t="s">
        <v>121</v>
      </c>
      <c r="O3" s="259"/>
      <c r="P3" s="259" t="s">
        <v>122</v>
      </c>
      <c r="Q3" s="259"/>
      <c r="R3" s="259" t="s">
        <v>123</v>
      </c>
      <c r="S3" s="259"/>
      <c r="T3" s="259" t="s">
        <v>124</v>
      </c>
      <c r="U3" s="259"/>
    </row>
    <row r="4" spans="1:22" ht="45">
      <c r="B4" s="259"/>
      <c r="C4" s="259"/>
      <c r="D4" s="262"/>
      <c r="E4" s="263"/>
      <c r="F4" s="138" t="s">
        <v>176</v>
      </c>
      <c r="G4" s="138" t="s">
        <v>245</v>
      </c>
      <c r="H4" s="138" t="s">
        <v>176</v>
      </c>
      <c r="I4" s="138" t="s">
        <v>245</v>
      </c>
      <c r="J4" s="138" t="s">
        <v>176</v>
      </c>
      <c r="K4" s="138" t="s">
        <v>245</v>
      </c>
      <c r="L4" s="138" t="s">
        <v>176</v>
      </c>
      <c r="M4" s="138" t="s">
        <v>245</v>
      </c>
      <c r="N4" s="138" t="s">
        <v>176</v>
      </c>
      <c r="O4" s="138" t="s">
        <v>245</v>
      </c>
      <c r="P4" s="138" t="s">
        <v>176</v>
      </c>
      <c r="Q4" s="138" t="s">
        <v>245</v>
      </c>
      <c r="R4" s="138" t="s">
        <v>176</v>
      </c>
      <c r="S4" s="138" t="s">
        <v>245</v>
      </c>
      <c r="T4" s="138" t="s">
        <v>176</v>
      </c>
      <c r="U4" s="138" t="s">
        <v>245</v>
      </c>
    </row>
    <row r="5" spans="1:22" ht="13.5" customHeight="1">
      <c r="B5" s="264">
        <v>1</v>
      </c>
      <c r="C5" s="256" t="s">
        <v>163</v>
      </c>
      <c r="D5" s="168" t="s">
        <v>108</v>
      </c>
      <c r="E5" s="169" t="s">
        <v>86</v>
      </c>
      <c r="F5" s="15">
        <v>0</v>
      </c>
      <c r="G5" s="170">
        <f>IFERROR(F5/F13,"-")</f>
        <v>0</v>
      </c>
      <c r="H5" s="15">
        <v>1</v>
      </c>
      <c r="I5" s="170">
        <f>IFERROR(H5/H13,"-")</f>
        <v>3.5714285714285712E-2</v>
      </c>
      <c r="J5" s="15">
        <v>0</v>
      </c>
      <c r="K5" s="170">
        <f>IFERROR(J5/J13,"-")</f>
        <v>0</v>
      </c>
      <c r="L5" s="15">
        <v>1</v>
      </c>
      <c r="M5" s="170">
        <f>IFERROR(L5/L13,"-")</f>
        <v>3.0120481927710845E-3</v>
      </c>
      <c r="N5" s="15">
        <v>0</v>
      </c>
      <c r="O5" s="170">
        <f>IFERROR(N5/N13,"-")</f>
        <v>0</v>
      </c>
      <c r="P5" s="15">
        <v>0</v>
      </c>
      <c r="Q5" s="170">
        <f>IFERROR(P5/P13,"-")</f>
        <v>0</v>
      </c>
      <c r="R5" s="15">
        <v>0</v>
      </c>
      <c r="S5" s="170">
        <f>IFERROR(R5/R13,"-")</f>
        <v>0</v>
      </c>
      <c r="T5" s="15">
        <f t="shared" ref="T5:T12" si="0">SUM(F5,H5,J5,,L5,N5,P5,R5)</f>
        <v>2</v>
      </c>
      <c r="U5" s="170">
        <f>IFERROR(T5/T13,"-")</f>
        <v>1.9627085377821392E-3</v>
      </c>
      <c r="V5" s="151"/>
    </row>
    <row r="6" spans="1:22" ht="13.5" customHeight="1">
      <c r="B6" s="265"/>
      <c r="C6" s="257"/>
      <c r="D6" s="171" t="s">
        <v>109</v>
      </c>
      <c r="E6" s="172" t="s">
        <v>89</v>
      </c>
      <c r="F6" s="18">
        <v>14</v>
      </c>
      <c r="G6" s="173">
        <f>IFERROR(F6/F13,"-")</f>
        <v>0.77777777777777779</v>
      </c>
      <c r="H6" s="18">
        <v>18</v>
      </c>
      <c r="I6" s="173">
        <f>IFERROR(H6/H13,"-")</f>
        <v>0.6428571428571429</v>
      </c>
      <c r="J6" s="18">
        <v>244</v>
      </c>
      <c r="K6" s="173">
        <f>IFERROR(J6/J13,"-")</f>
        <v>0.5965770171149144</v>
      </c>
      <c r="L6" s="18">
        <v>193</v>
      </c>
      <c r="M6" s="173">
        <f>IFERROR(L6/L13,"-")</f>
        <v>0.58132530120481929</v>
      </c>
      <c r="N6" s="18">
        <v>89</v>
      </c>
      <c r="O6" s="173">
        <f>IFERROR(N6/N13,"-")</f>
        <v>0.56329113924050633</v>
      </c>
      <c r="P6" s="18">
        <v>39</v>
      </c>
      <c r="Q6" s="173">
        <f>IFERROR(P6/P13,"-")</f>
        <v>0.57352941176470584</v>
      </c>
      <c r="R6" s="18">
        <v>2</v>
      </c>
      <c r="S6" s="173">
        <f>IFERROR(R6/R13,"-")</f>
        <v>0.33333333333333331</v>
      </c>
      <c r="T6" s="18">
        <f t="shared" si="0"/>
        <v>599</v>
      </c>
      <c r="U6" s="173">
        <f>IFERROR(T6/T13,"-")</f>
        <v>0.58783120706575076</v>
      </c>
      <c r="V6" s="151"/>
    </row>
    <row r="7" spans="1:22" ht="13.5" customHeight="1">
      <c r="B7" s="265"/>
      <c r="C7" s="257"/>
      <c r="D7" s="171" t="s">
        <v>110</v>
      </c>
      <c r="E7" s="172" t="s">
        <v>92</v>
      </c>
      <c r="F7" s="18">
        <v>0</v>
      </c>
      <c r="G7" s="173">
        <f>IFERROR(F7/F13,"-")</f>
        <v>0</v>
      </c>
      <c r="H7" s="18">
        <v>0</v>
      </c>
      <c r="I7" s="173">
        <f>IFERROR(H7/H13,"-")</f>
        <v>0</v>
      </c>
      <c r="J7" s="18">
        <v>0</v>
      </c>
      <c r="K7" s="173">
        <f>IFERROR(J7/J13,"-")</f>
        <v>0</v>
      </c>
      <c r="L7" s="18">
        <v>1</v>
      </c>
      <c r="M7" s="173">
        <f>IFERROR(L7/L13,"-")</f>
        <v>3.0120481927710845E-3</v>
      </c>
      <c r="N7" s="18">
        <v>1</v>
      </c>
      <c r="O7" s="173">
        <f>IFERROR(N7/N13,"-")</f>
        <v>6.3291139240506328E-3</v>
      </c>
      <c r="P7" s="18">
        <v>0</v>
      </c>
      <c r="Q7" s="173">
        <f>IFERROR(P7/P13,"-")</f>
        <v>0</v>
      </c>
      <c r="R7" s="18">
        <v>0</v>
      </c>
      <c r="S7" s="173">
        <f>IFERROR(R7/R13,"-")</f>
        <v>0</v>
      </c>
      <c r="T7" s="18">
        <f t="shared" si="0"/>
        <v>2</v>
      </c>
      <c r="U7" s="173">
        <f>IFERROR(T7/T13,"-")</f>
        <v>1.9627085377821392E-3</v>
      </c>
      <c r="V7" s="151"/>
    </row>
    <row r="8" spans="1:22" ht="13.5" customHeight="1">
      <c r="B8" s="265"/>
      <c r="C8" s="257"/>
      <c r="D8" s="171" t="s">
        <v>111</v>
      </c>
      <c r="E8" s="172" t="s">
        <v>94</v>
      </c>
      <c r="F8" s="18">
        <v>1</v>
      </c>
      <c r="G8" s="173">
        <f>IFERROR(F8/F13,"-")</f>
        <v>5.5555555555555552E-2</v>
      </c>
      <c r="H8" s="18">
        <v>0</v>
      </c>
      <c r="I8" s="173">
        <f>IFERROR(H8/H13,"-")</f>
        <v>0</v>
      </c>
      <c r="J8" s="18">
        <v>31</v>
      </c>
      <c r="K8" s="173">
        <f>IFERROR(J8/J13,"-")</f>
        <v>7.5794621026894868E-2</v>
      </c>
      <c r="L8" s="18">
        <v>20</v>
      </c>
      <c r="M8" s="173">
        <f>IFERROR(L8/L13,"-")</f>
        <v>6.0240963855421686E-2</v>
      </c>
      <c r="N8" s="18">
        <v>3</v>
      </c>
      <c r="O8" s="173">
        <f>IFERROR(N8/N13,"-")</f>
        <v>1.8987341772151899E-2</v>
      </c>
      <c r="P8" s="18">
        <v>5</v>
      </c>
      <c r="Q8" s="173">
        <f>IFERROR(P8/P13,"-")</f>
        <v>7.3529411764705885E-2</v>
      </c>
      <c r="R8" s="18">
        <v>0</v>
      </c>
      <c r="S8" s="173">
        <f>IFERROR(R8/R13,"-")</f>
        <v>0</v>
      </c>
      <c r="T8" s="18">
        <f t="shared" si="0"/>
        <v>60</v>
      </c>
      <c r="U8" s="173">
        <f>IFERROR(T8/T13,"-")</f>
        <v>5.8881256133464184E-2</v>
      </c>
      <c r="V8" s="151"/>
    </row>
    <row r="9" spans="1:22" ht="13.5" customHeight="1">
      <c r="B9" s="265"/>
      <c r="C9" s="257"/>
      <c r="D9" s="171" t="s">
        <v>112</v>
      </c>
      <c r="E9" s="172" t="s">
        <v>96</v>
      </c>
      <c r="F9" s="18">
        <v>0</v>
      </c>
      <c r="G9" s="173">
        <f>IFERROR(F9/F13,"-")</f>
        <v>0</v>
      </c>
      <c r="H9" s="18">
        <v>2</v>
      </c>
      <c r="I9" s="173">
        <f>IFERROR(H9/H13,"-")</f>
        <v>7.1428571428571425E-2</v>
      </c>
      <c r="J9" s="18">
        <v>32</v>
      </c>
      <c r="K9" s="173">
        <f>IFERROR(J9/J13,"-")</f>
        <v>7.823960880195599E-2</v>
      </c>
      <c r="L9" s="18">
        <v>22</v>
      </c>
      <c r="M9" s="173">
        <f>IFERROR(L9/L13,"-")</f>
        <v>6.6265060240963861E-2</v>
      </c>
      <c r="N9" s="18">
        <v>15</v>
      </c>
      <c r="O9" s="173">
        <f>IFERROR(N9/N13,"-")</f>
        <v>9.49367088607595E-2</v>
      </c>
      <c r="P9" s="18">
        <v>7</v>
      </c>
      <c r="Q9" s="173">
        <f>IFERROR(P9/P13,"-")</f>
        <v>0.10294117647058823</v>
      </c>
      <c r="R9" s="18">
        <v>1</v>
      </c>
      <c r="S9" s="173">
        <f>IFERROR(R9/R13,"-")</f>
        <v>0.16666666666666666</v>
      </c>
      <c r="T9" s="18">
        <f t="shared" si="0"/>
        <v>79</v>
      </c>
      <c r="U9" s="173">
        <f>IFERROR(T9/T13,"-")</f>
        <v>7.7526987242394499E-2</v>
      </c>
      <c r="V9" s="151"/>
    </row>
    <row r="10" spans="1:22" ht="13.5" customHeight="1">
      <c r="B10" s="265"/>
      <c r="C10" s="257"/>
      <c r="D10" s="171" t="s">
        <v>113</v>
      </c>
      <c r="E10" s="172" t="s">
        <v>98</v>
      </c>
      <c r="F10" s="18">
        <v>0</v>
      </c>
      <c r="G10" s="173">
        <f>IFERROR(F10/F13,"-")</f>
        <v>0</v>
      </c>
      <c r="H10" s="18">
        <v>0</v>
      </c>
      <c r="I10" s="173">
        <f>IFERROR(H10/H13,"-")</f>
        <v>0</v>
      </c>
      <c r="J10" s="18">
        <v>0</v>
      </c>
      <c r="K10" s="173">
        <f>IFERROR(J10/J13,"-")</f>
        <v>0</v>
      </c>
      <c r="L10" s="18">
        <v>2</v>
      </c>
      <c r="M10" s="173">
        <f>IFERROR(L10/L13,"-")</f>
        <v>6.024096385542169E-3</v>
      </c>
      <c r="N10" s="18">
        <v>1</v>
      </c>
      <c r="O10" s="173">
        <f>IFERROR(N10/N13,"-")</f>
        <v>6.3291139240506328E-3</v>
      </c>
      <c r="P10" s="18">
        <v>0</v>
      </c>
      <c r="Q10" s="173">
        <f>IFERROR(P10/P13,"-")</f>
        <v>0</v>
      </c>
      <c r="R10" s="18">
        <v>0</v>
      </c>
      <c r="S10" s="173">
        <f>IFERROR(R10/R13,"-")</f>
        <v>0</v>
      </c>
      <c r="T10" s="18">
        <f t="shared" si="0"/>
        <v>3</v>
      </c>
      <c r="U10" s="173">
        <f>IFERROR(T10/T13,"-")</f>
        <v>2.944062806673209E-3</v>
      </c>
      <c r="V10" s="151"/>
    </row>
    <row r="11" spans="1:22" ht="13.5" customHeight="1">
      <c r="B11" s="265"/>
      <c r="C11" s="257"/>
      <c r="D11" s="171" t="s">
        <v>114</v>
      </c>
      <c r="E11" s="172" t="s">
        <v>100</v>
      </c>
      <c r="F11" s="18">
        <v>0</v>
      </c>
      <c r="G11" s="173">
        <f>IFERROR(F11/F13,"-")</f>
        <v>0</v>
      </c>
      <c r="H11" s="18">
        <v>0</v>
      </c>
      <c r="I11" s="173">
        <f>IFERROR(H11/H13,"-")</f>
        <v>0</v>
      </c>
      <c r="J11" s="18">
        <v>0</v>
      </c>
      <c r="K11" s="173">
        <f>IFERROR(J11/J13,"-")</f>
        <v>0</v>
      </c>
      <c r="L11" s="18">
        <v>0</v>
      </c>
      <c r="M11" s="173">
        <f>IFERROR(L11/L13,"-")</f>
        <v>0</v>
      </c>
      <c r="N11" s="18">
        <v>0</v>
      </c>
      <c r="O11" s="173">
        <f>IFERROR(N11/N13,"-")</f>
        <v>0</v>
      </c>
      <c r="P11" s="18">
        <v>0</v>
      </c>
      <c r="Q11" s="173">
        <f>IFERROR(P11/P13,"-")</f>
        <v>0</v>
      </c>
      <c r="R11" s="18">
        <v>0</v>
      </c>
      <c r="S11" s="173">
        <f>IFERROR(R11/R13,"-")</f>
        <v>0</v>
      </c>
      <c r="T11" s="18">
        <f t="shared" si="0"/>
        <v>0</v>
      </c>
      <c r="U11" s="173">
        <f>IFERROR(T11/T13,"-")</f>
        <v>0</v>
      </c>
      <c r="V11" s="151"/>
    </row>
    <row r="12" spans="1:22" ht="13.5" customHeight="1">
      <c r="B12" s="265"/>
      <c r="C12" s="257"/>
      <c r="D12" s="174" t="s">
        <v>115</v>
      </c>
      <c r="E12" s="175" t="s">
        <v>118</v>
      </c>
      <c r="F12" s="22">
        <v>3</v>
      </c>
      <c r="G12" s="176">
        <f>IFERROR(F12/F13,"-")</f>
        <v>0.16666666666666666</v>
      </c>
      <c r="H12" s="22">
        <v>7</v>
      </c>
      <c r="I12" s="176">
        <f>IFERROR(H12/H13,"-")</f>
        <v>0.25</v>
      </c>
      <c r="J12" s="22">
        <v>102</v>
      </c>
      <c r="K12" s="176">
        <f>IFERROR(J12/J13,"-")</f>
        <v>0.24938875305623473</v>
      </c>
      <c r="L12" s="22">
        <v>93</v>
      </c>
      <c r="M12" s="176">
        <f>IFERROR(L12/L13,"-")</f>
        <v>0.28012048192771083</v>
      </c>
      <c r="N12" s="22">
        <v>49</v>
      </c>
      <c r="O12" s="176">
        <f>IFERROR(N12/N13,"-")</f>
        <v>0.310126582278481</v>
      </c>
      <c r="P12" s="22">
        <v>17</v>
      </c>
      <c r="Q12" s="176">
        <f>IFERROR(P12/P13,"-")</f>
        <v>0.25</v>
      </c>
      <c r="R12" s="22">
        <v>3</v>
      </c>
      <c r="S12" s="176">
        <f>IFERROR(R12/R13,"-")</f>
        <v>0.5</v>
      </c>
      <c r="T12" s="22">
        <f t="shared" si="0"/>
        <v>274</v>
      </c>
      <c r="U12" s="176">
        <f>IFERROR(T12/T13,"-")</f>
        <v>0.26889106967615312</v>
      </c>
      <c r="V12" s="151"/>
    </row>
    <row r="13" spans="1:22" ht="13.5" customHeight="1">
      <c r="B13" s="266"/>
      <c r="C13" s="258"/>
      <c r="D13" s="177" t="s">
        <v>117</v>
      </c>
      <c r="E13" s="178"/>
      <c r="F13" s="37">
        <f>SUM(F5:F12)</f>
        <v>18</v>
      </c>
      <c r="G13" s="179" t="s">
        <v>116</v>
      </c>
      <c r="H13" s="37">
        <f>SUM(H5:H12)</f>
        <v>28</v>
      </c>
      <c r="I13" s="179" t="s">
        <v>116</v>
      </c>
      <c r="J13" s="37">
        <f>SUM(J5:J12)</f>
        <v>409</v>
      </c>
      <c r="K13" s="179" t="s">
        <v>116</v>
      </c>
      <c r="L13" s="37">
        <f>SUM(L5:L12)</f>
        <v>332</v>
      </c>
      <c r="M13" s="179" t="s">
        <v>116</v>
      </c>
      <c r="N13" s="37">
        <f>SUM(N5:N12)</f>
        <v>158</v>
      </c>
      <c r="O13" s="179" t="s">
        <v>116</v>
      </c>
      <c r="P13" s="37">
        <f>SUM(P5:P12)</f>
        <v>68</v>
      </c>
      <c r="Q13" s="179" t="s">
        <v>116</v>
      </c>
      <c r="R13" s="37">
        <f>SUM(R5:R12)</f>
        <v>6</v>
      </c>
      <c r="S13" s="179" t="s">
        <v>116</v>
      </c>
      <c r="T13" s="37">
        <f>SUM(T5:T12)</f>
        <v>1019</v>
      </c>
      <c r="U13" s="179" t="s">
        <v>116</v>
      </c>
      <c r="V13" s="151"/>
    </row>
    <row r="14" spans="1:22" ht="13.5" customHeight="1">
      <c r="B14" s="264">
        <v>2</v>
      </c>
      <c r="C14" s="256" t="s">
        <v>164</v>
      </c>
      <c r="D14" s="168" t="s">
        <v>108</v>
      </c>
      <c r="E14" s="169" t="s">
        <v>86</v>
      </c>
      <c r="F14" s="15">
        <v>0</v>
      </c>
      <c r="G14" s="170">
        <f>IFERROR(F14/F22,"-")</f>
        <v>0</v>
      </c>
      <c r="H14" s="15">
        <v>1</v>
      </c>
      <c r="I14" s="170">
        <f>IFERROR(H14/H22,"-")</f>
        <v>2.2222222222222223E-2</v>
      </c>
      <c r="J14" s="15">
        <v>1</v>
      </c>
      <c r="K14" s="170">
        <f>IFERROR(J14/J22,"-")</f>
        <v>2.8735632183908046E-3</v>
      </c>
      <c r="L14" s="15">
        <v>1</v>
      </c>
      <c r="M14" s="170">
        <f>IFERROR(L14/L22,"-")</f>
        <v>4.3478260869565218E-3</v>
      </c>
      <c r="N14" s="15">
        <v>0</v>
      </c>
      <c r="O14" s="170">
        <f>IFERROR(N14/N22,"-")</f>
        <v>0</v>
      </c>
      <c r="P14" s="15">
        <v>0</v>
      </c>
      <c r="Q14" s="170">
        <f>IFERROR(P14/P22,"-")</f>
        <v>0</v>
      </c>
      <c r="R14" s="15">
        <v>0</v>
      </c>
      <c r="S14" s="170">
        <f>IFERROR(R14/R22,"-")</f>
        <v>0</v>
      </c>
      <c r="T14" s="15">
        <f t="shared" ref="T14:T21" si="1">SUM(F14,H14,J14,,L14,N14,P14,R14)</f>
        <v>3</v>
      </c>
      <c r="U14" s="170">
        <f>IFERROR(T14/T22,"-")</f>
        <v>3.5545023696682463E-3</v>
      </c>
      <c r="V14" s="151"/>
    </row>
    <row r="15" spans="1:22" ht="13.5" customHeight="1">
      <c r="B15" s="265"/>
      <c r="C15" s="257"/>
      <c r="D15" s="171" t="s">
        <v>109</v>
      </c>
      <c r="E15" s="172" t="s">
        <v>89</v>
      </c>
      <c r="F15" s="18">
        <v>15</v>
      </c>
      <c r="G15" s="173">
        <f>IFERROR(F15/F22,"-")</f>
        <v>0.5</v>
      </c>
      <c r="H15" s="18">
        <v>26</v>
      </c>
      <c r="I15" s="173">
        <f>IFERROR(H15/H22,"-")</f>
        <v>0.57777777777777772</v>
      </c>
      <c r="J15" s="18">
        <v>205</v>
      </c>
      <c r="K15" s="173">
        <f>IFERROR(J15/J22,"-")</f>
        <v>0.58908045977011492</v>
      </c>
      <c r="L15" s="18">
        <v>143</v>
      </c>
      <c r="M15" s="173">
        <f>IFERROR(L15/L22,"-")</f>
        <v>0.62173913043478257</v>
      </c>
      <c r="N15" s="18">
        <v>82</v>
      </c>
      <c r="O15" s="173">
        <f>IFERROR(N15/N22,"-")</f>
        <v>0.56551724137931036</v>
      </c>
      <c r="P15" s="18">
        <v>15</v>
      </c>
      <c r="Q15" s="173">
        <f>IFERROR(P15/P22,"-")</f>
        <v>0.375</v>
      </c>
      <c r="R15" s="18">
        <v>2</v>
      </c>
      <c r="S15" s="173">
        <f>IFERROR(R15/R22,"-")</f>
        <v>0.33333333333333331</v>
      </c>
      <c r="T15" s="18">
        <f t="shared" si="1"/>
        <v>488</v>
      </c>
      <c r="U15" s="173">
        <f>IFERROR(T15/T22,"-")</f>
        <v>0.5781990521327014</v>
      </c>
      <c r="V15" s="151"/>
    </row>
    <row r="16" spans="1:22" ht="13.5" customHeight="1">
      <c r="B16" s="265"/>
      <c r="C16" s="257"/>
      <c r="D16" s="171" t="s">
        <v>110</v>
      </c>
      <c r="E16" s="172" t="s">
        <v>92</v>
      </c>
      <c r="F16" s="18">
        <v>0</v>
      </c>
      <c r="G16" s="173">
        <f>IFERROR(F16/F22,"-")</f>
        <v>0</v>
      </c>
      <c r="H16" s="18">
        <v>0</v>
      </c>
      <c r="I16" s="173">
        <f>IFERROR(H16/H22,"-")</f>
        <v>0</v>
      </c>
      <c r="J16" s="18">
        <v>2</v>
      </c>
      <c r="K16" s="173">
        <f>IFERROR(J16/J22,"-")</f>
        <v>5.7471264367816091E-3</v>
      </c>
      <c r="L16" s="18">
        <v>0</v>
      </c>
      <c r="M16" s="173">
        <f>IFERROR(L16/L22,"-")</f>
        <v>0</v>
      </c>
      <c r="N16" s="18">
        <v>1</v>
      </c>
      <c r="O16" s="173">
        <f>IFERROR(N16/N22,"-")</f>
        <v>6.8965517241379309E-3</v>
      </c>
      <c r="P16" s="18">
        <v>0</v>
      </c>
      <c r="Q16" s="173">
        <f>IFERROR(P16/P22,"-")</f>
        <v>0</v>
      </c>
      <c r="R16" s="18">
        <v>0</v>
      </c>
      <c r="S16" s="173">
        <f>IFERROR(R16/R22,"-")</f>
        <v>0</v>
      </c>
      <c r="T16" s="18">
        <f t="shared" si="1"/>
        <v>3</v>
      </c>
      <c r="U16" s="173">
        <f>IFERROR(T16/T22,"-")</f>
        <v>3.5545023696682463E-3</v>
      </c>
      <c r="V16" s="151"/>
    </row>
    <row r="17" spans="2:22" ht="13.5" customHeight="1">
      <c r="B17" s="265"/>
      <c r="C17" s="257"/>
      <c r="D17" s="171" t="s">
        <v>111</v>
      </c>
      <c r="E17" s="172" t="s">
        <v>94</v>
      </c>
      <c r="F17" s="18">
        <v>3</v>
      </c>
      <c r="G17" s="173">
        <f>IFERROR(F17/F22,"-")</f>
        <v>0.1</v>
      </c>
      <c r="H17" s="18">
        <v>2</v>
      </c>
      <c r="I17" s="173">
        <f>IFERROR(H17/H22,"-")</f>
        <v>4.4444444444444446E-2</v>
      </c>
      <c r="J17" s="18">
        <v>23</v>
      </c>
      <c r="K17" s="173">
        <f>IFERROR(J17/J22,"-")</f>
        <v>6.6091954022988508E-2</v>
      </c>
      <c r="L17" s="18">
        <v>18</v>
      </c>
      <c r="M17" s="173">
        <f>IFERROR(L17/L22,"-")</f>
        <v>7.8260869565217397E-2</v>
      </c>
      <c r="N17" s="18">
        <v>8</v>
      </c>
      <c r="O17" s="173">
        <f>IFERROR(N17/N22,"-")</f>
        <v>5.5172413793103448E-2</v>
      </c>
      <c r="P17" s="18">
        <v>2</v>
      </c>
      <c r="Q17" s="173">
        <f>IFERROR(P17/P22,"-")</f>
        <v>0.05</v>
      </c>
      <c r="R17" s="18">
        <v>0</v>
      </c>
      <c r="S17" s="173">
        <f>IFERROR(R17/R22,"-")</f>
        <v>0</v>
      </c>
      <c r="T17" s="18">
        <f t="shared" si="1"/>
        <v>56</v>
      </c>
      <c r="U17" s="173">
        <f>IFERROR(T17/T22,"-")</f>
        <v>6.6350710900473939E-2</v>
      </c>
      <c r="V17" s="151"/>
    </row>
    <row r="18" spans="2:22" ht="13.5" customHeight="1">
      <c r="B18" s="265"/>
      <c r="C18" s="257"/>
      <c r="D18" s="171" t="s">
        <v>112</v>
      </c>
      <c r="E18" s="172" t="s">
        <v>96</v>
      </c>
      <c r="F18" s="18">
        <v>2</v>
      </c>
      <c r="G18" s="173">
        <f>IFERROR(F18/F22,"-")</f>
        <v>6.6666666666666666E-2</v>
      </c>
      <c r="H18" s="18">
        <v>1</v>
      </c>
      <c r="I18" s="173">
        <f>IFERROR(H18/H22,"-")</f>
        <v>2.2222222222222223E-2</v>
      </c>
      <c r="J18" s="18">
        <v>24</v>
      </c>
      <c r="K18" s="173">
        <f>IFERROR(J18/J22,"-")</f>
        <v>6.8965517241379309E-2</v>
      </c>
      <c r="L18" s="18">
        <v>18</v>
      </c>
      <c r="M18" s="173">
        <f>IFERROR(L18/L22,"-")</f>
        <v>7.8260869565217397E-2</v>
      </c>
      <c r="N18" s="18">
        <v>12</v>
      </c>
      <c r="O18" s="173">
        <f>IFERROR(N18/N22,"-")</f>
        <v>8.2758620689655171E-2</v>
      </c>
      <c r="P18" s="18">
        <v>3</v>
      </c>
      <c r="Q18" s="173">
        <f>IFERROR(P18/P22,"-")</f>
        <v>7.4999999999999997E-2</v>
      </c>
      <c r="R18" s="18">
        <v>1</v>
      </c>
      <c r="S18" s="173">
        <f>IFERROR(R18/R22,"-")</f>
        <v>0.16666666666666666</v>
      </c>
      <c r="T18" s="18">
        <f t="shared" si="1"/>
        <v>61</v>
      </c>
      <c r="U18" s="173">
        <f>IFERROR(T18/T22,"-")</f>
        <v>7.2274881516587675E-2</v>
      </c>
      <c r="V18" s="151"/>
    </row>
    <row r="19" spans="2:22" ht="13.5" customHeight="1">
      <c r="B19" s="265"/>
      <c r="C19" s="257"/>
      <c r="D19" s="171" t="s">
        <v>113</v>
      </c>
      <c r="E19" s="172" t="s">
        <v>98</v>
      </c>
      <c r="F19" s="18">
        <v>0</v>
      </c>
      <c r="G19" s="173">
        <f>IFERROR(F19/F22,"-")</f>
        <v>0</v>
      </c>
      <c r="H19" s="18">
        <v>0</v>
      </c>
      <c r="I19" s="173">
        <f>IFERROR(H19/H22,"-")</f>
        <v>0</v>
      </c>
      <c r="J19" s="18">
        <v>0</v>
      </c>
      <c r="K19" s="173">
        <f>IFERROR(J19/J22,"-")</f>
        <v>0</v>
      </c>
      <c r="L19" s="18">
        <v>0</v>
      </c>
      <c r="M19" s="173">
        <f>IFERROR(L19/L22,"-")</f>
        <v>0</v>
      </c>
      <c r="N19" s="18">
        <v>1</v>
      </c>
      <c r="O19" s="173">
        <f>IFERROR(N19/N22,"-")</f>
        <v>6.8965517241379309E-3</v>
      </c>
      <c r="P19" s="18">
        <v>0</v>
      </c>
      <c r="Q19" s="173">
        <f>IFERROR(P19/P22,"-")</f>
        <v>0</v>
      </c>
      <c r="R19" s="18">
        <v>0</v>
      </c>
      <c r="S19" s="173">
        <f>IFERROR(R19/R22,"-")</f>
        <v>0</v>
      </c>
      <c r="T19" s="18">
        <f t="shared" si="1"/>
        <v>1</v>
      </c>
      <c r="U19" s="173">
        <f>IFERROR(T19/T22,"-")</f>
        <v>1.1848341232227489E-3</v>
      </c>
      <c r="V19" s="151"/>
    </row>
    <row r="20" spans="2:22" ht="13.5" customHeight="1">
      <c r="B20" s="265"/>
      <c r="C20" s="257"/>
      <c r="D20" s="171" t="s">
        <v>114</v>
      </c>
      <c r="E20" s="172" t="s">
        <v>100</v>
      </c>
      <c r="F20" s="18">
        <v>0</v>
      </c>
      <c r="G20" s="173">
        <f>IFERROR(F20/F22,"-")</f>
        <v>0</v>
      </c>
      <c r="H20" s="18">
        <v>0</v>
      </c>
      <c r="I20" s="173">
        <f>IFERROR(H20/H22,"-")</f>
        <v>0</v>
      </c>
      <c r="J20" s="18">
        <v>0</v>
      </c>
      <c r="K20" s="173">
        <f>IFERROR(J20/J22,"-")</f>
        <v>0</v>
      </c>
      <c r="L20" s="18">
        <v>0</v>
      </c>
      <c r="M20" s="173">
        <f>IFERROR(L20/L22,"-")</f>
        <v>0</v>
      </c>
      <c r="N20" s="18">
        <v>0</v>
      </c>
      <c r="O20" s="173">
        <f>IFERROR(N20/N22,"-")</f>
        <v>0</v>
      </c>
      <c r="P20" s="18">
        <v>0</v>
      </c>
      <c r="Q20" s="173">
        <f>IFERROR(P20/P22,"-")</f>
        <v>0</v>
      </c>
      <c r="R20" s="18">
        <v>0</v>
      </c>
      <c r="S20" s="173">
        <f>IFERROR(R20/R22,"-")</f>
        <v>0</v>
      </c>
      <c r="T20" s="18">
        <f t="shared" si="1"/>
        <v>0</v>
      </c>
      <c r="U20" s="173">
        <f>IFERROR(T20/T22,"-")</f>
        <v>0</v>
      </c>
      <c r="V20" s="151"/>
    </row>
    <row r="21" spans="2:22" ht="13.5" customHeight="1">
      <c r="B21" s="265"/>
      <c r="C21" s="257"/>
      <c r="D21" s="174" t="s">
        <v>115</v>
      </c>
      <c r="E21" s="175" t="s">
        <v>118</v>
      </c>
      <c r="F21" s="22">
        <v>10</v>
      </c>
      <c r="G21" s="176">
        <f>IFERROR(F21/F22,"-")</f>
        <v>0.33333333333333331</v>
      </c>
      <c r="H21" s="22">
        <v>15</v>
      </c>
      <c r="I21" s="176">
        <f>IFERROR(H21/H22,"-")</f>
        <v>0.33333333333333331</v>
      </c>
      <c r="J21" s="22">
        <v>93</v>
      </c>
      <c r="K21" s="176">
        <f>IFERROR(J21/J22,"-")</f>
        <v>0.26724137931034481</v>
      </c>
      <c r="L21" s="22">
        <v>50</v>
      </c>
      <c r="M21" s="176">
        <f>IFERROR(L21/L22,"-")</f>
        <v>0.21739130434782608</v>
      </c>
      <c r="N21" s="22">
        <v>41</v>
      </c>
      <c r="O21" s="176">
        <f>IFERROR(N21/N22,"-")</f>
        <v>0.28275862068965518</v>
      </c>
      <c r="P21" s="22">
        <v>20</v>
      </c>
      <c r="Q21" s="176">
        <f>IFERROR(P21/P22,"-")</f>
        <v>0.5</v>
      </c>
      <c r="R21" s="22">
        <v>3</v>
      </c>
      <c r="S21" s="176">
        <f>IFERROR(R21/R22,"-")</f>
        <v>0.5</v>
      </c>
      <c r="T21" s="22">
        <f t="shared" si="1"/>
        <v>232</v>
      </c>
      <c r="U21" s="176">
        <f>IFERROR(T21/T22,"-")</f>
        <v>0.27488151658767773</v>
      </c>
      <c r="V21" s="151"/>
    </row>
    <row r="22" spans="2:22" ht="13.5" customHeight="1">
      <c r="B22" s="266"/>
      <c r="C22" s="258"/>
      <c r="D22" s="177" t="s">
        <v>117</v>
      </c>
      <c r="E22" s="178"/>
      <c r="F22" s="37">
        <f>SUM(F14:F21)</f>
        <v>30</v>
      </c>
      <c r="G22" s="179" t="s">
        <v>116</v>
      </c>
      <c r="H22" s="37">
        <f>SUM(H14:H21)</f>
        <v>45</v>
      </c>
      <c r="I22" s="179" t="s">
        <v>116</v>
      </c>
      <c r="J22" s="37">
        <f>SUM(J14:J21)</f>
        <v>348</v>
      </c>
      <c r="K22" s="179" t="s">
        <v>116</v>
      </c>
      <c r="L22" s="37">
        <f>SUM(L14:L21)</f>
        <v>230</v>
      </c>
      <c r="M22" s="179" t="s">
        <v>116</v>
      </c>
      <c r="N22" s="37">
        <f>SUM(N14:N21)</f>
        <v>145</v>
      </c>
      <c r="O22" s="179" t="s">
        <v>116</v>
      </c>
      <c r="P22" s="37">
        <f>SUM(P14:P21)</f>
        <v>40</v>
      </c>
      <c r="Q22" s="179" t="s">
        <v>116</v>
      </c>
      <c r="R22" s="37">
        <f>SUM(R14:R21)</f>
        <v>6</v>
      </c>
      <c r="S22" s="179" t="s">
        <v>116</v>
      </c>
      <c r="T22" s="37">
        <f>SUM(T14:T21)</f>
        <v>844</v>
      </c>
      <c r="U22" s="179" t="s">
        <v>116</v>
      </c>
      <c r="V22" s="151"/>
    </row>
    <row r="23" spans="2:22" ht="13.5" customHeight="1">
      <c r="B23" s="264">
        <v>3</v>
      </c>
      <c r="C23" s="256" t="s">
        <v>165</v>
      </c>
      <c r="D23" s="168" t="s">
        <v>108</v>
      </c>
      <c r="E23" s="169" t="s">
        <v>86</v>
      </c>
      <c r="F23" s="15">
        <v>1</v>
      </c>
      <c r="G23" s="170">
        <f>IFERROR(F23/F31,"-")</f>
        <v>1.3698630136986301E-2</v>
      </c>
      <c r="H23" s="15">
        <v>0</v>
      </c>
      <c r="I23" s="170">
        <f>IFERROR(H23/H31,"-")</f>
        <v>0</v>
      </c>
      <c r="J23" s="15">
        <v>4</v>
      </c>
      <c r="K23" s="170">
        <f>IFERROR(J23/J31,"-")</f>
        <v>6.2402496099843996E-3</v>
      </c>
      <c r="L23" s="15">
        <v>3</v>
      </c>
      <c r="M23" s="170">
        <f>IFERROR(L23/L31,"-")</f>
        <v>6.6666666666666671E-3</v>
      </c>
      <c r="N23" s="15">
        <v>3</v>
      </c>
      <c r="O23" s="170">
        <f>IFERROR(N23/N31,"-")</f>
        <v>1.1538461538461539E-2</v>
      </c>
      <c r="P23" s="15">
        <v>0</v>
      </c>
      <c r="Q23" s="170">
        <f>IFERROR(P23/P31,"-")</f>
        <v>0</v>
      </c>
      <c r="R23" s="15">
        <v>0</v>
      </c>
      <c r="S23" s="170">
        <f>IFERROR(R23/R31,"-")</f>
        <v>0</v>
      </c>
      <c r="T23" s="15">
        <f t="shared" ref="T23:T30" si="2">SUM(F23,H23,J23,,L23,N23,P23,R23)</f>
        <v>11</v>
      </c>
      <c r="U23" s="170">
        <f>IFERROR(T23/T31,"-")</f>
        <v>6.5750149432157803E-3</v>
      </c>
      <c r="V23" s="151"/>
    </row>
    <row r="24" spans="2:22" ht="13.5" customHeight="1">
      <c r="B24" s="265"/>
      <c r="C24" s="257"/>
      <c r="D24" s="171" t="s">
        <v>109</v>
      </c>
      <c r="E24" s="172" t="s">
        <v>89</v>
      </c>
      <c r="F24" s="18">
        <v>40</v>
      </c>
      <c r="G24" s="173">
        <f>IFERROR(F24/F31,"-")</f>
        <v>0.54794520547945202</v>
      </c>
      <c r="H24" s="18">
        <v>96</v>
      </c>
      <c r="I24" s="173">
        <f>IFERROR(H24/H31,"-")</f>
        <v>0.62745098039215685</v>
      </c>
      <c r="J24" s="18">
        <v>413</v>
      </c>
      <c r="K24" s="173">
        <f>IFERROR(J24/J31,"-")</f>
        <v>0.64430577223088925</v>
      </c>
      <c r="L24" s="18">
        <v>284</v>
      </c>
      <c r="M24" s="173">
        <f>IFERROR(L24/L31,"-")</f>
        <v>0.63111111111111107</v>
      </c>
      <c r="N24" s="18">
        <v>153</v>
      </c>
      <c r="O24" s="173">
        <f>IFERROR(N24/N31,"-")</f>
        <v>0.58846153846153848</v>
      </c>
      <c r="P24" s="18">
        <v>49</v>
      </c>
      <c r="Q24" s="173">
        <f>IFERROR(P24/P31,"-")</f>
        <v>0.59036144578313254</v>
      </c>
      <c r="R24" s="18">
        <v>7</v>
      </c>
      <c r="S24" s="173">
        <f>IFERROR(R24/R31,"-")</f>
        <v>0.53846153846153844</v>
      </c>
      <c r="T24" s="18">
        <f t="shared" si="2"/>
        <v>1042</v>
      </c>
      <c r="U24" s="173">
        <f>IFERROR(T24/T31,"-")</f>
        <v>0.62283323371189481</v>
      </c>
      <c r="V24" s="151"/>
    </row>
    <row r="25" spans="2:22" ht="13.5" customHeight="1">
      <c r="B25" s="265"/>
      <c r="C25" s="257"/>
      <c r="D25" s="171" t="s">
        <v>110</v>
      </c>
      <c r="E25" s="172" t="s">
        <v>92</v>
      </c>
      <c r="F25" s="18">
        <v>1</v>
      </c>
      <c r="G25" s="173">
        <f>IFERROR(F25/F31,"-")</f>
        <v>1.3698630136986301E-2</v>
      </c>
      <c r="H25" s="18">
        <v>0</v>
      </c>
      <c r="I25" s="173">
        <f>IFERROR(H25/H31,"-")</f>
        <v>0</v>
      </c>
      <c r="J25" s="18">
        <v>0</v>
      </c>
      <c r="K25" s="173">
        <f>IFERROR(J25/J31,"-")</f>
        <v>0</v>
      </c>
      <c r="L25" s="18">
        <v>0</v>
      </c>
      <c r="M25" s="173">
        <f>IFERROR(L25/L31,"-")</f>
        <v>0</v>
      </c>
      <c r="N25" s="18">
        <v>1</v>
      </c>
      <c r="O25" s="173">
        <f>IFERROR(N25/N31,"-")</f>
        <v>3.8461538461538464E-3</v>
      </c>
      <c r="P25" s="18">
        <v>0</v>
      </c>
      <c r="Q25" s="173">
        <f>IFERROR(P25/P31,"-")</f>
        <v>0</v>
      </c>
      <c r="R25" s="18">
        <v>0</v>
      </c>
      <c r="S25" s="173">
        <f>IFERROR(R25/R31,"-")</f>
        <v>0</v>
      </c>
      <c r="T25" s="18">
        <f t="shared" si="2"/>
        <v>2</v>
      </c>
      <c r="U25" s="173">
        <f>IFERROR(T25/T31,"-")</f>
        <v>1.195457262402869E-3</v>
      </c>
      <c r="V25" s="151"/>
    </row>
    <row r="26" spans="2:22" ht="13.5" customHeight="1">
      <c r="B26" s="265"/>
      <c r="C26" s="257"/>
      <c r="D26" s="171" t="s">
        <v>111</v>
      </c>
      <c r="E26" s="172" t="s">
        <v>94</v>
      </c>
      <c r="F26" s="18">
        <v>6</v>
      </c>
      <c r="G26" s="173">
        <f>IFERROR(F26/F31,"-")</f>
        <v>8.2191780821917804E-2</v>
      </c>
      <c r="H26" s="18">
        <v>9</v>
      </c>
      <c r="I26" s="173">
        <f>IFERROR(H26/H31,"-")</f>
        <v>5.8823529411764705E-2</v>
      </c>
      <c r="J26" s="18">
        <v>41</v>
      </c>
      <c r="K26" s="173">
        <f>IFERROR(J26/J31,"-")</f>
        <v>6.3962558502340089E-2</v>
      </c>
      <c r="L26" s="18">
        <v>32</v>
      </c>
      <c r="M26" s="173">
        <f>IFERROR(L26/L31,"-")</f>
        <v>7.1111111111111111E-2</v>
      </c>
      <c r="N26" s="18">
        <v>9</v>
      </c>
      <c r="O26" s="173">
        <f>IFERROR(N26/N31,"-")</f>
        <v>3.4615384615384617E-2</v>
      </c>
      <c r="P26" s="18">
        <v>3</v>
      </c>
      <c r="Q26" s="173">
        <f>IFERROR(P26/P31,"-")</f>
        <v>3.614457831325301E-2</v>
      </c>
      <c r="R26" s="18">
        <v>2</v>
      </c>
      <c r="S26" s="173">
        <f>IFERROR(R26/R31,"-")</f>
        <v>0.15384615384615385</v>
      </c>
      <c r="T26" s="18">
        <f t="shared" si="2"/>
        <v>102</v>
      </c>
      <c r="U26" s="173">
        <f>IFERROR(T26/T31,"-")</f>
        <v>6.0968320382546327E-2</v>
      </c>
      <c r="V26" s="151"/>
    </row>
    <row r="27" spans="2:22" ht="13.5" customHeight="1">
      <c r="B27" s="265"/>
      <c r="C27" s="257"/>
      <c r="D27" s="171" t="s">
        <v>112</v>
      </c>
      <c r="E27" s="172" t="s">
        <v>96</v>
      </c>
      <c r="F27" s="18">
        <v>2</v>
      </c>
      <c r="G27" s="173">
        <f>IFERROR(F27/F31,"-")</f>
        <v>2.7397260273972601E-2</v>
      </c>
      <c r="H27" s="18">
        <v>12</v>
      </c>
      <c r="I27" s="173">
        <f>IFERROR(H27/H31,"-")</f>
        <v>7.8431372549019607E-2</v>
      </c>
      <c r="J27" s="18">
        <v>29</v>
      </c>
      <c r="K27" s="173">
        <f>IFERROR(J27/J31,"-")</f>
        <v>4.5241809672386897E-2</v>
      </c>
      <c r="L27" s="18">
        <v>20</v>
      </c>
      <c r="M27" s="173">
        <f>IFERROR(L27/L31,"-")</f>
        <v>4.4444444444444446E-2</v>
      </c>
      <c r="N27" s="18">
        <v>14</v>
      </c>
      <c r="O27" s="173">
        <f>IFERROR(N27/N31,"-")</f>
        <v>5.3846153846153849E-2</v>
      </c>
      <c r="P27" s="18">
        <v>2</v>
      </c>
      <c r="Q27" s="173">
        <f>IFERROR(P27/P31,"-")</f>
        <v>2.4096385542168676E-2</v>
      </c>
      <c r="R27" s="18">
        <v>1</v>
      </c>
      <c r="S27" s="173">
        <f>IFERROR(R27/R31,"-")</f>
        <v>7.6923076923076927E-2</v>
      </c>
      <c r="T27" s="18">
        <f t="shared" si="2"/>
        <v>80</v>
      </c>
      <c r="U27" s="173">
        <f>IFERROR(T27/T31,"-")</f>
        <v>4.7818290496114767E-2</v>
      </c>
      <c r="V27" s="151"/>
    </row>
    <row r="28" spans="2:22" ht="13.5" customHeight="1">
      <c r="B28" s="265"/>
      <c r="C28" s="257"/>
      <c r="D28" s="171" t="s">
        <v>113</v>
      </c>
      <c r="E28" s="172" t="s">
        <v>98</v>
      </c>
      <c r="F28" s="18">
        <v>0</v>
      </c>
      <c r="G28" s="173">
        <f>IFERROR(F28/F31,"-")</f>
        <v>0</v>
      </c>
      <c r="H28" s="18">
        <v>0</v>
      </c>
      <c r="I28" s="173">
        <f>IFERROR(H28/H31,"-")</f>
        <v>0</v>
      </c>
      <c r="J28" s="18">
        <v>1</v>
      </c>
      <c r="K28" s="173">
        <f>IFERROR(J28/J31,"-")</f>
        <v>1.5600624024960999E-3</v>
      </c>
      <c r="L28" s="18">
        <v>0</v>
      </c>
      <c r="M28" s="173">
        <f>IFERROR(L28/L31,"-")</f>
        <v>0</v>
      </c>
      <c r="N28" s="18">
        <v>0</v>
      </c>
      <c r="O28" s="173">
        <f>IFERROR(N28/N31,"-")</f>
        <v>0</v>
      </c>
      <c r="P28" s="18">
        <v>0</v>
      </c>
      <c r="Q28" s="173">
        <f>IFERROR(P28/P31,"-")</f>
        <v>0</v>
      </c>
      <c r="R28" s="18">
        <v>0</v>
      </c>
      <c r="S28" s="173">
        <f>IFERROR(R28/R31,"-")</f>
        <v>0</v>
      </c>
      <c r="T28" s="18">
        <f t="shared" si="2"/>
        <v>1</v>
      </c>
      <c r="U28" s="173">
        <f>IFERROR(T28/T31,"-")</f>
        <v>5.977286312014345E-4</v>
      </c>
      <c r="V28" s="151"/>
    </row>
    <row r="29" spans="2:22" ht="13.5" customHeight="1">
      <c r="B29" s="265"/>
      <c r="C29" s="257"/>
      <c r="D29" s="171" t="s">
        <v>114</v>
      </c>
      <c r="E29" s="172" t="s">
        <v>100</v>
      </c>
      <c r="F29" s="18">
        <v>0</v>
      </c>
      <c r="G29" s="173">
        <f>IFERROR(F29/F31,"-")</f>
        <v>0</v>
      </c>
      <c r="H29" s="18">
        <v>0</v>
      </c>
      <c r="I29" s="173">
        <f>IFERROR(H29/H31,"-")</f>
        <v>0</v>
      </c>
      <c r="J29" s="18">
        <v>2</v>
      </c>
      <c r="K29" s="173">
        <f>IFERROR(J29/J31,"-")</f>
        <v>3.1201248049921998E-3</v>
      </c>
      <c r="L29" s="18">
        <v>0</v>
      </c>
      <c r="M29" s="173">
        <f>IFERROR(L29/L31,"-")</f>
        <v>0</v>
      </c>
      <c r="N29" s="18">
        <v>0</v>
      </c>
      <c r="O29" s="173">
        <f>IFERROR(N29/N31,"-")</f>
        <v>0</v>
      </c>
      <c r="P29" s="18">
        <v>1</v>
      </c>
      <c r="Q29" s="173">
        <f>IFERROR(P29/P31,"-")</f>
        <v>1.2048192771084338E-2</v>
      </c>
      <c r="R29" s="18">
        <v>0</v>
      </c>
      <c r="S29" s="173">
        <f>IFERROR(R29/R31,"-")</f>
        <v>0</v>
      </c>
      <c r="T29" s="18">
        <f t="shared" si="2"/>
        <v>3</v>
      </c>
      <c r="U29" s="173">
        <f>IFERROR(T29/T31,"-")</f>
        <v>1.7931858936043037E-3</v>
      </c>
      <c r="V29" s="151"/>
    </row>
    <row r="30" spans="2:22" ht="13.5" customHeight="1">
      <c r="B30" s="265"/>
      <c r="C30" s="257"/>
      <c r="D30" s="174" t="s">
        <v>115</v>
      </c>
      <c r="E30" s="175" t="s">
        <v>118</v>
      </c>
      <c r="F30" s="22">
        <v>23</v>
      </c>
      <c r="G30" s="176">
        <f>IFERROR(F30/F31,"-")</f>
        <v>0.31506849315068491</v>
      </c>
      <c r="H30" s="22">
        <v>36</v>
      </c>
      <c r="I30" s="176">
        <f>IFERROR(H30/H31,"-")</f>
        <v>0.23529411764705882</v>
      </c>
      <c r="J30" s="22">
        <v>151</v>
      </c>
      <c r="K30" s="176">
        <f>IFERROR(J30/J31,"-")</f>
        <v>0.23556942277691106</v>
      </c>
      <c r="L30" s="22">
        <v>111</v>
      </c>
      <c r="M30" s="176">
        <f>IFERROR(L30/L31,"-")</f>
        <v>0.24666666666666667</v>
      </c>
      <c r="N30" s="22">
        <v>80</v>
      </c>
      <c r="O30" s="176">
        <f>IFERROR(N30/N31,"-")</f>
        <v>0.30769230769230771</v>
      </c>
      <c r="P30" s="22">
        <v>28</v>
      </c>
      <c r="Q30" s="176">
        <f>IFERROR(P30/P31,"-")</f>
        <v>0.33734939759036142</v>
      </c>
      <c r="R30" s="22">
        <v>3</v>
      </c>
      <c r="S30" s="176">
        <f>IFERROR(R30/R31,"-")</f>
        <v>0.23076923076923078</v>
      </c>
      <c r="T30" s="22">
        <f t="shared" si="2"/>
        <v>432</v>
      </c>
      <c r="U30" s="176">
        <f>IFERROR(T30/T31,"-")</f>
        <v>0.25821876867901972</v>
      </c>
      <c r="V30" s="151"/>
    </row>
    <row r="31" spans="2:22" ht="13.5" customHeight="1">
      <c r="B31" s="266"/>
      <c r="C31" s="258"/>
      <c r="D31" s="177" t="s">
        <v>117</v>
      </c>
      <c r="E31" s="178"/>
      <c r="F31" s="37">
        <f>SUM(F23:F30)</f>
        <v>73</v>
      </c>
      <c r="G31" s="179" t="s">
        <v>116</v>
      </c>
      <c r="H31" s="37">
        <f>SUM(H23:H30)</f>
        <v>153</v>
      </c>
      <c r="I31" s="179" t="s">
        <v>116</v>
      </c>
      <c r="J31" s="37">
        <f>SUM(J23:J30)</f>
        <v>641</v>
      </c>
      <c r="K31" s="179" t="s">
        <v>116</v>
      </c>
      <c r="L31" s="37">
        <f>SUM(L23:L30)</f>
        <v>450</v>
      </c>
      <c r="M31" s="179" t="s">
        <v>116</v>
      </c>
      <c r="N31" s="37">
        <f>SUM(N23:N30)</f>
        <v>260</v>
      </c>
      <c r="O31" s="179" t="s">
        <v>116</v>
      </c>
      <c r="P31" s="37">
        <f>SUM(P23:P30)</f>
        <v>83</v>
      </c>
      <c r="Q31" s="179" t="s">
        <v>116</v>
      </c>
      <c r="R31" s="37">
        <f>SUM(R23:R30)</f>
        <v>13</v>
      </c>
      <c r="S31" s="179" t="s">
        <v>116</v>
      </c>
      <c r="T31" s="37">
        <f>SUM(T23:T30)</f>
        <v>1673</v>
      </c>
      <c r="U31" s="179" t="s">
        <v>116</v>
      </c>
      <c r="V31" s="151"/>
    </row>
    <row r="32" spans="2:22" ht="13.5" customHeight="1">
      <c r="B32" s="264">
        <v>4</v>
      </c>
      <c r="C32" s="256" t="s">
        <v>166</v>
      </c>
      <c r="D32" s="168" t="s">
        <v>108</v>
      </c>
      <c r="E32" s="169" t="s">
        <v>86</v>
      </c>
      <c r="F32" s="15">
        <v>0</v>
      </c>
      <c r="G32" s="170">
        <f>IFERROR(F32/F40,"-")</f>
        <v>0</v>
      </c>
      <c r="H32" s="15">
        <v>0</v>
      </c>
      <c r="I32" s="170">
        <f>IFERROR(H32/H40,"-")</f>
        <v>0</v>
      </c>
      <c r="J32" s="15">
        <v>0</v>
      </c>
      <c r="K32" s="170">
        <f>IFERROR(J32/J40,"-")</f>
        <v>0</v>
      </c>
      <c r="L32" s="15">
        <v>1</v>
      </c>
      <c r="M32" s="170">
        <f>IFERROR(L32/L40,"-")</f>
        <v>3.3898305084745762E-3</v>
      </c>
      <c r="N32" s="15">
        <v>2</v>
      </c>
      <c r="O32" s="170">
        <f>IFERROR(N32/N40,"-")</f>
        <v>1.1976047904191617E-2</v>
      </c>
      <c r="P32" s="15">
        <v>0</v>
      </c>
      <c r="Q32" s="170">
        <f>IFERROR(P32/P40,"-")</f>
        <v>0</v>
      </c>
      <c r="R32" s="15">
        <v>0</v>
      </c>
      <c r="S32" s="170">
        <f>IFERROR(R32/R40,"-")</f>
        <v>0</v>
      </c>
      <c r="T32" s="15">
        <f t="shared" ref="T32:T39" si="3">SUM(F32,H32,J32,,L32,N32,P32,R32)</f>
        <v>3</v>
      </c>
      <c r="U32" s="170">
        <f>IFERROR(T32/T40,"-")</f>
        <v>2.9498525073746312E-3</v>
      </c>
      <c r="V32" s="151"/>
    </row>
    <row r="33" spans="2:22" ht="13.5" customHeight="1">
      <c r="B33" s="265"/>
      <c r="C33" s="257"/>
      <c r="D33" s="171" t="s">
        <v>109</v>
      </c>
      <c r="E33" s="172" t="s">
        <v>89</v>
      </c>
      <c r="F33" s="18">
        <v>11</v>
      </c>
      <c r="G33" s="173">
        <f>IFERROR(F33/F40,"-")</f>
        <v>0.6470588235294118</v>
      </c>
      <c r="H33" s="18">
        <v>19</v>
      </c>
      <c r="I33" s="173">
        <f>IFERROR(H33/H40,"-")</f>
        <v>0.79166666666666663</v>
      </c>
      <c r="J33" s="18">
        <v>277</v>
      </c>
      <c r="K33" s="173">
        <f>IFERROR(J33/J40,"-")</f>
        <v>0.62387387387387383</v>
      </c>
      <c r="L33" s="18">
        <v>196</v>
      </c>
      <c r="M33" s="173">
        <f>IFERROR(L33/L40,"-")</f>
        <v>0.66440677966101691</v>
      </c>
      <c r="N33" s="18">
        <v>103</v>
      </c>
      <c r="O33" s="173">
        <f>IFERROR(N33/N40,"-")</f>
        <v>0.61676646706586824</v>
      </c>
      <c r="P33" s="18">
        <v>38</v>
      </c>
      <c r="Q33" s="173">
        <f>IFERROR(P33/P40,"-")</f>
        <v>0.56716417910447758</v>
      </c>
      <c r="R33" s="18">
        <v>1</v>
      </c>
      <c r="S33" s="173">
        <f>IFERROR(R33/R40,"-")</f>
        <v>0.33333333333333331</v>
      </c>
      <c r="T33" s="18">
        <f t="shared" si="3"/>
        <v>645</v>
      </c>
      <c r="U33" s="173">
        <f>IFERROR(T33/T40,"-")</f>
        <v>0.63421828908554567</v>
      </c>
      <c r="V33" s="151"/>
    </row>
    <row r="34" spans="2:22" ht="13.5" customHeight="1">
      <c r="B34" s="265"/>
      <c r="C34" s="257"/>
      <c r="D34" s="171" t="s">
        <v>110</v>
      </c>
      <c r="E34" s="172" t="s">
        <v>92</v>
      </c>
      <c r="F34" s="18">
        <v>0</v>
      </c>
      <c r="G34" s="173">
        <f>IFERROR(F34/F40,"-")</f>
        <v>0</v>
      </c>
      <c r="H34" s="18">
        <v>0</v>
      </c>
      <c r="I34" s="173">
        <f>IFERROR(H34/H40,"-")</f>
        <v>0</v>
      </c>
      <c r="J34" s="18">
        <v>0</v>
      </c>
      <c r="K34" s="173">
        <f>IFERROR(J34/J40,"-")</f>
        <v>0</v>
      </c>
      <c r="L34" s="18">
        <v>0</v>
      </c>
      <c r="M34" s="173">
        <f>IFERROR(L34/L40,"-")</f>
        <v>0</v>
      </c>
      <c r="N34" s="18">
        <v>0</v>
      </c>
      <c r="O34" s="173">
        <f>IFERROR(N34/N40,"-")</f>
        <v>0</v>
      </c>
      <c r="P34" s="18">
        <v>0</v>
      </c>
      <c r="Q34" s="173">
        <f>IFERROR(P34/P40,"-")</f>
        <v>0</v>
      </c>
      <c r="R34" s="18">
        <v>0</v>
      </c>
      <c r="S34" s="173">
        <f>IFERROR(R34/R40,"-")</f>
        <v>0</v>
      </c>
      <c r="T34" s="18">
        <f t="shared" si="3"/>
        <v>0</v>
      </c>
      <c r="U34" s="173">
        <f>IFERROR(T34/T40,"-")</f>
        <v>0</v>
      </c>
      <c r="V34" s="151"/>
    </row>
    <row r="35" spans="2:22" ht="13.5" customHeight="1">
      <c r="B35" s="265"/>
      <c r="C35" s="257"/>
      <c r="D35" s="171" t="s">
        <v>111</v>
      </c>
      <c r="E35" s="172" t="s">
        <v>94</v>
      </c>
      <c r="F35" s="18">
        <v>0</v>
      </c>
      <c r="G35" s="173">
        <f>IFERROR(F35/F40,"-")</f>
        <v>0</v>
      </c>
      <c r="H35" s="18">
        <v>1</v>
      </c>
      <c r="I35" s="173">
        <f>IFERROR(H35/H40,"-")</f>
        <v>4.1666666666666664E-2</v>
      </c>
      <c r="J35" s="18">
        <v>12</v>
      </c>
      <c r="K35" s="173">
        <f>IFERROR(J35/J40,"-")</f>
        <v>2.7027027027027029E-2</v>
      </c>
      <c r="L35" s="18">
        <v>19</v>
      </c>
      <c r="M35" s="173">
        <f>IFERROR(L35/L40,"-")</f>
        <v>6.4406779661016947E-2</v>
      </c>
      <c r="N35" s="18">
        <v>5</v>
      </c>
      <c r="O35" s="173">
        <f>IFERROR(N35/N40,"-")</f>
        <v>2.9940119760479042E-2</v>
      </c>
      <c r="P35" s="18">
        <v>3</v>
      </c>
      <c r="Q35" s="173">
        <f>IFERROR(P35/P40,"-")</f>
        <v>4.4776119402985072E-2</v>
      </c>
      <c r="R35" s="18">
        <v>0</v>
      </c>
      <c r="S35" s="173">
        <f>IFERROR(R35/R40,"-")</f>
        <v>0</v>
      </c>
      <c r="T35" s="18">
        <f t="shared" si="3"/>
        <v>40</v>
      </c>
      <c r="U35" s="173">
        <f>IFERROR(T35/T40,"-")</f>
        <v>3.9331366764995081E-2</v>
      </c>
      <c r="V35" s="151"/>
    </row>
    <row r="36" spans="2:22" ht="13.5" customHeight="1">
      <c r="B36" s="265"/>
      <c r="C36" s="257"/>
      <c r="D36" s="171" t="s">
        <v>112</v>
      </c>
      <c r="E36" s="172" t="s">
        <v>96</v>
      </c>
      <c r="F36" s="18">
        <v>1</v>
      </c>
      <c r="G36" s="173">
        <f>IFERROR(F36/F40,"-")</f>
        <v>5.8823529411764705E-2</v>
      </c>
      <c r="H36" s="18">
        <v>0</v>
      </c>
      <c r="I36" s="173">
        <f>IFERROR(H36/H40,"-")</f>
        <v>0</v>
      </c>
      <c r="J36" s="18">
        <v>14</v>
      </c>
      <c r="K36" s="173">
        <f>IFERROR(J36/J40,"-")</f>
        <v>3.1531531531531529E-2</v>
      </c>
      <c r="L36" s="18">
        <v>13</v>
      </c>
      <c r="M36" s="173">
        <f>IFERROR(L36/L40,"-")</f>
        <v>4.4067796610169491E-2</v>
      </c>
      <c r="N36" s="18">
        <v>9</v>
      </c>
      <c r="O36" s="173">
        <f>IFERROR(N36/N40,"-")</f>
        <v>5.3892215568862277E-2</v>
      </c>
      <c r="P36" s="18">
        <v>6</v>
      </c>
      <c r="Q36" s="173">
        <f>IFERROR(P36/P40,"-")</f>
        <v>8.9552238805970144E-2</v>
      </c>
      <c r="R36" s="18">
        <v>0</v>
      </c>
      <c r="S36" s="173">
        <f>IFERROR(R36/R40,"-")</f>
        <v>0</v>
      </c>
      <c r="T36" s="18">
        <f t="shared" si="3"/>
        <v>43</v>
      </c>
      <c r="U36" s="173">
        <f>IFERROR(T36/T40,"-")</f>
        <v>4.2281219272369712E-2</v>
      </c>
      <c r="V36" s="151"/>
    </row>
    <row r="37" spans="2:22" ht="13.5" customHeight="1">
      <c r="B37" s="265"/>
      <c r="C37" s="257"/>
      <c r="D37" s="171" t="s">
        <v>113</v>
      </c>
      <c r="E37" s="172" t="s">
        <v>98</v>
      </c>
      <c r="F37" s="18">
        <v>0</v>
      </c>
      <c r="G37" s="173">
        <f>IFERROR(F37/F40,"-")</f>
        <v>0</v>
      </c>
      <c r="H37" s="18">
        <v>0</v>
      </c>
      <c r="I37" s="173">
        <f>IFERROR(H37/H40,"-")</f>
        <v>0</v>
      </c>
      <c r="J37" s="18">
        <v>0</v>
      </c>
      <c r="K37" s="173">
        <f>IFERROR(J37/J40,"-")</f>
        <v>0</v>
      </c>
      <c r="L37" s="18">
        <v>1</v>
      </c>
      <c r="M37" s="173">
        <f>IFERROR(L37/L40,"-")</f>
        <v>3.3898305084745762E-3</v>
      </c>
      <c r="N37" s="18">
        <v>1</v>
      </c>
      <c r="O37" s="173">
        <f>IFERROR(N37/N40,"-")</f>
        <v>5.9880239520958087E-3</v>
      </c>
      <c r="P37" s="18">
        <v>1</v>
      </c>
      <c r="Q37" s="173">
        <f>IFERROR(P37/P40,"-")</f>
        <v>1.4925373134328358E-2</v>
      </c>
      <c r="R37" s="18">
        <v>0</v>
      </c>
      <c r="S37" s="173">
        <f>IFERROR(R37/R40,"-")</f>
        <v>0</v>
      </c>
      <c r="T37" s="18">
        <f t="shared" si="3"/>
        <v>3</v>
      </c>
      <c r="U37" s="173">
        <f>IFERROR(T37/T40,"-")</f>
        <v>2.9498525073746312E-3</v>
      </c>
      <c r="V37" s="151"/>
    </row>
    <row r="38" spans="2:22" ht="13.5" customHeight="1">
      <c r="B38" s="265"/>
      <c r="C38" s="257"/>
      <c r="D38" s="171" t="s">
        <v>114</v>
      </c>
      <c r="E38" s="172" t="s">
        <v>100</v>
      </c>
      <c r="F38" s="18">
        <v>0</v>
      </c>
      <c r="G38" s="173">
        <f>IFERROR(F38/F40,"-")</f>
        <v>0</v>
      </c>
      <c r="H38" s="18">
        <v>0</v>
      </c>
      <c r="I38" s="173">
        <f>IFERROR(H38/H40,"-")</f>
        <v>0</v>
      </c>
      <c r="J38" s="18">
        <v>1</v>
      </c>
      <c r="K38" s="173">
        <f>IFERROR(J38/J40,"-")</f>
        <v>2.2522522522522522E-3</v>
      </c>
      <c r="L38" s="18">
        <v>0</v>
      </c>
      <c r="M38" s="173">
        <f>IFERROR(L38/L40,"-")</f>
        <v>0</v>
      </c>
      <c r="N38" s="18">
        <v>0</v>
      </c>
      <c r="O38" s="173">
        <f>IFERROR(N38/N40,"-")</f>
        <v>0</v>
      </c>
      <c r="P38" s="18">
        <v>0</v>
      </c>
      <c r="Q38" s="173">
        <f>IFERROR(P38/P40,"-")</f>
        <v>0</v>
      </c>
      <c r="R38" s="18">
        <v>0</v>
      </c>
      <c r="S38" s="173">
        <f>IFERROR(R38/R40,"-")</f>
        <v>0</v>
      </c>
      <c r="T38" s="18">
        <f t="shared" si="3"/>
        <v>1</v>
      </c>
      <c r="U38" s="173">
        <f>IFERROR(T38/T40,"-")</f>
        <v>9.8328416912487715E-4</v>
      </c>
      <c r="V38" s="151"/>
    </row>
    <row r="39" spans="2:22" ht="13.5" customHeight="1">
      <c r="B39" s="265"/>
      <c r="C39" s="257"/>
      <c r="D39" s="174" t="s">
        <v>115</v>
      </c>
      <c r="E39" s="175" t="s">
        <v>118</v>
      </c>
      <c r="F39" s="22">
        <v>5</v>
      </c>
      <c r="G39" s="176">
        <f>IFERROR(F39/F40,"-")</f>
        <v>0.29411764705882354</v>
      </c>
      <c r="H39" s="22">
        <v>4</v>
      </c>
      <c r="I39" s="176">
        <f>IFERROR(H39/H40,"-")</f>
        <v>0.16666666666666666</v>
      </c>
      <c r="J39" s="22">
        <v>140</v>
      </c>
      <c r="K39" s="176">
        <f>IFERROR(J39/J40,"-")</f>
        <v>0.31531531531531531</v>
      </c>
      <c r="L39" s="22">
        <v>65</v>
      </c>
      <c r="M39" s="176">
        <f>IFERROR(L39/L40,"-")</f>
        <v>0.22033898305084745</v>
      </c>
      <c r="N39" s="22">
        <v>47</v>
      </c>
      <c r="O39" s="176">
        <f>IFERROR(N39/N40,"-")</f>
        <v>0.28143712574850299</v>
      </c>
      <c r="P39" s="22">
        <v>19</v>
      </c>
      <c r="Q39" s="176">
        <f>IFERROR(P39/P40,"-")</f>
        <v>0.28358208955223879</v>
      </c>
      <c r="R39" s="22">
        <v>2</v>
      </c>
      <c r="S39" s="176">
        <f>IFERROR(R39/R40,"-")</f>
        <v>0.66666666666666663</v>
      </c>
      <c r="T39" s="22">
        <f t="shared" si="3"/>
        <v>282</v>
      </c>
      <c r="U39" s="176">
        <f>IFERROR(T39/T40,"-")</f>
        <v>0.27728613569321536</v>
      </c>
      <c r="V39" s="151"/>
    </row>
    <row r="40" spans="2:22" ht="13.5" customHeight="1">
      <c r="B40" s="266"/>
      <c r="C40" s="258"/>
      <c r="D40" s="177" t="s">
        <v>117</v>
      </c>
      <c r="E40" s="178"/>
      <c r="F40" s="37">
        <f>SUM(F32:F39)</f>
        <v>17</v>
      </c>
      <c r="G40" s="179" t="s">
        <v>116</v>
      </c>
      <c r="H40" s="37">
        <f>SUM(H32:H39)</f>
        <v>24</v>
      </c>
      <c r="I40" s="179" t="s">
        <v>116</v>
      </c>
      <c r="J40" s="37">
        <f>SUM(J32:J39)</f>
        <v>444</v>
      </c>
      <c r="K40" s="179" t="s">
        <v>116</v>
      </c>
      <c r="L40" s="37">
        <f>SUM(L32:L39)</f>
        <v>295</v>
      </c>
      <c r="M40" s="179" t="s">
        <v>116</v>
      </c>
      <c r="N40" s="37">
        <f>SUM(N32:N39)</f>
        <v>167</v>
      </c>
      <c r="O40" s="179" t="s">
        <v>116</v>
      </c>
      <c r="P40" s="37">
        <f>SUM(P32:P39)</f>
        <v>67</v>
      </c>
      <c r="Q40" s="179" t="s">
        <v>116</v>
      </c>
      <c r="R40" s="37">
        <f>SUM(R32:R39)</f>
        <v>3</v>
      </c>
      <c r="S40" s="179" t="s">
        <v>116</v>
      </c>
      <c r="T40" s="37">
        <f>SUM(T32:T39)</f>
        <v>1017</v>
      </c>
      <c r="U40" s="179" t="s">
        <v>116</v>
      </c>
      <c r="V40" s="151"/>
    </row>
    <row r="41" spans="2:22" ht="13.5" customHeight="1">
      <c r="B41" s="264">
        <v>5</v>
      </c>
      <c r="C41" s="256" t="s">
        <v>167</v>
      </c>
      <c r="D41" s="168" t="s">
        <v>108</v>
      </c>
      <c r="E41" s="169" t="s">
        <v>86</v>
      </c>
      <c r="F41" s="15">
        <v>0</v>
      </c>
      <c r="G41" s="170">
        <f>IFERROR(F41/F49,"-")</f>
        <v>0</v>
      </c>
      <c r="H41" s="15">
        <v>1</v>
      </c>
      <c r="I41" s="170">
        <f>IFERROR(H41/H49,"-")</f>
        <v>0.02</v>
      </c>
      <c r="J41" s="15">
        <v>0</v>
      </c>
      <c r="K41" s="170">
        <f>IFERROR(J41/J49,"-")</f>
        <v>0</v>
      </c>
      <c r="L41" s="15">
        <v>0</v>
      </c>
      <c r="M41" s="170">
        <f>IFERROR(L41/L49,"-")</f>
        <v>0</v>
      </c>
      <c r="N41" s="15">
        <v>0</v>
      </c>
      <c r="O41" s="170">
        <f>IFERROR(N41/N49,"-")</f>
        <v>0</v>
      </c>
      <c r="P41" s="15">
        <v>0</v>
      </c>
      <c r="Q41" s="170">
        <f>IFERROR(P41/P49,"-")</f>
        <v>0</v>
      </c>
      <c r="R41" s="15">
        <v>0</v>
      </c>
      <c r="S41" s="170">
        <f>IFERROR(R41/R49,"-")</f>
        <v>0</v>
      </c>
      <c r="T41" s="15">
        <f t="shared" ref="T41:T48" si="4">SUM(F41,H41,J41,,L41,N41,P41,R41)</f>
        <v>1</v>
      </c>
      <c r="U41" s="170">
        <f>IFERROR(T41/T49,"-")</f>
        <v>1.1695906432748538E-3</v>
      </c>
      <c r="V41" s="151"/>
    </row>
    <row r="42" spans="2:22" ht="13.5" customHeight="1">
      <c r="B42" s="265"/>
      <c r="C42" s="257"/>
      <c r="D42" s="171" t="s">
        <v>109</v>
      </c>
      <c r="E42" s="172" t="s">
        <v>89</v>
      </c>
      <c r="F42" s="18">
        <v>26</v>
      </c>
      <c r="G42" s="173">
        <f>IFERROR(F42/F49,"-")</f>
        <v>0.57777777777777772</v>
      </c>
      <c r="H42" s="18">
        <v>28</v>
      </c>
      <c r="I42" s="173">
        <f>IFERROR(H42/H49,"-")</f>
        <v>0.56000000000000005</v>
      </c>
      <c r="J42" s="18">
        <v>180</v>
      </c>
      <c r="K42" s="173">
        <f>IFERROR(J42/J49,"-")</f>
        <v>0.57507987220447288</v>
      </c>
      <c r="L42" s="18">
        <v>143</v>
      </c>
      <c r="M42" s="173">
        <f>IFERROR(L42/L49,"-")</f>
        <v>0.56746031746031744</v>
      </c>
      <c r="N42" s="18">
        <v>74</v>
      </c>
      <c r="O42" s="173">
        <f>IFERROR(N42/N49,"-")</f>
        <v>0.5174825174825175</v>
      </c>
      <c r="P42" s="18">
        <v>21</v>
      </c>
      <c r="Q42" s="173">
        <f>IFERROR(P42/P49,"-")</f>
        <v>0.47727272727272729</v>
      </c>
      <c r="R42" s="18">
        <v>1</v>
      </c>
      <c r="S42" s="173">
        <f>IFERROR(R42/R49,"-")</f>
        <v>0.125</v>
      </c>
      <c r="T42" s="18">
        <f t="shared" si="4"/>
        <v>473</v>
      </c>
      <c r="U42" s="173">
        <f>IFERROR(T42/T49,"-")</f>
        <v>0.55321637426900583</v>
      </c>
      <c r="V42" s="151"/>
    </row>
    <row r="43" spans="2:22" s="151" customFormat="1" ht="13.5" customHeight="1">
      <c r="B43" s="265"/>
      <c r="C43" s="257"/>
      <c r="D43" s="171" t="s">
        <v>110</v>
      </c>
      <c r="E43" s="172" t="s">
        <v>92</v>
      </c>
      <c r="F43" s="18">
        <v>0</v>
      </c>
      <c r="G43" s="173">
        <f>IFERROR(F43/F49,"-")</f>
        <v>0</v>
      </c>
      <c r="H43" s="18">
        <v>0</v>
      </c>
      <c r="I43" s="173">
        <f>IFERROR(H43/H49,"-")</f>
        <v>0</v>
      </c>
      <c r="J43" s="18">
        <v>1</v>
      </c>
      <c r="K43" s="173">
        <f>IFERROR(J43/J49,"-")</f>
        <v>3.1948881789137379E-3</v>
      </c>
      <c r="L43" s="18">
        <v>2</v>
      </c>
      <c r="M43" s="173">
        <f>IFERROR(L43/L49,"-")</f>
        <v>7.9365079365079361E-3</v>
      </c>
      <c r="N43" s="18">
        <v>0</v>
      </c>
      <c r="O43" s="173">
        <f>IFERROR(N43/N49,"-")</f>
        <v>0</v>
      </c>
      <c r="P43" s="18">
        <v>0</v>
      </c>
      <c r="Q43" s="173">
        <f>IFERROR(P43/P49,"-")</f>
        <v>0</v>
      </c>
      <c r="R43" s="18">
        <v>0</v>
      </c>
      <c r="S43" s="173">
        <f>IFERROR(R43/R49,"-")</f>
        <v>0</v>
      </c>
      <c r="T43" s="18">
        <f t="shared" si="4"/>
        <v>3</v>
      </c>
      <c r="U43" s="173">
        <f>IFERROR(T43/T49,"-")</f>
        <v>3.5087719298245615E-3</v>
      </c>
    </row>
    <row r="44" spans="2:22" ht="13.5" customHeight="1">
      <c r="B44" s="265"/>
      <c r="C44" s="257"/>
      <c r="D44" s="171" t="s">
        <v>111</v>
      </c>
      <c r="E44" s="172" t="s">
        <v>94</v>
      </c>
      <c r="F44" s="18">
        <v>4</v>
      </c>
      <c r="G44" s="173">
        <f>IFERROR(F44/F49,"-")</f>
        <v>8.8888888888888892E-2</v>
      </c>
      <c r="H44" s="18">
        <v>2</v>
      </c>
      <c r="I44" s="173">
        <f>IFERROR(H44/H49,"-")</f>
        <v>0.04</v>
      </c>
      <c r="J44" s="18">
        <v>16</v>
      </c>
      <c r="K44" s="173">
        <f>IFERROR(J44/J49,"-")</f>
        <v>5.1118210862619806E-2</v>
      </c>
      <c r="L44" s="18">
        <v>15</v>
      </c>
      <c r="M44" s="173">
        <f>IFERROR(L44/L49,"-")</f>
        <v>5.9523809523809521E-2</v>
      </c>
      <c r="N44" s="18">
        <v>6</v>
      </c>
      <c r="O44" s="173">
        <f>IFERROR(N44/N49,"-")</f>
        <v>4.195804195804196E-2</v>
      </c>
      <c r="P44" s="18">
        <v>0</v>
      </c>
      <c r="Q44" s="173">
        <f>IFERROR(P44/P49,"-")</f>
        <v>0</v>
      </c>
      <c r="R44" s="18">
        <v>1</v>
      </c>
      <c r="S44" s="173">
        <f>IFERROR(R44/R49,"-")</f>
        <v>0.125</v>
      </c>
      <c r="T44" s="18">
        <f t="shared" si="4"/>
        <v>44</v>
      </c>
      <c r="U44" s="173">
        <f>IFERROR(T44/T49,"-")</f>
        <v>5.146198830409357E-2</v>
      </c>
      <c r="V44" s="151"/>
    </row>
    <row r="45" spans="2:22" ht="13.5" customHeight="1">
      <c r="B45" s="265"/>
      <c r="C45" s="257"/>
      <c r="D45" s="171" t="s">
        <v>112</v>
      </c>
      <c r="E45" s="172" t="s">
        <v>96</v>
      </c>
      <c r="F45" s="18">
        <v>2</v>
      </c>
      <c r="G45" s="173">
        <f>IFERROR(F45/F49,"-")</f>
        <v>4.4444444444444446E-2</v>
      </c>
      <c r="H45" s="18">
        <v>4</v>
      </c>
      <c r="I45" s="173">
        <f>IFERROR(H45/H49,"-")</f>
        <v>0.08</v>
      </c>
      <c r="J45" s="18">
        <v>22</v>
      </c>
      <c r="K45" s="173">
        <f>IFERROR(J45/J49,"-")</f>
        <v>7.0287539936102233E-2</v>
      </c>
      <c r="L45" s="18">
        <v>26</v>
      </c>
      <c r="M45" s="173">
        <f>IFERROR(L45/L49,"-")</f>
        <v>0.10317460317460317</v>
      </c>
      <c r="N45" s="18">
        <v>17</v>
      </c>
      <c r="O45" s="173">
        <f>IFERROR(N45/N49,"-")</f>
        <v>0.11888111888111888</v>
      </c>
      <c r="P45" s="18">
        <v>5</v>
      </c>
      <c r="Q45" s="173">
        <f>IFERROR(P45/P49,"-")</f>
        <v>0.11363636363636363</v>
      </c>
      <c r="R45" s="18">
        <v>0</v>
      </c>
      <c r="S45" s="173">
        <f>IFERROR(R45/R49,"-")</f>
        <v>0</v>
      </c>
      <c r="T45" s="18">
        <f t="shared" si="4"/>
        <v>76</v>
      </c>
      <c r="U45" s="173">
        <f>IFERROR(T45/T49,"-")</f>
        <v>8.8888888888888892E-2</v>
      </c>
      <c r="V45" s="151"/>
    </row>
    <row r="46" spans="2:22" ht="13.5" customHeight="1">
      <c r="B46" s="265"/>
      <c r="C46" s="257"/>
      <c r="D46" s="171" t="s">
        <v>113</v>
      </c>
      <c r="E46" s="172" t="s">
        <v>98</v>
      </c>
      <c r="F46" s="18">
        <v>1</v>
      </c>
      <c r="G46" s="173">
        <f>IFERROR(F46/F49,"-")</f>
        <v>2.2222222222222223E-2</v>
      </c>
      <c r="H46" s="18">
        <v>0</v>
      </c>
      <c r="I46" s="173">
        <f>IFERROR(H46/H49,"-")</f>
        <v>0</v>
      </c>
      <c r="J46" s="18">
        <v>1</v>
      </c>
      <c r="K46" s="173">
        <f>IFERROR(J46/J49,"-")</f>
        <v>3.1948881789137379E-3</v>
      </c>
      <c r="L46" s="18">
        <v>0</v>
      </c>
      <c r="M46" s="173">
        <f>IFERROR(L46/L49,"-")</f>
        <v>0</v>
      </c>
      <c r="N46" s="18">
        <v>0</v>
      </c>
      <c r="O46" s="173">
        <f>IFERROR(N46/N49,"-")</f>
        <v>0</v>
      </c>
      <c r="P46" s="18">
        <v>0</v>
      </c>
      <c r="Q46" s="173">
        <f>IFERROR(P46/P49,"-")</f>
        <v>0</v>
      </c>
      <c r="R46" s="18">
        <v>0</v>
      </c>
      <c r="S46" s="173">
        <f>IFERROR(R46/R49,"-")</f>
        <v>0</v>
      </c>
      <c r="T46" s="18">
        <f t="shared" si="4"/>
        <v>2</v>
      </c>
      <c r="U46" s="173">
        <f>IFERROR(T46/T49,"-")</f>
        <v>2.3391812865497076E-3</v>
      </c>
      <c r="V46" s="151"/>
    </row>
    <row r="47" spans="2:22" ht="13.5" customHeight="1">
      <c r="B47" s="265"/>
      <c r="C47" s="257"/>
      <c r="D47" s="171" t="s">
        <v>114</v>
      </c>
      <c r="E47" s="172" t="s">
        <v>100</v>
      </c>
      <c r="F47" s="18">
        <v>0</v>
      </c>
      <c r="G47" s="173">
        <f>IFERROR(F47/F49,"-")</f>
        <v>0</v>
      </c>
      <c r="H47" s="18">
        <v>1</v>
      </c>
      <c r="I47" s="173">
        <f>IFERROR(H47/H49,"-")</f>
        <v>0.02</v>
      </c>
      <c r="J47" s="18">
        <v>1</v>
      </c>
      <c r="K47" s="173">
        <f>IFERROR(J47/J49,"-")</f>
        <v>3.1948881789137379E-3</v>
      </c>
      <c r="L47" s="18">
        <v>0</v>
      </c>
      <c r="M47" s="173">
        <f>IFERROR(L47/L49,"-")</f>
        <v>0</v>
      </c>
      <c r="N47" s="18">
        <v>0</v>
      </c>
      <c r="O47" s="173">
        <f>IFERROR(N47/N49,"-")</f>
        <v>0</v>
      </c>
      <c r="P47" s="18">
        <v>0</v>
      </c>
      <c r="Q47" s="173">
        <f>IFERROR(P47/P49,"-")</f>
        <v>0</v>
      </c>
      <c r="R47" s="18">
        <v>0</v>
      </c>
      <c r="S47" s="173">
        <f>IFERROR(R47/R49,"-")</f>
        <v>0</v>
      </c>
      <c r="T47" s="18">
        <f t="shared" si="4"/>
        <v>2</v>
      </c>
      <c r="U47" s="173">
        <f>IFERROR(T47/T49,"-")</f>
        <v>2.3391812865497076E-3</v>
      </c>
      <c r="V47" s="151"/>
    </row>
    <row r="48" spans="2:22" ht="13.5" customHeight="1">
      <c r="B48" s="265"/>
      <c r="C48" s="257"/>
      <c r="D48" s="174" t="s">
        <v>115</v>
      </c>
      <c r="E48" s="175" t="s">
        <v>118</v>
      </c>
      <c r="F48" s="22">
        <v>12</v>
      </c>
      <c r="G48" s="176">
        <f>IFERROR(F48/F49,"-")</f>
        <v>0.26666666666666666</v>
      </c>
      <c r="H48" s="22">
        <v>14</v>
      </c>
      <c r="I48" s="176">
        <f>IFERROR(H48/H49,"-")</f>
        <v>0.28000000000000003</v>
      </c>
      <c r="J48" s="22">
        <v>92</v>
      </c>
      <c r="K48" s="176">
        <f>IFERROR(J48/J49,"-")</f>
        <v>0.29392971246006389</v>
      </c>
      <c r="L48" s="22">
        <v>66</v>
      </c>
      <c r="M48" s="176">
        <f>IFERROR(L48/L49,"-")</f>
        <v>0.26190476190476192</v>
      </c>
      <c r="N48" s="22">
        <v>46</v>
      </c>
      <c r="O48" s="176">
        <f>IFERROR(N48/N49,"-")</f>
        <v>0.32167832167832167</v>
      </c>
      <c r="P48" s="22">
        <v>18</v>
      </c>
      <c r="Q48" s="176">
        <f>IFERROR(P48/P49,"-")</f>
        <v>0.40909090909090912</v>
      </c>
      <c r="R48" s="22">
        <v>6</v>
      </c>
      <c r="S48" s="176">
        <f>IFERROR(R48/R49,"-")</f>
        <v>0.75</v>
      </c>
      <c r="T48" s="22">
        <f t="shared" si="4"/>
        <v>254</v>
      </c>
      <c r="U48" s="176">
        <f>IFERROR(T48/T49,"-")</f>
        <v>0.29707602339181288</v>
      </c>
      <c r="V48" s="151"/>
    </row>
    <row r="49" spans="2:22" ht="13.5" customHeight="1">
      <c r="B49" s="266"/>
      <c r="C49" s="258"/>
      <c r="D49" s="177" t="s">
        <v>117</v>
      </c>
      <c r="E49" s="178"/>
      <c r="F49" s="37">
        <f>SUM(F41:F48)</f>
        <v>45</v>
      </c>
      <c r="G49" s="179" t="s">
        <v>116</v>
      </c>
      <c r="H49" s="37">
        <f>SUM(H41:H48)</f>
        <v>50</v>
      </c>
      <c r="I49" s="179" t="s">
        <v>116</v>
      </c>
      <c r="J49" s="37">
        <f>SUM(J41:J48)</f>
        <v>313</v>
      </c>
      <c r="K49" s="179" t="s">
        <v>116</v>
      </c>
      <c r="L49" s="37">
        <f>SUM(L41:L48)</f>
        <v>252</v>
      </c>
      <c r="M49" s="179" t="s">
        <v>116</v>
      </c>
      <c r="N49" s="37">
        <f>SUM(N41:N48)</f>
        <v>143</v>
      </c>
      <c r="O49" s="179" t="s">
        <v>116</v>
      </c>
      <c r="P49" s="37">
        <f>SUM(P41:P48)</f>
        <v>44</v>
      </c>
      <c r="Q49" s="179" t="s">
        <v>116</v>
      </c>
      <c r="R49" s="37">
        <f>SUM(R41:R48)</f>
        <v>8</v>
      </c>
      <c r="S49" s="179" t="s">
        <v>116</v>
      </c>
      <c r="T49" s="37">
        <f>SUM(T41:T48)</f>
        <v>855</v>
      </c>
      <c r="U49" s="179" t="s">
        <v>116</v>
      </c>
      <c r="V49" s="151"/>
    </row>
    <row r="50" spans="2:22" ht="13.5" customHeight="1">
      <c r="B50" s="264">
        <v>6</v>
      </c>
      <c r="C50" s="256" t="s">
        <v>168</v>
      </c>
      <c r="D50" s="168" t="s">
        <v>108</v>
      </c>
      <c r="E50" s="169" t="s">
        <v>86</v>
      </c>
      <c r="F50" s="15">
        <v>1</v>
      </c>
      <c r="G50" s="170">
        <f>IFERROR(F50/F58,"-")</f>
        <v>1.1904761904761904E-2</v>
      </c>
      <c r="H50" s="15">
        <v>0</v>
      </c>
      <c r="I50" s="170">
        <f>IFERROR(H50/H58,"-")</f>
        <v>0</v>
      </c>
      <c r="J50" s="15">
        <v>1</v>
      </c>
      <c r="K50" s="170">
        <f>IFERROR(J50/J58,"-")</f>
        <v>2.8011204481792717E-3</v>
      </c>
      <c r="L50" s="15">
        <v>1</v>
      </c>
      <c r="M50" s="170">
        <f>IFERROR(L50/L58,"-")</f>
        <v>3.2154340836012861E-3</v>
      </c>
      <c r="N50" s="15">
        <v>0</v>
      </c>
      <c r="O50" s="170">
        <f>IFERROR(N50/N58,"-")</f>
        <v>0</v>
      </c>
      <c r="P50" s="15">
        <v>0</v>
      </c>
      <c r="Q50" s="170">
        <f>IFERROR(P50/P58,"-")</f>
        <v>0</v>
      </c>
      <c r="R50" s="15">
        <v>0</v>
      </c>
      <c r="S50" s="170">
        <f>IFERROR(R50/R58,"-")</f>
        <v>0</v>
      </c>
      <c r="T50" s="15">
        <f t="shared" ref="T50:T57" si="5">SUM(F50,H50,J50,,L50,N50,P50,R50)</f>
        <v>3</v>
      </c>
      <c r="U50" s="170">
        <f>IFERROR(T50/T58,"-")</f>
        <v>2.5773195876288659E-3</v>
      </c>
      <c r="V50" s="151"/>
    </row>
    <row r="51" spans="2:22" ht="13.5" customHeight="1">
      <c r="B51" s="265"/>
      <c r="C51" s="257"/>
      <c r="D51" s="171" t="s">
        <v>109</v>
      </c>
      <c r="E51" s="172" t="s">
        <v>89</v>
      </c>
      <c r="F51" s="18">
        <v>60</v>
      </c>
      <c r="G51" s="173">
        <f>IFERROR(F51/F58,"-")</f>
        <v>0.7142857142857143</v>
      </c>
      <c r="H51" s="18">
        <v>95</v>
      </c>
      <c r="I51" s="173">
        <f>IFERROR(H51/H58,"-")</f>
        <v>0.6333333333333333</v>
      </c>
      <c r="J51" s="18">
        <v>236</v>
      </c>
      <c r="K51" s="173">
        <f>IFERROR(J51/J58,"-")</f>
        <v>0.66106442577030811</v>
      </c>
      <c r="L51" s="18">
        <v>182</v>
      </c>
      <c r="M51" s="173">
        <f>IFERROR(L51/L58,"-")</f>
        <v>0.58520900321543412</v>
      </c>
      <c r="N51" s="18">
        <v>95</v>
      </c>
      <c r="O51" s="173">
        <f>IFERROR(N51/N58,"-")</f>
        <v>0.53977272727272729</v>
      </c>
      <c r="P51" s="18">
        <v>40</v>
      </c>
      <c r="Q51" s="173">
        <f>IFERROR(P51/P58,"-")</f>
        <v>0.51948051948051943</v>
      </c>
      <c r="R51" s="18">
        <v>5</v>
      </c>
      <c r="S51" s="173">
        <f>IFERROR(R51/R58,"-")</f>
        <v>0.55555555555555558</v>
      </c>
      <c r="T51" s="18">
        <f t="shared" si="5"/>
        <v>713</v>
      </c>
      <c r="U51" s="173">
        <f>IFERROR(T51/T58,"-")</f>
        <v>0.61254295532646053</v>
      </c>
      <c r="V51" s="151"/>
    </row>
    <row r="52" spans="2:22" ht="13.5" customHeight="1">
      <c r="B52" s="265"/>
      <c r="C52" s="257"/>
      <c r="D52" s="171" t="s">
        <v>110</v>
      </c>
      <c r="E52" s="172" t="s">
        <v>92</v>
      </c>
      <c r="F52" s="18">
        <v>0</v>
      </c>
      <c r="G52" s="173">
        <f>IFERROR(F52/F58,"-")</f>
        <v>0</v>
      </c>
      <c r="H52" s="18">
        <v>0</v>
      </c>
      <c r="I52" s="173">
        <f>IFERROR(H52/H58,"-")</f>
        <v>0</v>
      </c>
      <c r="J52" s="18">
        <v>0</v>
      </c>
      <c r="K52" s="173">
        <f>IFERROR(J52/J58,"-")</f>
        <v>0</v>
      </c>
      <c r="L52" s="18">
        <v>1</v>
      </c>
      <c r="M52" s="173">
        <f>IFERROR(L52/L58,"-")</f>
        <v>3.2154340836012861E-3</v>
      </c>
      <c r="N52" s="18">
        <v>1</v>
      </c>
      <c r="O52" s="173">
        <f>IFERROR(N52/N58,"-")</f>
        <v>5.681818181818182E-3</v>
      </c>
      <c r="P52" s="18">
        <v>0</v>
      </c>
      <c r="Q52" s="173">
        <f>IFERROR(P52/P58,"-")</f>
        <v>0</v>
      </c>
      <c r="R52" s="18">
        <v>0</v>
      </c>
      <c r="S52" s="173">
        <f>IFERROR(R52/R58,"-")</f>
        <v>0</v>
      </c>
      <c r="T52" s="18">
        <f t="shared" si="5"/>
        <v>2</v>
      </c>
      <c r="U52" s="173">
        <f>IFERROR(T52/T58,"-")</f>
        <v>1.718213058419244E-3</v>
      </c>
      <c r="V52" s="151"/>
    </row>
    <row r="53" spans="2:22" ht="13.5" customHeight="1">
      <c r="B53" s="265"/>
      <c r="C53" s="257"/>
      <c r="D53" s="171" t="s">
        <v>111</v>
      </c>
      <c r="E53" s="172" t="s">
        <v>94</v>
      </c>
      <c r="F53" s="18">
        <v>5</v>
      </c>
      <c r="G53" s="173">
        <f>IFERROR(F53/F58,"-")</f>
        <v>5.9523809523809521E-2</v>
      </c>
      <c r="H53" s="18">
        <v>3</v>
      </c>
      <c r="I53" s="173">
        <f>IFERROR(H53/H58,"-")</f>
        <v>0.02</v>
      </c>
      <c r="J53" s="18">
        <v>25</v>
      </c>
      <c r="K53" s="173">
        <f>IFERROR(J53/J58,"-")</f>
        <v>7.0028011204481794E-2</v>
      </c>
      <c r="L53" s="18">
        <v>14</v>
      </c>
      <c r="M53" s="173">
        <f>IFERROR(L53/L58,"-")</f>
        <v>4.5016077170418008E-2</v>
      </c>
      <c r="N53" s="18">
        <v>7</v>
      </c>
      <c r="O53" s="173">
        <f>IFERROR(N53/N58,"-")</f>
        <v>3.9772727272727272E-2</v>
      </c>
      <c r="P53" s="18">
        <v>3</v>
      </c>
      <c r="Q53" s="173">
        <f>IFERROR(P53/P58,"-")</f>
        <v>3.896103896103896E-2</v>
      </c>
      <c r="R53" s="18">
        <v>1</v>
      </c>
      <c r="S53" s="173">
        <f>IFERROR(R53/R58,"-")</f>
        <v>0.1111111111111111</v>
      </c>
      <c r="T53" s="18">
        <f t="shared" si="5"/>
        <v>58</v>
      </c>
      <c r="U53" s="173">
        <f>IFERROR(T53/T58,"-")</f>
        <v>4.9828178694158079E-2</v>
      </c>
      <c r="V53" s="151"/>
    </row>
    <row r="54" spans="2:22" ht="13.5" customHeight="1">
      <c r="B54" s="265"/>
      <c r="C54" s="257"/>
      <c r="D54" s="171" t="s">
        <v>112</v>
      </c>
      <c r="E54" s="172" t="s">
        <v>96</v>
      </c>
      <c r="F54" s="18">
        <v>1</v>
      </c>
      <c r="G54" s="173">
        <f>IFERROR(F54/F58,"-")</f>
        <v>1.1904761904761904E-2</v>
      </c>
      <c r="H54" s="18">
        <v>3</v>
      </c>
      <c r="I54" s="173">
        <f>IFERROR(H54/H58,"-")</f>
        <v>0.02</v>
      </c>
      <c r="J54" s="18">
        <v>14</v>
      </c>
      <c r="K54" s="173">
        <f>IFERROR(J54/J58,"-")</f>
        <v>3.9215686274509803E-2</v>
      </c>
      <c r="L54" s="18">
        <v>17</v>
      </c>
      <c r="M54" s="173">
        <f>IFERROR(L54/L58,"-")</f>
        <v>5.4662379421221867E-2</v>
      </c>
      <c r="N54" s="18">
        <v>3</v>
      </c>
      <c r="O54" s="173">
        <f>IFERROR(N54/N58,"-")</f>
        <v>1.7045454545454544E-2</v>
      </c>
      <c r="P54" s="18">
        <v>2</v>
      </c>
      <c r="Q54" s="173">
        <f>IFERROR(P54/P58,"-")</f>
        <v>2.5974025974025976E-2</v>
      </c>
      <c r="R54" s="18">
        <v>0</v>
      </c>
      <c r="S54" s="173">
        <f>IFERROR(R54/R58,"-")</f>
        <v>0</v>
      </c>
      <c r="T54" s="18">
        <f t="shared" si="5"/>
        <v>40</v>
      </c>
      <c r="U54" s="173">
        <f>IFERROR(T54/T58,"-")</f>
        <v>3.4364261168384883E-2</v>
      </c>
      <c r="V54" s="151"/>
    </row>
    <row r="55" spans="2:22" ht="13.5" customHeight="1">
      <c r="B55" s="265"/>
      <c r="C55" s="257"/>
      <c r="D55" s="171" t="s">
        <v>113</v>
      </c>
      <c r="E55" s="172" t="s">
        <v>98</v>
      </c>
      <c r="F55" s="18">
        <v>0</v>
      </c>
      <c r="G55" s="173">
        <f>IFERROR(F55/F58,"-")</f>
        <v>0</v>
      </c>
      <c r="H55" s="18">
        <v>0</v>
      </c>
      <c r="I55" s="173">
        <f>IFERROR(H55/H58,"-")</f>
        <v>0</v>
      </c>
      <c r="J55" s="18">
        <v>0</v>
      </c>
      <c r="K55" s="173">
        <f>IFERROR(J55/J58,"-")</f>
        <v>0</v>
      </c>
      <c r="L55" s="18">
        <v>1</v>
      </c>
      <c r="M55" s="173">
        <f>IFERROR(L55/L58,"-")</f>
        <v>3.2154340836012861E-3</v>
      </c>
      <c r="N55" s="18">
        <v>0</v>
      </c>
      <c r="O55" s="173">
        <f>IFERROR(N55/N58,"-")</f>
        <v>0</v>
      </c>
      <c r="P55" s="18">
        <v>0</v>
      </c>
      <c r="Q55" s="173">
        <f>IFERROR(P55/P58,"-")</f>
        <v>0</v>
      </c>
      <c r="R55" s="18">
        <v>0</v>
      </c>
      <c r="S55" s="173">
        <f>IFERROR(R55/R58,"-")</f>
        <v>0</v>
      </c>
      <c r="T55" s="18">
        <f t="shared" si="5"/>
        <v>1</v>
      </c>
      <c r="U55" s="173">
        <f>IFERROR(T55/T58,"-")</f>
        <v>8.5910652920962198E-4</v>
      </c>
      <c r="V55" s="151"/>
    </row>
    <row r="56" spans="2:22" ht="13.5" customHeight="1">
      <c r="B56" s="265"/>
      <c r="C56" s="257"/>
      <c r="D56" s="171" t="s">
        <v>114</v>
      </c>
      <c r="E56" s="172" t="s">
        <v>100</v>
      </c>
      <c r="F56" s="18">
        <v>0</v>
      </c>
      <c r="G56" s="173">
        <f>IFERROR(F56/F58,"-")</f>
        <v>0</v>
      </c>
      <c r="H56" s="18">
        <v>0</v>
      </c>
      <c r="I56" s="173">
        <f>IFERROR(H56/H58,"-")</f>
        <v>0</v>
      </c>
      <c r="J56" s="18">
        <v>1</v>
      </c>
      <c r="K56" s="173">
        <f>IFERROR(J56/J58,"-")</f>
        <v>2.8011204481792717E-3</v>
      </c>
      <c r="L56" s="18">
        <v>0</v>
      </c>
      <c r="M56" s="173">
        <f>IFERROR(L56/L58,"-")</f>
        <v>0</v>
      </c>
      <c r="N56" s="18">
        <v>0</v>
      </c>
      <c r="O56" s="173">
        <f>IFERROR(N56/N58,"-")</f>
        <v>0</v>
      </c>
      <c r="P56" s="18">
        <v>0</v>
      </c>
      <c r="Q56" s="173">
        <f>IFERROR(P56/P58,"-")</f>
        <v>0</v>
      </c>
      <c r="R56" s="18">
        <v>0</v>
      </c>
      <c r="S56" s="173">
        <f>IFERROR(R56/R58,"-")</f>
        <v>0</v>
      </c>
      <c r="T56" s="18">
        <f t="shared" si="5"/>
        <v>1</v>
      </c>
      <c r="U56" s="173">
        <f>IFERROR(T56/T58,"-")</f>
        <v>8.5910652920962198E-4</v>
      </c>
      <c r="V56" s="151"/>
    </row>
    <row r="57" spans="2:22" ht="13.5" customHeight="1">
      <c r="B57" s="265"/>
      <c r="C57" s="257"/>
      <c r="D57" s="174" t="s">
        <v>115</v>
      </c>
      <c r="E57" s="175" t="s">
        <v>118</v>
      </c>
      <c r="F57" s="22">
        <v>17</v>
      </c>
      <c r="G57" s="176">
        <f>IFERROR(F57/F58,"-")</f>
        <v>0.20238095238095238</v>
      </c>
      <c r="H57" s="22">
        <v>49</v>
      </c>
      <c r="I57" s="176">
        <f>IFERROR(H57/H58,"-")</f>
        <v>0.32666666666666666</v>
      </c>
      <c r="J57" s="22">
        <v>80</v>
      </c>
      <c r="K57" s="176">
        <f>IFERROR(J57/J58,"-")</f>
        <v>0.22408963585434175</v>
      </c>
      <c r="L57" s="22">
        <v>95</v>
      </c>
      <c r="M57" s="176">
        <f>IFERROR(L57/L58,"-")</f>
        <v>0.30546623794212219</v>
      </c>
      <c r="N57" s="22">
        <v>70</v>
      </c>
      <c r="O57" s="176">
        <f>IFERROR(N57/N58,"-")</f>
        <v>0.39772727272727271</v>
      </c>
      <c r="P57" s="22">
        <v>32</v>
      </c>
      <c r="Q57" s="176">
        <f>IFERROR(P57/P58,"-")</f>
        <v>0.41558441558441561</v>
      </c>
      <c r="R57" s="22">
        <v>3</v>
      </c>
      <c r="S57" s="176">
        <f>IFERROR(R57/R58,"-")</f>
        <v>0.33333333333333331</v>
      </c>
      <c r="T57" s="22">
        <f t="shared" si="5"/>
        <v>346</v>
      </c>
      <c r="U57" s="176">
        <f>IFERROR(T57/T58,"-")</f>
        <v>0.29725085910652921</v>
      </c>
      <c r="V57" s="151"/>
    </row>
    <row r="58" spans="2:22" ht="13.5" customHeight="1">
      <c r="B58" s="266"/>
      <c r="C58" s="258"/>
      <c r="D58" s="177" t="s">
        <v>117</v>
      </c>
      <c r="E58" s="178"/>
      <c r="F58" s="37">
        <f>SUM(F50:F57)</f>
        <v>84</v>
      </c>
      <c r="G58" s="179" t="s">
        <v>116</v>
      </c>
      <c r="H58" s="37">
        <f>SUM(H50:H57)</f>
        <v>150</v>
      </c>
      <c r="I58" s="179" t="s">
        <v>116</v>
      </c>
      <c r="J58" s="37">
        <f>SUM(J50:J57)</f>
        <v>357</v>
      </c>
      <c r="K58" s="179" t="s">
        <v>116</v>
      </c>
      <c r="L58" s="37">
        <f>SUM(L50:L57)</f>
        <v>311</v>
      </c>
      <c r="M58" s="179" t="s">
        <v>116</v>
      </c>
      <c r="N58" s="37">
        <f>SUM(N50:N57)</f>
        <v>176</v>
      </c>
      <c r="O58" s="179" t="s">
        <v>116</v>
      </c>
      <c r="P58" s="37">
        <f>SUM(P50:P57)</f>
        <v>77</v>
      </c>
      <c r="Q58" s="179" t="s">
        <v>116</v>
      </c>
      <c r="R58" s="37">
        <f>SUM(R50:R57)</f>
        <v>9</v>
      </c>
      <c r="S58" s="179" t="s">
        <v>116</v>
      </c>
      <c r="T58" s="37">
        <f>SUM(T50:T57)</f>
        <v>1164</v>
      </c>
      <c r="U58" s="179" t="s">
        <v>116</v>
      </c>
      <c r="V58" s="151"/>
    </row>
    <row r="59" spans="2:22" ht="13.5" customHeight="1">
      <c r="B59" s="264">
        <v>7</v>
      </c>
      <c r="C59" s="256" t="s">
        <v>169</v>
      </c>
      <c r="D59" s="168" t="s">
        <v>108</v>
      </c>
      <c r="E59" s="169" t="s">
        <v>86</v>
      </c>
      <c r="F59" s="15">
        <v>1</v>
      </c>
      <c r="G59" s="170">
        <f>IFERROR(F59/F67,"-")</f>
        <v>1.1904761904761904E-2</v>
      </c>
      <c r="H59" s="15">
        <v>0</v>
      </c>
      <c r="I59" s="170">
        <f>IFERROR(H59/H67,"-")</f>
        <v>0</v>
      </c>
      <c r="J59" s="15">
        <v>3</v>
      </c>
      <c r="K59" s="170">
        <f>IFERROR(J59/J67,"-")</f>
        <v>7.6142131979695434E-3</v>
      </c>
      <c r="L59" s="15">
        <v>0</v>
      </c>
      <c r="M59" s="170">
        <f>IFERROR(L59/L67,"-")</f>
        <v>0</v>
      </c>
      <c r="N59" s="15">
        <v>0</v>
      </c>
      <c r="O59" s="170">
        <f>IFERROR(N59/N67,"-")</f>
        <v>0</v>
      </c>
      <c r="P59" s="15">
        <v>0</v>
      </c>
      <c r="Q59" s="170">
        <f>IFERROR(P59/P67,"-")</f>
        <v>0</v>
      </c>
      <c r="R59" s="15">
        <v>0</v>
      </c>
      <c r="S59" s="170">
        <f>IFERROR(R59/R67,"-")</f>
        <v>0</v>
      </c>
      <c r="T59" s="15">
        <f t="shared" ref="T59:T66" si="6">SUM(F59,H59,J59,,L59,N59,P59,R59)</f>
        <v>4</v>
      </c>
      <c r="U59" s="170">
        <f>IFERROR(T59/T67,"-")</f>
        <v>3.4158838599487617E-3</v>
      </c>
      <c r="V59" s="151"/>
    </row>
    <row r="60" spans="2:22" ht="13.5" customHeight="1">
      <c r="B60" s="265"/>
      <c r="C60" s="257"/>
      <c r="D60" s="171" t="s">
        <v>109</v>
      </c>
      <c r="E60" s="172" t="s">
        <v>89</v>
      </c>
      <c r="F60" s="18">
        <v>53</v>
      </c>
      <c r="G60" s="173">
        <f>IFERROR(F60/F67,"-")</f>
        <v>0.63095238095238093</v>
      </c>
      <c r="H60" s="18">
        <v>79</v>
      </c>
      <c r="I60" s="173">
        <f>IFERROR(H60/H67,"-")</f>
        <v>0.64754098360655743</v>
      </c>
      <c r="J60" s="18">
        <v>258</v>
      </c>
      <c r="K60" s="173">
        <f>IFERROR(J60/J67,"-")</f>
        <v>0.65482233502538068</v>
      </c>
      <c r="L60" s="18">
        <v>199</v>
      </c>
      <c r="M60" s="173">
        <f>IFERROR(L60/L67,"-")</f>
        <v>0.65032679738562094</v>
      </c>
      <c r="N60" s="18">
        <v>116</v>
      </c>
      <c r="O60" s="173">
        <f>IFERROR(N60/N67,"-")</f>
        <v>0.58291457286432158</v>
      </c>
      <c r="P60" s="18">
        <v>30</v>
      </c>
      <c r="Q60" s="173">
        <f>IFERROR(P60/P67,"-")</f>
        <v>0.55555555555555558</v>
      </c>
      <c r="R60" s="18">
        <v>6</v>
      </c>
      <c r="S60" s="173">
        <f>IFERROR(R60/R67,"-")</f>
        <v>0.5</v>
      </c>
      <c r="T60" s="18">
        <f t="shared" si="6"/>
        <v>741</v>
      </c>
      <c r="U60" s="173">
        <f>IFERROR(T60/T67,"-")</f>
        <v>0.63279248505550811</v>
      </c>
      <c r="V60" s="151"/>
    </row>
    <row r="61" spans="2:22" ht="13.5" customHeight="1">
      <c r="B61" s="265"/>
      <c r="C61" s="257"/>
      <c r="D61" s="171" t="s">
        <v>110</v>
      </c>
      <c r="E61" s="172" t="s">
        <v>92</v>
      </c>
      <c r="F61" s="18">
        <v>0</v>
      </c>
      <c r="G61" s="173">
        <f>IFERROR(F61/F67,"-")</f>
        <v>0</v>
      </c>
      <c r="H61" s="18">
        <v>0</v>
      </c>
      <c r="I61" s="173">
        <f>IFERROR(H61/H67,"-")</f>
        <v>0</v>
      </c>
      <c r="J61" s="18">
        <v>1</v>
      </c>
      <c r="K61" s="173">
        <f>IFERROR(J61/J67,"-")</f>
        <v>2.5380710659898475E-3</v>
      </c>
      <c r="L61" s="18">
        <v>0</v>
      </c>
      <c r="M61" s="173">
        <f>IFERROR(L61/L67,"-")</f>
        <v>0</v>
      </c>
      <c r="N61" s="18">
        <v>0</v>
      </c>
      <c r="O61" s="173">
        <f>IFERROR(N61/N67,"-")</f>
        <v>0</v>
      </c>
      <c r="P61" s="18">
        <v>0</v>
      </c>
      <c r="Q61" s="173">
        <f>IFERROR(P61/P67,"-")</f>
        <v>0</v>
      </c>
      <c r="R61" s="18">
        <v>0</v>
      </c>
      <c r="S61" s="173">
        <f>IFERROR(R61/R67,"-")</f>
        <v>0</v>
      </c>
      <c r="T61" s="18">
        <f t="shared" si="6"/>
        <v>1</v>
      </c>
      <c r="U61" s="173">
        <f>IFERROR(T61/T67,"-")</f>
        <v>8.5397096498719043E-4</v>
      </c>
      <c r="V61" s="151"/>
    </row>
    <row r="62" spans="2:22" ht="13.5" customHeight="1">
      <c r="B62" s="265"/>
      <c r="C62" s="257"/>
      <c r="D62" s="171" t="s">
        <v>111</v>
      </c>
      <c r="E62" s="172" t="s">
        <v>94</v>
      </c>
      <c r="F62" s="18">
        <v>3</v>
      </c>
      <c r="G62" s="173">
        <f>IFERROR(F62/F67,"-")</f>
        <v>3.5714285714285712E-2</v>
      </c>
      <c r="H62" s="18">
        <v>3</v>
      </c>
      <c r="I62" s="173">
        <f>IFERROR(H62/H67,"-")</f>
        <v>2.4590163934426229E-2</v>
      </c>
      <c r="J62" s="18">
        <v>19</v>
      </c>
      <c r="K62" s="173">
        <f>IFERROR(J62/J67,"-")</f>
        <v>4.8223350253807105E-2</v>
      </c>
      <c r="L62" s="18">
        <v>12</v>
      </c>
      <c r="M62" s="173">
        <f>IFERROR(L62/L67,"-")</f>
        <v>3.9215686274509803E-2</v>
      </c>
      <c r="N62" s="18">
        <v>6</v>
      </c>
      <c r="O62" s="173">
        <f>IFERROR(N62/N67,"-")</f>
        <v>3.015075376884422E-2</v>
      </c>
      <c r="P62" s="18">
        <v>0</v>
      </c>
      <c r="Q62" s="173">
        <f>IFERROR(P62/P67,"-")</f>
        <v>0</v>
      </c>
      <c r="R62" s="18">
        <v>0</v>
      </c>
      <c r="S62" s="173">
        <f>IFERROR(R62/R67,"-")</f>
        <v>0</v>
      </c>
      <c r="T62" s="18">
        <f t="shared" si="6"/>
        <v>43</v>
      </c>
      <c r="U62" s="173">
        <f>IFERROR(T62/T67,"-")</f>
        <v>3.6720751494449186E-2</v>
      </c>
      <c r="V62" s="151"/>
    </row>
    <row r="63" spans="2:22" ht="13.5" customHeight="1">
      <c r="B63" s="265"/>
      <c r="C63" s="257"/>
      <c r="D63" s="171" t="s">
        <v>112</v>
      </c>
      <c r="E63" s="172" t="s">
        <v>96</v>
      </c>
      <c r="F63" s="18">
        <v>1</v>
      </c>
      <c r="G63" s="173">
        <f>IFERROR(F63/F67,"-")</f>
        <v>1.1904761904761904E-2</v>
      </c>
      <c r="H63" s="18">
        <v>4</v>
      </c>
      <c r="I63" s="173">
        <f>IFERROR(H63/H67,"-")</f>
        <v>3.2786885245901641E-2</v>
      </c>
      <c r="J63" s="18">
        <v>14</v>
      </c>
      <c r="K63" s="173">
        <f>IFERROR(J63/J67,"-")</f>
        <v>3.553299492385787E-2</v>
      </c>
      <c r="L63" s="18">
        <v>20</v>
      </c>
      <c r="M63" s="173">
        <f>IFERROR(L63/L67,"-")</f>
        <v>6.535947712418301E-2</v>
      </c>
      <c r="N63" s="18">
        <v>11</v>
      </c>
      <c r="O63" s="173">
        <f>IFERROR(N63/N67,"-")</f>
        <v>5.5276381909547742E-2</v>
      </c>
      <c r="P63" s="18">
        <v>1</v>
      </c>
      <c r="Q63" s="173">
        <f>IFERROR(P63/P67,"-")</f>
        <v>1.8518518518518517E-2</v>
      </c>
      <c r="R63" s="18">
        <v>0</v>
      </c>
      <c r="S63" s="173">
        <f>IFERROR(R63/R67,"-")</f>
        <v>0</v>
      </c>
      <c r="T63" s="18">
        <f t="shared" si="6"/>
        <v>51</v>
      </c>
      <c r="U63" s="173">
        <f>IFERROR(T63/T67,"-")</f>
        <v>4.3552519214346712E-2</v>
      </c>
      <c r="V63" s="151"/>
    </row>
    <row r="64" spans="2:22" ht="13.5" customHeight="1">
      <c r="B64" s="265"/>
      <c r="C64" s="257"/>
      <c r="D64" s="171" t="s">
        <v>113</v>
      </c>
      <c r="E64" s="172" t="s">
        <v>98</v>
      </c>
      <c r="F64" s="18">
        <v>0</v>
      </c>
      <c r="G64" s="173">
        <f>IFERROR(F64/F67,"-")</f>
        <v>0</v>
      </c>
      <c r="H64" s="18">
        <v>0</v>
      </c>
      <c r="I64" s="173">
        <f>IFERROR(H64/H67,"-")</f>
        <v>0</v>
      </c>
      <c r="J64" s="18">
        <v>0</v>
      </c>
      <c r="K64" s="173">
        <f>IFERROR(J64/J67,"-")</f>
        <v>0</v>
      </c>
      <c r="L64" s="18">
        <v>1</v>
      </c>
      <c r="M64" s="173">
        <f>IFERROR(L64/L67,"-")</f>
        <v>3.2679738562091504E-3</v>
      </c>
      <c r="N64" s="18">
        <v>0</v>
      </c>
      <c r="O64" s="173">
        <f>IFERROR(N64/N67,"-")</f>
        <v>0</v>
      </c>
      <c r="P64" s="18">
        <v>0</v>
      </c>
      <c r="Q64" s="173">
        <f>IFERROR(P64/P67,"-")</f>
        <v>0</v>
      </c>
      <c r="R64" s="18">
        <v>0</v>
      </c>
      <c r="S64" s="173">
        <f>IFERROR(R64/R67,"-")</f>
        <v>0</v>
      </c>
      <c r="T64" s="18">
        <f t="shared" si="6"/>
        <v>1</v>
      </c>
      <c r="U64" s="173">
        <f>IFERROR(T64/T67,"-")</f>
        <v>8.5397096498719043E-4</v>
      </c>
      <c r="V64" s="151"/>
    </row>
    <row r="65" spans="2:22" ht="13.5" customHeight="1">
      <c r="B65" s="265"/>
      <c r="C65" s="257"/>
      <c r="D65" s="171" t="s">
        <v>114</v>
      </c>
      <c r="E65" s="172" t="s">
        <v>100</v>
      </c>
      <c r="F65" s="18">
        <v>0</v>
      </c>
      <c r="G65" s="173">
        <f>IFERROR(F65/F67,"-")</f>
        <v>0</v>
      </c>
      <c r="H65" s="18">
        <v>0</v>
      </c>
      <c r="I65" s="173">
        <f>IFERROR(H65/H67,"-")</f>
        <v>0</v>
      </c>
      <c r="J65" s="18">
        <v>1</v>
      </c>
      <c r="K65" s="173">
        <f>IFERROR(J65/J67,"-")</f>
        <v>2.5380710659898475E-3</v>
      </c>
      <c r="L65" s="18">
        <v>0</v>
      </c>
      <c r="M65" s="173">
        <f>IFERROR(L65/L67,"-")</f>
        <v>0</v>
      </c>
      <c r="N65" s="18">
        <v>0</v>
      </c>
      <c r="O65" s="173">
        <f>IFERROR(N65/N67,"-")</f>
        <v>0</v>
      </c>
      <c r="P65" s="18">
        <v>0</v>
      </c>
      <c r="Q65" s="173">
        <f>IFERROR(P65/P67,"-")</f>
        <v>0</v>
      </c>
      <c r="R65" s="18">
        <v>0</v>
      </c>
      <c r="S65" s="173">
        <f>IFERROR(R65/R67,"-")</f>
        <v>0</v>
      </c>
      <c r="T65" s="18">
        <f t="shared" si="6"/>
        <v>1</v>
      </c>
      <c r="U65" s="173">
        <f>IFERROR(T65/T67,"-")</f>
        <v>8.5397096498719043E-4</v>
      </c>
      <c r="V65" s="151"/>
    </row>
    <row r="66" spans="2:22" ht="13.5" customHeight="1">
      <c r="B66" s="265"/>
      <c r="C66" s="257"/>
      <c r="D66" s="174" t="s">
        <v>115</v>
      </c>
      <c r="E66" s="175" t="s">
        <v>118</v>
      </c>
      <c r="F66" s="22">
        <v>26</v>
      </c>
      <c r="G66" s="176">
        <f>IFERROR(F66/F67,"-")</f>
        <v>0.30952380952380953</v>
      </c>
      <c r="H66" s="22">
        <v>36</v>
      </c>
      <c r="I66" s="176">
        <f>IFERROR(H66/H67,"-")</f>
        <v>0.29508196721311475</v>
      </c>
      <c r="J66" s="22">
        <v>98</v>
      </c>
      <c r="K66" s="176">
        <f>IFERROR(J66/J67,"-")</f>
        <v>0.24873096446700507</v>
      </c>
      <c r="L66" s="22">
        <v>74</v>
      </c>
      <c r="M66" s="176">
        <f>IFERROR(L66/L67,"-")</f>
        <v>0.24183006535947713</v>
      </c>
      <c r="N66" s="22">
        <v>66</v>
      </c>
      <c r="O66" s="176">
        <f>IFERROR(N66/N67,"-")</f>
        <v>0.33165829145728642</v>
      </c>
      <c r="P66" s="22">
        <v>23</v>
      </c>
      <c r="Q66" s="176">
        <f>IFERROR(P66/P67,"-")</f>
        <v>0.42592592592592593</v>
      </c>
      <c r="R66" s="22">
        <v>6</v>
      </c>
      <c r="S66" s="176">
        <f>IFERROR(R66/R67,"-")</f>
        <v>0.5</v>
      </c>
      <c r="T66" s="22">
        <f t="shared" si="6"/>
        <v>329</v>
      </c>
      <c r="U66" s="176">
        <f>IFERROR(T66/T67,"-")</f>
        <v>0.28095644748078563</v>
      </c>
      <c r="V66" s="151"/>
    </row>
    <row r="67" spans="2:22" ht="13.5" customHeight="1">
      <c r="B67" s="266"/>
      <c r="C67" s="258"/>
      <c r="D67" s="177" t="s">
        <v>117</v>
      </c>
      <c r="E67" s="178"/>
      <c r="F67" s="37">
        <f>SUM(F59:F66)</f>
        <v>84</v>
      </c>
      <c r="G67" s="179" t="s">
        <v>116</v>
      </c>
      <c r="H67" s="37">
        <f>SUM(H59:H66)</f>
        <v>122</v>
      </c>
      <c r="I67" s="179" t="s">
        <v>116</v>
      </c>
      <c r="J67" s="37">
        <f>SUM(J59:J66)</f>
        <v>394</v>
      </c>
      <c r="K67" s="179" t="s">
        <v>116</v>
      </c>
      <c r="L67" s="37">
        <f>SUM(L59:L66)</f>
        <v>306</v>
      </c>
      <c r="M67" s="179" t="s">
        <v>116</v>
      </c>
      <c r="N67" s="37">
        <f>SUM(N59:N66)</f>
        <v>199</v>
      </c>
      <c r="O67" s="179" t="s">
        <v>116</v>
      </c>
      <c r="P67" s="37">
        <f>SUM(P59:P66)</f>
        <v>54</v>
      </c>
      <c r="Q67" s="179" t="s">
        <v>116</v>
      </c>
      <c r="R67" s="37">
        <f>SUM(R59:R66)</f>
        <v>12</v>
      </c>
      <c r="S67" s="179" t="s">
        <v>116</v>
      </c>
      <c r="T67" s="37">
        <f>SUM(T59:T66)</f>
        <v>1171</v>
      </c>
      <c r="U67" s="179" t="s">
        <v>116</v>
      </c>
      <c r="V67" s="151"/>
    </row>
    <row r="68" spans="2:22" ht="13.5" customHeight="1">
      <c r="B68" s="264">
        <v>8</v>
      </c>
      <c r="C68" s="256" t="s">
        <v>170</v>
      </c>
      <c r="D68" s="168" t="s">
        <v>108</v>
      </c>
      <c r="E68" s="169" t="s">
        <v>86</v>
      </c>
      <c r="F68" s="15">
        <v>1</v>
      </c>
      <c r="G68" s="170">
        <f>IFERROR(F68/F76,"-")</f>
        <v>3.4246575342465752E-3</v>
      </c>
      <c r="H68" s="15">
        <v>4</v>
      </c>
      <c r="I68" s="170">
        <f>IFERROR(H68/H76,"-")</f>
        <v>9.6618357487922701E-3</v>
      </c>
      <c r="J68" s="15">
        <v>7</v>
      </c>
      <c r="K68" s="170">
        <f>IFERROR(J68/J76,"-")</f>
        <v>6.18921308576481E-3</v>
      </c>
      <c r="L68" s="15">
        <v>6</v>
      </c>
      <c r="M68" s="170">
        <f>IFERROR(L68/L76,"-")</f>
        <v>6.0544904137235112E-3</v>
      </c>
      <c r="N68" s="15">
        <v>2</v>
      </c>
      <c r="O68" s="170">
        <f>IFERROR(N68/N76,"-")</f>
        <v>3.134796238244514E-3</v>
      </c>
      <c r="P68" s="15">
        <v>0</v>
      </c>
      <c r="Q68" s="170">
        <f>IFERROR(P68/P76,"-")</f>
        <v>0</v>
      </c>
      <c r="R68" s="15">
        <v>0</v>
      </c>
      <c r="S68" s="170">
        <f>IFERROR(R68/R76,"-")</f>
        <v>0</v>
      </c>
      <c r="T68" s="15">
        <f t="shared" ref="T68:T75" si="7">SUM(F68,H68,J68,,L68,N68,P68,R68)</f>
        <v>20</v>
      </c>
      <c r="U68" s="170">
        <f>IFERROR(T68/T76,"-")</f>
        <v>5.4141851651326473E-3</v>
      </c>
      <c r="V68" s="151"/>
    </row>
    <row r="69" spans="2:22" ht="13.5" customHeight="1">
      <c r="B69" s="265"/>
      <c r="C69" s="257"/>
      <c r="D69" s="171" t="s">
        <v>109</v>
      </c>
      <c r="E69" s="172" t="s">
        <v>89</v>
      </c>
      <c r="F69" s="18">
        <v>179</v>
      </c>
      <c r="G69" s="173">
        <f>IFERROR(F69/F76,"-")</f>
        <v>0.61301369863013699</v>
      </c>
      <c r="H69" s="18">
        <v>264</v>
      </c>
      <c r="I69" s="173">
        <f>IFERROR(H69/H76,"-")</f>
        <v>0.6376811594202898</v>
      </c>
      <c r="J69" s="18">
        <v>736</v>
      </c>
      <c r="K69" s="173">
        <f>IFERROR(J69/J76,"-")</f>
        <v>0.65075154730327145</v>
      </c>
      <c r="L69" s="18">
        <v>625</v>
      </c>
      <c r="M69" s="173">
        <f>IFERROR(L69/L76,"-")</f>
        <v>0.63067608476286574</v>
      </c>
      <c r="N69" s="18">
        <v>409</v>
      </c>
      <c r="O69" s="173">
        <f>IFERROR(N69/N76,"-")</f>
        <v>0.64106583072100309</v>
      </c>
      <c r="P69" s="18">
        <v>114</v>
      </c>
      <c r="Q69" s="173">
        <f>IFERROR(P69/P76,"-")</f>
        <v>0.58762886597938147</v>
      </c>
      <c r="R69" s="18">
        <v>17</v>
      </c>
      <c r="S69" s="173">
        <f>IFERROR(R69/R76,"-")</f>
        <v>0.5</v>
      </c>
      <c r="T69" s="18">
        <f t="shared" si="7"/>
        <v>2344</v>
      </c>
      <c r="U69" s="173">
        <f>IFERROR(T69/T76,"-")</f>
        <v>0.63454250135354628</v>
      </c>
      <c r="V69" s="151"/>
    </row>
    <row r="70" spans="2:22" ht="13.5" customHeight="1">
      <c r="B70" s="265"/>
      <c r="C70" s="257"/>
      <c r="D70" s="171" t="s">
        <v>110</v>
      </c>
      <c r="E70" s="172" t="s">
        <v>92</v>
      </c>
      <c r="F70" s="18">
        <v>0</v>
      </c>
      <c r="G70" s="173">
        <f>IFERROR(F70/F76,"-")</f>
        <v>0</v>
      </c>
      <c r="H70" s="18">
        <v>0</v>
      </c>
      <c r="I70" s="173">
        <f>IFERROR(H70/H76,"-")</f>
        <v>0</v>
      </c>
      <c r="J70" s="18">
        <v>3</v>
      </c>
      <c r="K70" s="173">
        <f>IFERROR(J70/J76,"-")</f>
        <v>2.6525198938992041E-3</v>
      </c>
      <c r="L70" s="18">
        <v>0</v>
      </c>
      <c r="M70" s="173">
        <f>IFERROR(L70/L76,"-")</f>
        <v>0</v>
      </c>
      <c r="N70" s="18">
        <v>1</v>
      </c>
      <c r="O70" s="173">
        <f>IFERROR(N70/N76,"-")</f>
        <v>1.567398119122257E-3</v>
      </c>
      <c r="P70" s="18">
        <v>1</v>
      </c>
      <c r="Q70" s="173">
        <f>IFERROR(P70/P76,"-")</f>
        <v>5.1546391752577319E-3</v>
      </c>
      <c r="R70" s="18">
        <v>0</v>
      </c>
      <c r="S70" s="173">
        <f>IFERROR(R70/R76,"-")</f>
        <v>0</v>
      </c>
      <c r="T70" s="18">
        <f t="shared" si="7"/>
        <v>5</v>
      </c>
      <c r="U70" s="173">
        <f>IFERROR(T70/T76,"-")</f>
        <v>1.3535462912831618E-3</v>
      </c>
      <c r="V70" s="151"/>
    </row>
    <row r="71" spans="2:22" ht="13.5" customHeight="1">
      <c r="B71" s="265"/>
      <c r="C71" s="257"/>
      <c r="D71" s="171" t="s">
        <v>111</v>
      </c>
      <c r="E71" s="172" t="s">
        <v>94</v>
      </c>
      <c r="F71" s="18">
        <v>17</v>
      </c>
      <c r="G71" s="173">
        <f>IFERROR(F71/F76,"-")</f>
        <v>5.8219178082191778E-2</v>
      </c>
      <c r="H71" s="18">
        <v>18</v>
      </c>
      <c r="I71" s="173">
        <f>IFERROR(H71/H76,"-")</f>
        <v>4.3478260869565216E-2</v>
      </c>
      <c r="J71" s="18">
        <v>57</v>
      </c>
      <c r="K71" s="173">
        <f>IFERROR(J71/J76,"-")</f>
        <v>5.0397877984084884E-2</v>
      </c>
      <c r="L71" s="18">
        <v>46</v>
      </c>
      <c r="M71" s="173">
        <f>IFERROR(L71/L76,"-")</f>
        <v>4.6417759838546922E-2</v>
      </c>
      <c r="N71" s="18">
        <v>30</v>
      </c>
      <c r="O71" s="173">
        <f>IFERROR(N71/N76,"-")</f>
        <v>4.7021943573667714E-2</v>
      </c>
      <c r="P71" s="18">
        <v>3</v>
      </c>
      <c r="Q71" s="173">
        <f>IFERROR(P71/P76,"-")</f>
        <v>1.5463917525773196E-2</v>
      </c>
      <c r="R71" s="18">
        <v>3</v>
      </c>
      <c r="S71" s="173">
        <f>IFERROR(R71/R76,"-")</f>
        <v>8.8235294117647065E-2</v>
      </c>
      <c r="T71" s="18">
        <f t="shared" si="7"/>
        <v>174</v>
      </c>
      <c r="U71" s="173">
        <f>IFERROR(T71/T76,"-")</f>
        <v>4.710341093665403E-2</v>
      </c>
      <c r="V71" s="151"/>
    </row>
    <row r="72" spans="2:22" ht="13.5" customHeight="1">
      <c r="B72" s="265"/>
      <c r="C72" s="257"/>
      <c r="D72" s="171" t="s">
        <v>112</v>
      </c>
      <c r="E72" s="172" t="s">
        <v>96</v>
      </c>
      <c r="F72" s="18">
        <v>13</v>
      </c>
      <c r="G72" s="173">
        <f>IFERROR(F72/F76,"-")</f>
        <v>4.4520547945205477E-2</v>
      </c>
      <c r="H72" s="18">
        <v>15</v>
      </c>
      <c r="I72" s="173">
        <f>IFERROR(H72/H76,"-")</f>
        <v>3.6231884057971016E-2</v>
      </c>
      <c r="J72" s="18">
        <v>36</v>
      </c>
      <c r="K72" s="173">
        <f>IFERROR(J72/J76,"-")</f>
        <v>3.1830238726790451E-2</v>
      </c>
      <c r="L72" s="18">
        <v>46</v>
      </c>
      <c r="M72" s="173">
        <f>IFERROR(L72/L76,"-")</f>
        <v>4.6417759838546922E-2</v>
      </c>
      <c r="N72" s="18">
        <v>33</v>
      </c>
      <c r="O72" s="173">
        <f>IFERROR(N72/N76,"-")</f>
        <v>5.1724137931034482E-2</v>
      </c>
      <c r="P72" s="18">
        <v>9</v>
      </c>
      <c r="Q72" s="173">
        <f>IFERROR(P72/P76,"-")</f>
        <v>4.6391752577319589E-2</v>
      </c>
      <c r="R72" s="18">
        <v>2</v>
      </c>
      <c r="S72" s="173">
        <f>IFERROR(R72/R76,"-")</f>
        <v>5.8823529411764705E-2</v>
      </c>
      <c r="T72" s="18">
        <f t="shared" si="7"/>
        <v>154</v>
      </c>
      <c r="U72" s="173">
        <f>IFERROR(T72/T76,"-")</f>
        <v>4.1689225771521385E-2</v>
      </c>
      <c r="V72" s="151"/>
    </row>
    <row r="73" spans="2:22" ht="13.5" customHeight="1">
      <c r="B73" s="265"/>
      <c r="C73" s="257"/>
      <c r="D73" s="171" t="s">
        <v>113</v>
      </c>
      <c r="E73" s="172" t="s">
        <v>98</v>
      </c>
      <c r="F73" s="18">
        <v>1</v>
      </c>
      <c r="G73" s="173">
        <f>IFERROR(F73/F76,"-")</f>
        <v>3.4246575342465752E-3</v>
      </c>
      <c r="H73" s="18">
        <v>3</v>
      </c>
      <c r="I73" s="173">
        <f>IFERROR(H73/H76,"-")</f>
        <v>7.246376811594203E-3</v>
      </c>
      <c r="J73" s="18">
        <v>1</v>
      </c>
      <c r="K73" s="173">
        <f>IFERROR(J73/J76,"-")</f>
        <v>8.8417329796640137E-4</v>
      </c>
      <c r="L73" s="18">
        <v>2</v>
      </c>
      <c r="M73" s="173">
        <f>IFERROR(L73/L76,"-")</f>
        <v>2.0181634712411706E-3</v>
      </c>
      <c r="N73" s="18">
        <v>2</v>
      </c>
      <c r="O73" s="173">
        <f>IFERROR(N73/N76,"-")</f>
        <v>3.134796238244514E-3</v>
      </c>
      <c r="P73" s="18">
        <v>0</v>
      </c>
      <c r="Q73" s="173">
        <f>IFERROR(P73/P76,"-")</f>
        <v>0</v>
      </c>
      <c r="R73" s="18">
        <v>0</v>
      </c>
      <c r="S73" s="173">
        <f>IFERROR(R73/R76,"-")</f>
        <v>0</v>
      </c>
      <c r="T73" s="18">
        <f t="shared" si="7"/>
        <v>9</v>
      </c>
      <c r="U73" s="173">
        <f>IFERROR(T73/T76,"-")</f>
        <v>2.4363833243096914E-3</v>
      </c>
      <c r="V73" s="151"/>
    </row>
    <row r="74" spans="2:22" ht="13.5" customHeight="1">
      <c r="B74" s="265"/>
      <c r="C74" s="257"/>
      <c r="D74" s="171" t="s">
        <v>114</v>
      </c>
      <c r="E74" s="172" t="s">
        <v>100</v>
      </c>
      <c r="F74" s="18">
        <v>0</v>
      </c>
      <c r="G74" s="173">
        <f>IFERROR(F74/F76,"-")</f>
        <v>0</v>
      </c>
      <c r="H74" s="18">
        <v>0</v>
      </c>
      <c r="I74" s="173">
        <f>IFERROR(H74/H76,"-")</f>
        <v>0</v>
      </c>
      <c r="J74" s="18">
        <v>1</v>
      </c>
      <c r="K74" s="173">
        <f>IFERROR(J74/J76,"-")</f>
        <v>8.8417329796640137E-4</v>
      </c>
      <c r="L74" s="18">
        <v>2</v>
      </c>
      <c r="M74" s="173">
        <f>IFERROR(L74/L76,"-")</f>
        <v>2.0181634712411706E-3</v>
      </c>
      <c r="N74" s="18">
        <v>1</v>
      </c>
      <c r="O74" s="173">
        <f>IFERROR(N74/N76,"-")</f>
        <v>1.567398119122257E-3</v>
      </c>
      <c r="P74" s="18">
        <v>0</v>
      </c>
      <c r="Q74" s="173">
        <f>IFERROR(P74/P76,"-")</f>
        <v>0</v>
      </c>
      <c r="R74" s="18">
        <v>0</v>
      </c>
      <c r="S74" s="173">
        <f>IFERROR(R74/R76,"-")</f>
        <v>0</v>
      </c>
      <c r="T74" s="18">
        <f t="shared" si="7"/>
        <v>4</v>
      </c>
      <c r="U74" s="173">
        <f>IFERROR(T74/T76,"-")</f>
        <v>1.0828370330265296E-3</v>
      </c>
      <c r="V74" s="151"/>
    </row>
    <row r="75" spans="2:22" ht="13.5" customHeight="1">
      <c r="B75" s="265"/>
      <c r="C75" s="257"/>
      <c r="D75" s="174" t="s">
        <v>115</v>
      </c>
      <c r="E75" s="175" t="s">
        <v>118</v>
      </c>
      <c r="F75" s="22">
        <v>81</v>
      </c>
      <c r="G75" s="176">
        <f>IFERROR(F75/F76,"-")</f>
        <v>0.2773972602739726</v>
      </c>
      <c r="H75" s="22">
        <v>110</v>
      </c>
      <c r="I75" s="176">
        <f>IFERROR(H75/H76,"-")</f>
        <v>0.26570048309178745</v>
      </c>
      <c r="J75" s="22">
        <v>290</v>
      </c>
      <c r="K75" s="176">
        <f>IFERROR(J75/J76,"-")</f>
        <v>0.25641025641025639</v>
      </c>
      <c r="L75" s="22">
        <v>264</v>
      </c>
      <c r="M75" s="176">
        <f>IFERROR(L75/L76,"-")</f>
        <v>0.26639757820383453</v>
      </c>
      <c r="N75" s="22">
        <v>160</v>
      </c>
      <c r="O75" s="176">
        <f>IFERROR(N75/N76,"-")</f>
        <v>0.2507836990595611</v>
      </c>
      <c r="P75" s="22">
        <v>67</v>
      </c>
      <c r="Q75" s="176">
        <f>IFERROR(P75/P76,"-")</f>
        <v>0.34536082474226804</v>
      </c>
      <c r="R75" s="22">
        <v>12</v>
      </c>
      <c r="S75" s="176">
        <f>IFERROR(R75/R76,"-")</f>
        <v>0.35294117647058826</v>
      </c>
      <c r="T75" s="22">
        <f t="shared" si="7"/>
        <v>984</v>
      </c>
      <c r="U75" s="176">
        <f>IFERROR(T75/T76,"-")</f>
        <v>0.26637791012452627</v>
      </c>
      <c r="V75" s="151"/>
    </row>
    <row r="76" spans="2:22" ht="13.5" customHeight="1" thickBot="1">
      <c r="B76" s="265"/>
      <c r="C76" s="257"/>
      <c r="D76" s="180" t="s">
        <v>117</v>
      </c>
      <c r="E76" s="181"/>
      <c r="F76" s="182">
        <f>SUM(F68:F75)</f>
        <v>292</v>
      </c>
      <c r="G76" s="183" t="s">
        <v>116</v>
      </c>
      <c r="H76" s="182">
        <f>SUM(H68:H75)</f>
        <v>414</v>
      </c>
      <c r="I76" s="183" t="s">
        <v>116</v>
      </c>
      <c r="J76" s="182">
        <f>SUM(J68:J75)</f>
        <v>1131</v>
      </c>
      <c r="K76" s="183" t="s">
        <v>116</v>
      </c>
      <c r="L76" s="182">
        <f>SUM(L68:L75)</f>
        <v>991</v>
      </c>
      <c r="M76" s="183" t="s">
        <v>116</v>
      </c>
      <c r="N76" s="182">
        <f>SUM(N68:N75)</f>
        <v>638</v>
      </c>
      <c r="O76" s="183" t="s">
        <v>116</v>
      </c>
      <c r="P76" s="182">
        <f>SUM(P68:P75)</f>
        <v>194</v>
      </c>
      <c r="Q76" s="183" t="s">
        <v>116</v>
      </c>
      <c r="R76" s="182">
        <f>SUM(R68:R75)</f>
        <v>34</v>
      </c>
      <c r="S76" s="183" t="s">
        <v>116</v>
      </c>
      <c r="T76" s="182">
        <f>SUM(T68:T75)</f>
        <v>3694</v>
      </c>
      <c r="U76" s="183" t="s">
        <v>116</v>
      </c>
      <c r="V76" s="151"/>
    </row>
    <row r="77" spans="2:22" ht="13.5" customHeight="1" thickTop="1">
      <c r="B77" s="267" t="s">
        <v>174</v>
      </c>
      <c r="C77" s="268"/>
      <c r="D77" s="168" t="s">
        <v>108</v>
      </c>
      <c r="E77" s="169" t="s">
        <v>86</v>
      </c>
      <c r="F77" s="15">
        <v>4</v>
      </c>
      <c r="G77" s="170">
        <f>IFERROR(F77/F85,"-")</f>
        <v>6.2992125984251968E-3</v>
      </c>
      <c r="H77" s="15">
        <v>7</v>
      </c>
      <c r="I77" s="170">
        <f>IFERROR(H77/H85,"-")</f>
        <v>7.1794871794871795E-3</v>
      </c>
      <c r="J77" s="15">
        <v>16</v>
      </c>
      <c r="K77" s="170">
        <f>IFERROR(J77/J85,"-")</f>
        <v>4.007012271475081E-3</v>
      </c>
      <c r="L77" s="15">
        <v>13</v>
      </c>
      <c r="M77" s="170">
        <f>IFERROR(L77/L85,"-")</f>
        <v>4.1733547351524881E-3</v>
      </c>
      <c r="N77" s="15">
        <v>7</v>
      </c>
      <c r="O77" s="170">
        <f>IFERROR(N77/N85,"-")</f>
        <v>3.7776578521316784E-3</v>
      </c>
      <c r="P77" s="15">
        <v>0</v>
      </c>
      <c r="Q77" s="170">
        <f>IFERROR(P77/P85,"-")</f>
        <v>0</v>
      </c>
      <c r="R77" s="15">
        <v>0</v>
      </c>
      <c r="S77" s="170">
        <f>IFERROR(R77/R85,"-")</f>
        <v>0</v>
      </c>
      <c r="T77" s="15">
        <f t="shared" ref="T77:T84" si="8">SUM(F77,H77,J77,,L77,N77,P77,R77)</f>
        <v>47</v>
      </c>
      <c r="U77" s="170">
        <f>IFERROR(T77/T85,"-")</f>
        <v>4.1666666666666666E-3</v>
      </c>
      <c r="V77" s="151"/>
    </row>
    <row r="78" spans="2:22" ht="13.5" customHeight="1">
      <c r="B78" s="269"/>
      <c r="C78" s="270"/>
      <c r="D78" s="171" t="s">
        <v>109</v>
      </c>
      <c r="E78" s="172" t="s">
        <v>89</v>
      </c>
      <c r="F78" s="18">
        <v>395</v>
      </c>
      <c r="G78" s="173">
        <f>IFERROR(F78/F85,"-")</f>
        <v>0.62204724409448819</v>
      </c>
      <c r="H78" s="18">
        <v>616</v>
      </c>
      <c r="I78" s="173">
        <f>IFERROR(H78/H85,"-")</f>
        <v>0.63179487179487182</v>
      </c>
      <c r="J78" s="18">
        <v>2516</v>
      </c>
      <c r="K78" s="173">
        <f>IFERROR(J78/J85,"-")</f>
        <v>0.63010267968945655</v>
      </c>
      <c r="L78" s="18">
        <v>1934</v>
      </c>
      <c r="M78" s="173">
        <f>IFERROR(L78/L85,"-")</f>
        <v>0.62086677367576248</v>
      </c>
      <c r="N78" s="18">
        <v>1101</v>
      </c>
      <c r="O78" s="173">
        <f>IFERROR(N78/N85,"-")</f>
        <v>0.59417161359956827</v>
      </c>
      <c r="P78" s="18">
        <v>343</v>
      </c>
      <c r="Q78" s="173">
        <f>IFERROR(P78/P85,"-")</f>
        <v>0.55411954765751215</v>
      </c>
      <c r="R78" s="18">
        <v>40</v>
      </c>
      <c r="S78" s="173">
        <f>IFERROR(R78/R85,"-")</f>
        <v>0.44444444444444442</v>
      </c>
      <c r="T78" s="18">
        <f t="shared" si="8"/>
        <v>6945</v>
      </c>
      <c r="U78" s="173">
        <f>IFERROR(T78/T85,"-")</f>
        <v>0.61569148936170215</v>
      </c>
      <c r="V78" s="151"/>
    </row>
    <row r="79" spans="2:22" ht="13.5" customHeight="1">
      <c r="B79" s="269"/>
      <c r="C79" s="270"/>
      <c r="D79" s="171" t="s">
        <v>110</v>
      </c>
      <c r="E79" s="172" t="s">
        <v>92</v>
      </c>
      <c r="F79" s="18">
        <v>1</v>
      </c>
      <c r="G79" s="173">
        <f>IFERROR(F79/F85,"-")</f>
        <v>1.5748031496062992E-3</v>
      </c>
      <c r="H79" s="18">
        <v>0</v>
      </c>
      <c r="I79" s="173">
        <f>IFERROR(H79/H85,"-")</f>
        <v>0</v>
      </c>
      <c r="J79" s="18">
        <v>7</v>
      </c>
      <c r="K79" s="173">
        <f>IFERROR(J79/J85,"-")</f>
        <v>1.7530678687703481E-3</v>
      </c>
      <c r="L79" s="18">
        <v>4</v>
      </c>
      <c r="M79" s="173">
        <f>IFERROR(L79/L85,"-")</f>
        <v>1.2841091492776886E-3</v>
      </c>
      <c r="N79" s="18">
        <v>5</v>
      </c>
      <c r="O79" s="173">
        <f>IFERROR(N79/N85,"-")</f>
        <v>2.6983270372369131E-3</v>
      </c>
      <c r="P79" s="18">
        <v>1</v>
      </c>
      <c r="Q79" s="173">
        <f>IFERROR(P79/P85,"-")</f>
        <v>1.6155088852988692E-3</v>
      </c>
      <c r="R79" s="18">
        <v>0</v>
      </c>
      <c r="S79" s="173">
        <f>IFERROR(R79/R85,"-")</f>
        <v>0</v>
      </c>
      <c r="T79" s="18">
        <f t="shared" si="8"/>
        <v>18</v>
      </c>
      <c r="U79" s="173">
        <f>IFERROR(T79/T85,"-")</f>
        <v>1.5957446808510637E-3</v>
      </c>
      <c r="V79" s="151"/>
    </row>
    <row r="80" spans="2:22" ht="13.5" customHeight="1">
      <c r="B80" s="269"/>
      <c r="C80" s="270"/>
      <c r="D80" s="171" t="s">
        <v>111</v>
      </c>
      <c r="E80" s="172" t="s">
        <v>94</v>
      </c>
      <c r="F80" s="18">
        <v>39</v>
      </c>
      <c r="G80" s="173">
        <f>IFERROR(F80/F85,"-")</f>
        <v>6.1417322834645668E-2</v>
      </c>
      <c r="H80" s="18">
        <v>38</v>
      </c>
      <c r="I80" s="173">
        <f>IFERROR(H80/H85,"-")</f>
        <v>3.8974358974358976E-2</v>
      </c>
      <c r="J80" s="18">
        <v>223</v>
      </c>
      <c r="K80" s="173">
        <f>IFERROR(J80/J85,"-")</f>
        <v>5.5847733533683948E-2</v>
      </c>
      <c r="L80" s="18">
        <v>173</v>
      </c>
      <c r="M80" s="173">
        <f>IFERROR(L80/L85,"-")</f>
        <v>5.5537720706260035E-2</v>
      </c>
      <c r="N80" s="18">
        <v>74</v>
      </c>
      <c r="O80" s="173">
        <f>IFERROR(N80/N85,"-")</f>
        <v>3.9935240151106312E-2</v>
      </c>
      <c r="P80" s="18">
        <v>19</v>
      </c>
      <c r="Q80" s="173">
        <f>IFERROR(P80/P85,"-")</f>
        <v>3.0694668820678513E-2</v>
      </c>
      <c r="R80" s="18">
        <v>7</v>
      </c>
      <c r="S80" s="173">
        <f>IFERROR(R80/R85,"-")</f>
        <v>7.7777777777777779E-2</v>
      </c>
      <c r="T80" s="18">
        <f t="shared" si="8"/>
        <v>573</v>
      </c>
      <c r="U80" s="173">
        <f>IFERROR(T80/T85,"-")</f>
        <v>5.0797872340425529E-2</v>
      </c>
      <c r="V80" s="151"/>
    </row>
    <row r="81" spans="2:22" ht="13.5" customHeight="1">
      <c r="B81" s="269"/>
      <c r="C81" s="270"/>
      <c r="D81" s="171" t="s">
        <v>112</v>
      </c>
      <c r="E81" s="172" t="s">
        <v>96</v>
      </c>
      <c r="F81" s="18">
        <v>21</v>
      </c>
      <c r="G81" s="173">
        <f>IFERROR(F81/F85,"-")</f>
        <v>3.3070866141732283E-2</v>
      </c>
      <c r="H81" s="18">
        <v>40</v>
      </c>
      <c r="I81" s="173">
        <f>IFERROR(H81/H85,"-")</f>
        <v>4.1025641025641026E-2</v>
      </c>
      <c r="J81" s="18">
        <v>183</v>
      </c>
      <c r="K81" s="173">
        <f>IFERROR(J81/J85,"-")</f>
        <v>4.5830202854996241E-2</v>
      </c>
      <c r="L81" s="18">
        <v>175</v>
      </c>
      <c r="M81" s="173">
        <f>IFERROR(L81/L85,"-")</f>
        <v>5.6179775280898875E-2</v>
      </c>
      <c r="N81" s="18">
        <v>114</v>
      </c>
      <c r="O81" s="173">
        <f>IFERROR(N81/N85,"-")</f>
        <v>6.152185644900162E-2</v>
      </c>
      <c r="P81" s="18">
        <v>35</v>
      </c>
      <c r="Q81" s="173">
        <f>IFERROR(P81/P85,"-")</f>
        <v>5.6542810985460421E-2</v>
      </c>
      <c r="R81" s="18">
        <v>5</v>
      </c>
      <c r="S81" s="173">
        <f>IFERROR(R81/R85,"-")</f>
        <v>5.5555555555555552E-2</v>
      </c>
      <c r="T81" s="18">
        <f t="shared" si="8"/>
        <v>573</v>
      </c>
      <c r="U81" s="173">
        <f>IFERROR(T81/T85,"-")</f>
        <v>5.0797872340425529E-2</v>
      </c>
      <c r="V81" s="151"/>
    </row>
    <row r="82" spans="2:22" ht="13.5" customHeight="1">
      <c r="B82" s="269"/>
      <c r="C82" s="270"/>
      <c r="D82" s="171" t="s">
        <v>113</v>
      </c>
      <c r="E82" s="172" t="s">
        <v>98</v>
      </c>
      <c r="F82" s="18">
        <v>2</v>
      </c>
      <c r="G82" s="173">
        <f>IFERROR(F82/F85,"-")</f>
        <v>3.1496062992125984E-3</v>
      </c>
      <c r="H82" s="18">
        <v>3</v>
      </c>
      <c r="I82" s="173">
        <f>IFERROR(H82/H85,"-")</f>
        <v>3.0769230769230769E-3</v>
      </c>
      <c r="J82" s="18">
        <v>3</v>
      </c>
      <c r="K82" s="173">
        <f>IFERROR(J82/J85,"-")</f>
        <v>7.513148009015778E-4</v>
      </c>
      <c r="L82" s="18">
        <v>7</v>
      </c>
      <c r="M82" s="173">
        <f>IFERROR(L82/L85,"-")</f>
        <v>2.2471910112359553E-3</v>
      </c>
      <c r="N82" s="18">
        <v>5</v>
      </c>
      <c r="O82" s="173">
        <f>IFERROR(N82/N85,"-")</f>
        <v>2.6983270372369131E-3</v>
      </c>
      <c r="P82" s="18">
        <v>1</v>
      </c>
      <c r="Q82" s="173">
        <f>IFERROR(P82/P85,"-")</f>
        <v>1.6155088852988692E-3</v>
      </c>
      <c r="R82" s="18">
        <v>0</v>
      </c>
      <c r="S82" s="173">
        <f>IFERROR(R82/R85,"-")</f>
        <v>0</v>
      </c>
      <c r="T82" s="18">
        <f t="shared" si="8"/>
        <v>21</v>
      </c>
      <c r="U82" s="173">
        <f>IFERROR(T82/T85,"-")</f>
        <v>1.8617021276595746E-3</v>
      </c>
      <c r="V82" s="151"/>
    </row>
    <row r="83" spans="2:22" ht="13.5" customHeight="1">
      <c r="B83" s="269"/>
      <c r="C83" s="270"/>
      <c r="D83" s="171" t="s">
        <v>114</v>
      </c>
      <c r="E83" s="172" t="s">
        <v>100</v>
      </c>
      <c r="F83" s="18">
        <v>0</v>
      </c>
      <c r="G83" s="173">
        <f>IFERROR(F83/F85,"-")</f>
        <v>0</v>
      </c>
      <c r="H83" s="18">
        <v>1</v>
      </c>
      <c r="I83" s="173">
        <f>IFERROR(H83/H85,"-")</f>
        <v>1.0256410256410256E-3</v>
      </c>
      <c r="J83" s="18">
        <v>7</v>
      </c>
      <c r="K83" s="173">
        <f>IFERROR(J83/J85,"-")</f>
        <v>1.7530678687703481E-3</v>
      </c>
      <c r="L83" s="18">
        <v>2</v>
      </c>
      <c r="M83" s="173">
        <f>IFERROR(L83/L85,"-")</f>
        <v>6.420545746388443E-4</v>
      </c>
      <c r="N83" s="18">
        <v>1</v>
      </c>
      <c r="O83" s="173">
        <f>IFERROR(N83/N85,"-")</f>
        <v>5.3966540744738263E-4</v>
      </c>
      <c r="P83" s="18">
        <v>1</v>
      </c>
      <c r="Q83" s="173">
        <f>IFERROR(P83/P85,"-")</f>
        <v>1.6155088852988692E-3</v>
      </c>
      <c r="R83" s="18">
        <v>0</v>
      </c>
      <c r="S83" s="173">
        <f>IFERROR(R83/R85,"-")</f>
        <v>0</v>
      </c>
      <c r="T83" s="18">
        <f t="shared" si="8"/>
        <v>12</v>
      </c>
      <c r="U83" s="173">
        <f>IFERROR(T83/T85,"-")</f>
        <v>1.0638297872340426E-3</v>
      </c>
      <c r="V83" s="151"/>
    </row>
    <row r="84" spans="2:22" ht="13.5" customHeight="1">
      <c r="B84" s="269"/>
      <c r="C84" s="270"/>
      <c r="D84" s="174" t="s">
        <v>115</v>
      </c>
      <c r="E84" s="175" t="s">
        <v>118</v>
      </c>
      <c r="F84" s="22">
        <v>173</v>
      </c>
      <c r="G84" s="176">
        <f>IFERROR(F84/F85,"-")</f>
        <v>0.27244094488188975</v>
      </c>
      <c r="H84" s="22">
        <v>270</v>
      </c>
      <c r="I84" s="176">
        <f>IFERROR(H84/H85,"-")</f>
        <v>0.27692307692307694</v>
      </c>
      <c r="J84" s="22">
        <v>1038</v>
      </c>
      <c r="K84" s="176">
        <f>IFERROR(J84/J85,"-")</f>
        <v>0.2599549211119459</v>
      </c>
      <c r="L84" s="22">
        <v>807</v>
      </c>
      <c r="M84" s="176">
        <f>IFERROR(L84/L85,"-")</f>
        <v>0.25906902086677369</v>
      </c>
      <c r="N84" s="22">
        <v>546</v>
      </c>
      <c r="O84" s="176">
        <f>IFERROR(N84/N85,"-")</f>
        <v>0.29465731246627092</v>
      </c>
      <c r="P84" s="22">
        <v>219</v>
      </c>
      <c r="Q84" s="176">
        <f>IFERROR(P84/P85,"-")</f>
        <v>0.35379644588045234</v>
      </c>
      <c r="R84" s="22">
        <v>38</v>
      </c>
      <c r="S84" s="176">
        <f>IFERROR(R84/R85,"-")</f>
        <v>0.42222222222222222</v>
      </c>
      <c r="T84" s="22">
        <f t="shared" si="8"/>
        <v>3091</v>
      </c>
      <c r="U84" s="176">
        <f>IFERROR(T84/T85,"-")</f>
        <v>0.27402482269503547</v>
      </c>
      <c r="V84" s="151"/>
    </row>
    <row r="85" spans="2:22" ht="13.5" customHeight="1">
      <c r="B85" s="271"/>
      <c r="C85" s="272"/>
      <c r="D85" s="177" t="s">
        <v>117</v>
      </c>
      <c r="E85" s="178"/>
      <c r="F85" s="37">
        <f>SUM(F77:F84)</f>
        <v>635</v>
      </c>
      <c r="G85" s="179" t="s">
        <v>116</v>
      </c>
      <c r="H85" s="37">
        <f>SUM(H77:H84)</f>
        <v>975</v>
      </c>
      <c r="I85" s="179" t="s">
        <v>116</v>
      </c>
      <c r="J85" s="37">
        <f>SUM(J77:J84)</f>
        <v>3993</v>
      </c>
      <c r="K85" s="179" t="s">
        <v>116</v>
      </c>
      <c r="L85" s="37">
        <f>SUM(L77:L84)</f>
        <v>3115</v>
      </c>
      <c r="M85" s="179" t="s">
        <v>116</v>
      </c>
      <c r="N85" s="37">
        <f>SUM(N77:N84)</f>
        <v>1853</v>
      </c>
      <c r="O85" s="179" t="s">
        <v>116</v>
      </c>
      <c r="P85" s="37">
        <f>SUM(P77:P84)</f>
        <v>619</v>
      </c>
      <c r="Q85" s="179" t="s">
        <v>116</v>
      </c>
      <c r="R85" s="37">
        <f>SUM(R77:R84)</f>
        <v>90</v>
      </c>
      <c r="S85" s="179" t="s">
        <v>116</v>
      </c>
      <c r="T85" s="37">
        <f>SUM(T77:T84)</f>
        <v>11280</v>
      </c>
      <c r="U85" s="179" t="s">
        <v>116</v>
      </c>
      <c r="V85" s="151"/>
    </row>
    <row r="86" spans="2:22" ht="13.5" customHeight="1"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</row>
    <row r="87" spans="2:22" ht="13.5" customHeight="1"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</row>
    <row r="88" spans="2:22" ht="13.5" customHeight="1"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</row>
    <row r="89" spans="2:22" ht="13.5" customHeight="1"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</row>
    <row r="90" spans="2:22" ht="13.5" customHeight="1"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</row>
    <row r="91" spans="2:22" ht="13.5" customHeight="1"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</row>
    <row r="92" spans="2:22" ht="13.5" customHeight="1"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</row>
    <row r="93" spans="2:22" ht="13.5" customHeight="1"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</row>
    <row r="94" spans="2:22" ht="13.5" customHeight="1"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</row>
    <row r="95" spans="2:22" ht="13.5" customHeight="1"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</row>
    <row r="96" spans="2:22" ht="13.5" customHeight="1"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</row>
    <row r="97" spans="2:22" ht="13.5" customHeight="1">
      <c r="B97" s="151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</row>
    <row r="98" spans="2:22" ht="13.5" customHeight="1"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</row>
    <row r="99" spans="2:22" ht="13.5" customHeight="1"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</row>
    <row r="100" spans="2:22" ht="13.5" customHeight="1"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</row>
    <row r="101" spans="2:22" ht="13.5" customHeight="1">
      <c r="B101" s="15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</row>
    <row r="102" spans="2:22" ht="13.5" customHeight="1"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</row>
    <row r="103" spans="2:22" ht="13.5" customHeight="1"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</row>
    <row r="104" spans="2:22" ht="13.5" customHeight="1"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</row>
    <row r="105" spans="2:22" ht="13.5" customHeight="1">
      <c r="B105" s="151"/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</row>
    <row r="106" spans="2:22" ht="13.5" customHeight="1">
      <c r="B106" s="151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</row>
    <row r="107" spans="2:22" ht="13.5" customHeight="1">
      <c r="B107" s="151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</row>
    <row r="108" spans="2:22" ht="13.5" customHeight="1">
      <c r="B108" s="151"/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</row>
    <row r="109" spans="2:22" ht="13.5" customHeight="1"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</row>
    <row r="110" spans="2:22" ht="13.5" customHeight="1"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</row>
    <row r="111" spans="2:22" ht="13.5" customHeight="1"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</row>
    <row r="112" spans="2:22" ht="13.5" customHeight="1"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</row>
    <row r="113" spans="2:22" ht="13.5" customHeight="1">
      <c r="B113" s="151"/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</row>
    <row r="114" spans="2:22" ht="13.5" customHeight="1">
      <c r="B114" s="151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</row>
    <row r="115" spans="2:22" ht="13.5" customHeight="1">
      <c r="B115" s="151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</row>
    <row r="116" spans="2:22" ht="13.5" customHeight="1">
      <c r="B116" s="151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</row>
    <row r="117" spans="2:22" ht="13.5" customHeight="1">
      <c r="B117" s="151"/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</row>
    <row r="118" spans="2:22" ht="13.5" customHeight="1">
      <c r="B118" s="151"/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</row>
    <row r="119" spans="2:22" ht="13.5" customHeight="1">
      <c r="B119" s="151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</row>
    <row r="120" spans="2:22" ht="13.5" customHeight="1">
      <c r="B120" s="151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</row>
    <row r="121" spans="2:22" ht="13.5" customHeight="1">
      <c r="B121" s="151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</row>
    <row r="122" spans="2:22" ht="13.5" customHeight="1">
      <c r="B122" s="151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</row>
    <row r="123" spans="2:22" ht="13.5" customHeight="1"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</row>
    <row r="124" spans="2:22" ht="13.5" customHeight="1"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</row>
    <row r="125" spans="2:22" ht="13.5" customHeight="1"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</row>
    <row r="126" spans="2:22" ht="13.5" customHeight="1"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</row>
    <row r="127" spans="2:22" ht="13.5" customHeight="1"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</row>
    <row r="128" spans="2:22" ht="13.5" customHeight="1">
      <c r="B128" s="151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</row>
    <row r="129" spans="2:22" ht="13.5" customHeight="1">
      <c r="B129" s="151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</row>
    <row r="130" spans="2:22" ht="13.5" customHeight="1">
      <c r="B130" s="151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</row>
    <row r="131" spans="2:22" ht="13.5" customHeight="1">
      <c r="B131" s="151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</row>
    <row r="132" spans="2:22" ht="13.5" customHeight="1"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</row>
    <row r="133" spans="2:22" ht="13.5" customHeight="1">
      <c r="B133" s="151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</row>
    <row r="134" spans="2:22" ht="13.5" customHeight="1">
      <c r="B134" s="15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</row>
    <row r="135" spans="2:22" ht="13.5" customHeight="1"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</row>
    <row r="136" spans="2:22" ht="13.5" customHeight="1"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</row>
    <row r="137" spans="2:22" ht="13.5" customHeight="1"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</row>
    <row r="138" spans="2:22" ht="13.5" customHeight="1"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</row>
    <row r="139" spans="2:22" ht="13.5" customHeight="1"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</row>
    <row r="140" spans="2:22" ht="13.5" customHeight="1"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</row>
    <row r="141" spans="2:22" ht="13.5" customHeight="1"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</row>
    <row r="142" spans="2:22" ht="13.5" customHeight="1"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</row>
    <row r="143" spans="2:22" ht="13.5" customHeight="1"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</row>
    <row r="144" spans="2:22" ht="13.5" customHeight="1"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</row>
    <row r="145" spans="2:22" ht="13.5" customHeight="1"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</row>
    <row r="146" spans="2:22" ht="13.5" customHeight="1"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</row>
    <row r="147" spans="2:22" ht="13.5" customHeight="1"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</row>
    <row r="148" spans="2:22" ht="13.5" customHeight="1"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</row>
    <row r="149" spans="2:22" ht="13.5" customHeight="1"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</row>
    <row r="150" spans="2:22" ht="13.5" customHeight="1"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</row>
    <row r="151" spans="2:22" ht="13.5" customHeight="1"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</row>
    <row r="152" spans="2:22" ht="13.5" customHeight="1"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</row>
    <row r="153" spans="2:22" ht="13.5" customHeight="1"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</row>
    <row r="154" spans="2:22" ht="13.5" customHeight="1"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</row>
    <row r="155" spans="2:22" ht="13.5" customHeight="1"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</row>
    <row r="156" spans="2:22" ht="13.5" customHeight="1"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</row>
    <row r="157" spans="2:22" ht="13.5" customHeight="1"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</row>
    <row r="158" spans="2:22" ht="13.5" customHeight="1"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</row>
    <row r="159" spans="2:22" ht="13.5" customHeight="1"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</row>
    <row r="160" spans="2:22" ht="13.5" customHeight="1"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</row>
    <row r="161" spans="2:22" ht="13.5" customHeight="1"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</row>
    <row r="162" spans="2:22" ht="13.5" customHeight="1"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</row>
    <row r="163" spans="2:22" ht="13.5" customHeight="1"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</row>
    <row r="164" spans="2:22" ht="13.5" customHeight="1"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</row>
    <row r="165" spans="2:22" ht="13.5" customHeight="1"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</row>
    <row r="166" spans="2:22" ht="13.5" customHeight="1"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</row>
    <row r="167" spans="2:22" ht="13.5" customHeight="1"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</row>
    <row r="168" spans="2:22" ht="13.5" customHeight="1"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</row>
    <row r="169" spans="2:22" ht="13.5" customHeight="1"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</row>
    <row r="170" spans="2:22" ht="13.5" customHeight="1"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</row>
    <row r="171" spans="2:22" ht="13.5" customHeight="1"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</row>
    <row r="172" spans="2:22" ht="13.5" customHeight="1"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</row>
    <row r="173" spans="2:22" ht="13.5" customHeight="1"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</row>
    <row r="174" spans="2:22" ht="13.5" customHeight="1"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</row>
    <row r="175" spans="2:22" ht="13.5" customHeight="1"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</row>
    <row r="176" spans="2:22" ht="13.5" customHeight="1"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</row>
    <row r="177" spans="2:22" ht="13.5" customHeight="1"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</row>
    <row r="178" spans="2:22" ht="13.5" customHeight="1"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</row>
    <row r="179" spans="2:22" ht="13.5" customHeight="1"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</row>
    <row r="180" spans="2:22" ht="13.5" customHeight="1"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</row>
    <row r="181" spans="2:22" ht="13.5" customHeight="1"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</row>
    <row r="182" spans="2:22" ht="13.5" customHeight="1"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</row>
    <row r="183" spans="2:22" ht="13.5" customHeight="1"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</row>
    <row r="184" spans="2:22" ht="13.5" customHeight="1"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</row>
    <row r="185" spans="2:22" ht="13.5" customHeight="1"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</row>
    <row r="186" spans="2:22" ht="13.5" customHeight="1"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</row>
    <row r="187" spans="2:22" ht="13.5" customHeight="1"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</row>
    <row r="188" spans="2:22" ht="13.5" customHeight="1"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</row>
    <row r="189" spans="2:22" ht="13.5" customHeight="1"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</row>
    <row r="190" spans="2:22" ht="13.5" customHeight="1"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</row>
    <row r="191" spans="2:22" ht="13.5" customHeight="1"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</row>
    <row r="192" spans="2:22" ht="13.5" customHeight="1"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</row>
    <row r="193" spans="2:22" ht="13.5" customHeight="1"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</row>
    <row r="194" spans="2:22" ht="13.5" customHeight="1"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</row>
    <row r="195" spans="2:22" ht="13.5" customHeight="1"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</row>
    <row r="196" spans="2:22" ht="13.5" customHeight="1"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</row>
    <row r="197" spans="2:22" ht="13.5" customHeight="1"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</row>
    <row r="198" spans="2:22" ht="13.5" customHeight="1"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</row>
    <row r="199" spans="2:22" ht="13.5" customHeight="1"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</row>
    <row r="200" spans="2:22" ht="13.5" customHeight="1"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</row>
    <row r="201" spans="2:22" ht="13.5" customHeight="1"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</row>
    <row r="202" spans="2:22" ht="13.5" customHeight="1"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</row>
    <row r="203" spans="2:22" ht="13.5" customHeight="1"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</row>
    <row r="204" spans="2:22" ht="13.5" customHeight="1"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</row>
    <row r="205" spans="2:22" ht="13.5" customHeight="1"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</row>
    <row r="206" spans="2:22" ht="13.5" customHeight="1"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</row>
    <row r="207" spans="2:22" ht="13.5" customHeight="1"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</row>
    <row r="208" spans="2:22" ht="13.5" customHeight="1"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</row>
    <row r="209" spans="2:22" ht="13.5" customHeight="1"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</row>
    <row r="210" spans="2:22" ht="13.5" customHeight="1"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</row>
    <row r="211" spans="2:22" ht="13.5" customHeight="1"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</row>
    <row r="212" spans="2:22" ht="13.5" customHeight="1"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</row>
    <row r="213" spans="2:22" ht="13.5" customHeight="1"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</row>
    <row r="214" spans="2:22" ht="13.5" customHeight="1"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</row>
    <row r="215" spans="2:22" ht="13.5" customHeight="1"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</row>
  </sheetData>
  <mergeCells count="28">
    <mergeCell ref="B41:B49"/>
    <mergeCell ref="B50:B58"/>
    <mergeCell ref="B59:B67"/>
    <mergeCell ref="B68:B76"/>
    <mergeCell ref="B77:C85"/>
    <mergeCell ref="B3:B4"/>
    <mergeCell ref="B5:B13"/>
    <mergeCell ref="B14:B22"/>
    <mergeCell ref="B23:B31"/>
    <mergeCell ref="B32:B40"/>
    <mergeCell ref="N3:O3"/>
    <mergeCell ref="P3:Q3"/>
    <mergeCell ref="R3:S3"/>
    <mergeCell ref="T3:U3"/>
    <mergeCell ref="C5:C13"/>
    <mergeCell ref="C3:C4"/>
    <mergeCell ref="D3:E4"/>
    <mergeCell ref="F3:G3"/>
    <mergeCell ref="H3:I3"/>
    <mergeCell ref="J3:K3"/>
    <mergeCell ref="L3:M3"/>
    <mergeCell ref="C14:C22"/>
    <mergeCell ref="C23:C31"/>
    <mergeCell ref="C32:C40"/>
    <mergeCell ref="C68:C76"/>
    <mergeCell ref="C41:C49"/>
    <mergeCell ref="C50:C58"/>
    <mergeCell ref="C59:C67"/>
  </mergeCells>
  <phoneticPr fontId="3"/>
  <pageMargins left="0.70866141732283472" right="0.19685039370078741" top="0.59055118110236227" bottom="0.59055118110236227" header="0.31496062992125984" footer="0.31496062992125984"/>
  <pageSetup paperSize="8" scale="75" orientation="landscape" r:id="rId1"/>
  <headerFooter>
    <oddHeader>&amp;R&amp;"ＭＳ 明朝,標準"&amp;12 2-7.糖尿病性腎症重症化予防に係る分析</oddHeader>
  </headerFooter>
  <rowBreaks count="1" manualBreakCount="1">
    <brk id="67" max="16383" man="1"/>
  </rowBreaks>
  <ignoredErrors>
    <ignoredError sqref="T5:T8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679"/>
  <sheetViews>
    <sheetView showGridLines="0" zoomScaleNormal="100" workbookViewId="0"/>
  </sheetViews>
  <sheetFormatPr defaultRowHeight="13.5"/>
  <cols>
    <col min="1" max="1" width="4.625" style="3" customWidth="1"/>
    <col min="2" max="2" width="3.25" style="3" customWidth="1"/>
    <col min="3" max="3" width="13" style="3" customWidth="1"/>
    <col min="4" max="4" width="6.25" style="3" customWidth="1"/>
    <col min="5" max="5" width="24.875" style="3" bestFit="1" customWidth="1"/>
    <col min="6" max="21" width="12" style="3" customWidth="1"/>
    <col min="22" max="16384" width="9" style="3"/>
  </cols>
  <sheetData>
    <row r="1" spans="1:21" ht="16.5" customHeight="1">
      <c r="A1" s="11" t="s">
        <v>220</v>
      </c>
    </row>
    <row r="2" spans="1:21" ht="16.5" customHeight="1">
      <c r="A2" s="3" t="s">
        <v>221</v>
      </c>
      <c r="D2" s="1" t="s">
        <v>204</v>
      </c>
      <c r="G2" s="6"/>
    </row>
    <row r="3" spans="1:21">
      <c r="B3" s="259"/>
      <c r="C3" s="259" t="s">
        <v>180</v>
      </c>
      <c r="D3" s="260" t="s">
        <v>105</v>
      </c>
      <c r="E3" s="261"/>
      <c r="F3" s="259" t="s">
        <v>106</v>
      </c>
      <c r="G3" s="259"/>
      <c r="H3" s="259" t="s">
        <v>107</v>
      </c>
      <c r="I3" s="259"/>
      <c r="J3" s="259" t="s">
        <v>119</v>
      </c>
      <c r="K3" s="259"/>
      <c r="L3" s="259" t="s">
        <v>120</v>
      </c>
      <c r="M3" s="259"/>
      <c r="N3" s="259" t="s">
        <v>121</v>
      </c>
      <c r="O3" s="259"/>
      <c r="P3" s="259" t="s">
        <v>122</v>
      </c>
      <c r="Q3" s="259"/>
      <c r="R3" s="259" t="s">
        <v>123</v>
      </c>
      <c r="S3" s="259"/>
      <c r="T3" s="259" t="s">
        <v>124</v>
      </c>
      <c r="U3" s="259"/>
    </row>
    <row r="4" spans="1:21" ht="45">
      <c r="B4" s="259"/>
      <c r="C4" s="259"/>
      <c r="D4" s="262"/>
      <c r="E4" s="263"/>
      <c r="F4" s="138" t="s">
        <v>176</v>
      </c>
      <c r="G4" s="138" t="s">
        <v>245</v>
      </c>
      <c r="H4" s="138" t="s">
        <v>176</v>
      </c>
      <c r="I4" s="138" t="s">
        <v>245</v>
      </c>
      <c r="J4" s="138" t="s">
        <v>176</v>
      </c>
      <c r="K4" s="138" t="s">
        <v>245</v>
      </c>
      <c r="L4" s="138" t="s">
        <v>176</v>
      </c>
      <c r="M4" s="138" t="s">
        <v>245</v>
      </c>
      <c r="N4" s="138" t="s">
        <v>176</v>
      </c>
      <c r="O4" s="138" t="s">
        <v>245</v>
      </c>
      <c r="P4" s="138" t="s">
        <v>176</v>
      </c>
      <c r="Q4" s="138" t="s">
        <v>245</v>
      </c>
      <c r="R4" s="138" t="s">
        <v>176</v>
      </c>
      <c r="S4" s="138" t="s">
        <v>245</v>
      </c>
      <c r="T4" s="138" t="s">
        <v>176</v>
      </c>
      <c r="U4" s="138" t="s">
        <v>245</v>
      </c>
    </row>
    <row r="5" spans="1:21">
      <c r="B5" s="264">
        <v>1</v>
      </c>
      <c r="C5" s="276" t="s">
        <v>56</v>
      </c>
      <c r="D5" s="13" t="s">
        <v>108</v>
      </c>
      <c r="E5" s="14" t="s">
        <v>86</v>
      </c>
      <c r="F5" s="15">
        <v>1</v>
      </c>
      <c r="G5" s="170">
        <f>IFERROR(F5/F13,"-")</f>
        <v>3.4246575342465752E-3</v>
      </c>
      <c r="H5" s="15">
        <v>4</v>
      </c>
      <c r="I5" s="170">
        <f>IFERROR(H5/H13,"-")</f>
        <v>9.6618357487922701E-3</v>
      </c>
      <c r="J5" s="15">
        <v>7</v>
      </c>
      <c r="K5" s="170">
        <f>IFERROR(J5/J13,"-")</f>
        <v>6.18921308576481E-3</v>
      </c>
      <c r="L5" s="15">
        <v>6</v>
      </c>
      <c r="M5" s="170">
        <f>IFERROR(L5/L13,"-")</f>
        <v>6.0544904137235112E-3</v>
      </c>
      <c r="N5" s="15">
        <v>2</v>
      </c>
      <c r="O5" s="170">
        <f>IFERROR(N5/N13,"-")</f>
        <v>3.134796238244514E-3</v>
      </c>
      <c r="P5" s="15">
        <v>0</v>
      </c>
      <c r="Q5" s="170">
        <f>IFERROR(P5/P13,"-")</f>
        <v>0</v>
      </c>
      <c r="R5" s="15">
        <v>0</v>
      </c>
      <c r="S5" s="170">
        <f>IFERROR(R5/R13,"-")</f>
        <v>0</v>
      </c>
      <c r="T5" s="15">
        <f t="shared" ref="T5:T68" si="0">SUM(F5,H5,J5,L5,N5,P5,R5)</f>
        <v>20</v>
      </c>
      <c r="U5" s="170">
        <f>IFERROR(T5/T13,"-")</f>
        <v>5.4141851651326473E-3</v>
      </c>
    </row>
    <row r="6" spans="1:21">
      <c r="B6" s="265"/>
      <c r="C6" s="277"/>
      <c r="D6" s="16" t="s">
        <v>109</v>
      </c>
      <c r="E6" s="17" t="s">
        <v>89</v>
      </c>
      <c r="F6" s="18">
        <v>179</v>
      </c>
      <c r="G6" s="173">
        <f>IFERROR(F6/F13,"-")</f>
        <v>0.61301369863013699</v>
      </c>
      <c r="H6" s="18">
        <v>264</v>
      </c>
      <c r="I6" s="173">
        <f>IFERROR(H6/H13,"-")</f>
        <v>0.6376811594202898</v>
      </c>
      <c r="J6" s="18">
        <v>736</v>
      </c>
      <c r="K6" s="173">
        <f>IFERROR(J6/J13,"-")</f>
        <v>0.65075154730327145</v>
      </c>
      <c r="L6" s="18">
        <v>625</v>
      </c>
      <c r="M6" s="173">
        <f>IFERROR(L6/L13,"-")</f>
        <v>0.63067608476286574</v>
      </c>
      <c r="N6" s="18">
        <v>409</v>
      </c>
      <c r="O6" s="173">
        <f>IFERROR(N6/N13,"-")</f>
        <v>0.64106583072100309</v>
      </c>
      <c r="P6" s="18">
        <v>114</v>
      </c>
      <c r="Q6" s="173">
        <f>IFERROR(P6/P13,"-")</f>
        <v>0.58762886597938147</v>
      </c>
      <c r="R6" s="18">
        <v>17</v>
      </c>
      <c r="S6" s="173">
        <f>IFERROR(R6/R13,"-")</f>
        <v>0.5</v>
      </c>
      <c r="T6" s="18">
        <f t="shared" si="0"/>
        <v>2344</v>
      </c>
      <c r="U6" s="173">
        <f>IFERROR(T6/T13,"-")</f>
        <v>0.63454250135354628</v>
      </c>
    </row>
    <row r="7" spans="1:21">
      <c r="B7" s="265"/>
      <c r="C7" s="277"/>
      <c r="D7" s="16" t="s">
        <v>110</v>
      </c>
      <c r="E7" s="17" t="s">
        <v>92</v>
      </c>
      <c r="F7" s="18">
        <v>0</v>
      </c>
      <c r="G7" s="173">
        <f>IFERROR(F7/F13,"-")</f>
        <v>0</v>
      </c>
      <c r="H7" s="18">
        <v>0</v>
      </c>
      <c r="I7" s="173">
        <f>IFERROR(H7/H13,"-")</f>
        <v>0</v>
      </c>
      <c r="J7" s="18">
        <v>3</v>
      </c>
      <c r="K7" s="173">
        <f>IFERROR(J7/J13,"-")</f>
        <v>2.6525198938992041E-3</v>
      </c>
      <c r="L7" s="18">
        <v>0</v>
      </c>
      <c r="M7" s="173">
        <f>IFERROR(L7/L13,"-")</f>
        <v>0</v>
      </c>
      <c r="N7" s="18">
        <v>1</v>
      </c>
      <c r="O7" s="173">
        <f>IFERROR(N7/N13,"-")</f>
        <v>1.567398119122257E-3</v>
      </c>
      <c r="P7" s="18">
        <v>1</v>
      </c>
      <c r="Q7" s="173">
        <f>IFERROR(P7/P13,"-")</f>
        <v>5.1546391752577319E-3</v>
      </c>
      <c r="R7" s="18">
        <v>0</v>
      </c>
      <c r="S7" s="173">
        <f>IFERROR(R7/R13,"-")</f>
        <v>0</v>
      </c>
      <c r="T7" s="18">
        <f t="shared" si="0"/>
        <v>5</v>
      </c>
      <c r="U7" s="173">
        <f>IFERROR(T7/T13,"-")</f>
        <v>1.3535462912831618E-3</v>
      </c>
    </row>
    <row r="8" spans="1:21">
      <c r="B8" s="265"/>
      <c r="C8" s="277"/>
      <c r="D8" s="16" t="s">
        <v>111</v>
      </c>
      <c r="E8" s="17" t="s">
        <v>94</v>
      </c>
      <c r="F8" s="18">
        <v>17</v>
      </c>
      <c r="G8" s="173">
        <f>IFERROR(F8/F13,"-")</f>
        <v>5.8219178082191778E-2</v>
      </c>
      <c r="H8" s="18">
        <v>18</v>
      </c>
      <c r="I8" s="173">
        <f>IFERROR(H8/H13,"-")</f>
        <v>4.3478260869565216E-2</v>
      </c>
      <c r="J8" s="18">
        <v>57</v>
      </c>
      <c r="K8" s="173">
        <f>IFERROR(J8/J13,"-")</f>
        <v>5.0397877984084884E-2</v>
      </c>
      <c r="L8" s="18">
        <v>46</v>
      </c>
      <c r="M8" s="173">
        <f>IFERROR(L8/L13,"-")</f>
        <v>4.6417759838546922E-2</v>
      </c>
      <c r="N8" s="18">
        <v>30</v>
      </c>
      <c r="O8" s="173">
        <f>IFERROR(N8/N13,"-")</f>
        <v>4.7021943573667714E-2</v>
      </c>
      <c r="P8" s="18">
        <v>3</v>
      </c>
      <c r="Q8" s="173">
        <f>IFERROR(P8/P13,"-")</f>
        <v>1.5463917525773196E-2</v>
      </c>
      <c r="R8" s="18">
        <v>3</v>
      </c>
      <c r="S8" s="173">
        <f>IFERROR(R8/R13,"-")</f>
        <v>8.8235294117647065E-2</v>
      </c>
      <c r="T8" s="18">
        <f t="shared" si="0"/>
        <v>174</v>
      </c>
      <c r="U8" s="173">
        <f>IFERROR(T8/T13,"-")</f>
        <v>4.710341093665403E-2</v>
      </c>
    </row>
    <row r="9" spans="1:21">
      <c r="B9" s="265"/>
      <c r="C9" s="277"/>
      <c r="D9" s="16" t="s">
        <v>112</v>
      </c>
      <c r="E9" s="17" t="s">
        <v>96</v>
      </c>
      <c r="F9" s="18">
        <v>13</v>
      </c>
      <c r="G9" s="173">
        <f>IFERROR(F9/F13,"-")</f>
        <v>4.4520547945205477E-2</v>
      </c>
      <c r="H9" s="18">
        <v>15</v>
      </c>
      <c r="I9" s="173">
        <f>IFERROR(H9/H13,"-")</f>
        <v>3.6231884057971016E-2</v>
      </c>
      <c r="J9" s="18">
        <v>36</v>
      </c>
      <c r="K9" s="173">
        <f>IFERROR(J9/J13,"-")</f>
        <v>3.1830238726790451E-2</v>
      </c>
      <c r="L9" s="18">
        <v>46</v>
      </c>
      <c r="M9" s="173">
        <f>IFERROR(L9/L13,"-")</f>
        <v>4.6417759838546922E-2</v>
      </c>
      <c r="N9" s="18">
        <v>33</v>
      </c>
      <c r="O9" s="173">
        <f>IFERROR(N9/N13,"-")</f>
        <v>5.1724137931034482E-2</v>
      </c>
      <c r="P9" s="18">
        <v>9</v>
      </c>
      <c r="Q9" s="173">
        <f>IFERROR(P9/P13,"-")</f>
        <v>4.6391752577319589E-2</v>
      </c>
      <c r="R9" s="18">
        <v>2</v>
      </c>
      <c r="S9" s="173">
        <f>IFERROR(R9/R13,"-")</f>
        <v>5.8823529411764705E-2</v>
      </c>
      <c r="T9" s="18">
        <f t="shared" si="0"/>
        <v>154</v>
      </c>
      <c r="U9" s="173">
        <f>IFERROR(T9/T13,"-")</f>
        <v>4.1689225771521385E-2</v>
      </c>
    </row>
    <row r="10" spans="1:21">
      <c r="B10" s="265"/>
      <c r="C10" s="277"/>
      <c r="D10" s="16" t="s">
        <v>113</v>
      </c>
      <c r="E10" s="17" t="s">
        <v>98</v>
      </c>
      <c r="F10" s="18">
        <v>1</v>
      </c>
      <c r="G10" s="173">
        <f>IFERROR(F10/F13,"-")</f>
        <v>3.4246575342465752E-3</v>
      </c>
      <c r="H10" s="18">
        <v>3</v>
      </c>
      <c r="I10" s="173">
        <f>IFERROR(H10/H13,"-")</f>
        <v>7.246376811594203E-3</v>
      </c>
      <c r="J10" s="18">
        <v>1</v>
      </c>
      <c r="K10" s="173">
        <f>IFERROR(J10/J13,"-")</f>
        <v>8.8417329796640137E-4</v>
      </c>
      <c r="L10" s="18">
        <v>2</v>
      </c>
      <c r="M10" s="173">
        <f>IFERROR(L10/L13,"-")</f>
        <v>2.0181634712411706E-3</v>
      </c>
      <c r="N10" s="18">
        <v>2</v>
      </c>
      <c r="O10" s="173">
        <f>IFERROR(N10/N13,"-")</f>
        <v>3.134796238244514E-3</v>
      </c>
      <c r="P10" s="18">
        <v>0</v>
      </c>
      <c r="Q10" s="173">
        <f>IFERROR(P10/P13,"-")</f>
        <v>0</v>
      </c>
      <c r="R10" s="18">
        <v>0</v>
      </c>
      <c r="S10" s="173">
        <f>IFERROR(R10/R13,"-")</f>
        <v>0</v>
      </c>
      <c r="T10" s="18">
        <f t="shared" si="0"/>
        <v>9</v>
      </c>
      <c r="U10" s="173">
        <f>IFERROR(T10/T13,"-")</f>
        <v>2.4363833243096914E-3</v>
      </c>
    </row>
    <row r="11" spans="1:21">
      <c r="B11" s="265"/>
      <c r="C11" s="277"/>
      <c r="D11" s="16" t="s">
        <v>114</v>
      </c>
      <c r="E11" s="17" t="s">
        <v>100</v>
      </c>
      <c r="F11" s="18">
        <v>0</v>
      </c>
      <c r="G11" s="173">
        <f>IFERROR(F11/F13,"-")</f>
        <v>0</v>
      </c>
      <c r="H11" s="18">
        <v>0</v>
      </c>
      <c r="I11" s="173">
        <f>IFERROR(H11/H13,"-")</f>
        <v>0</v>
      </c>
      <c r="J11" s="18">
        <v>1</v>
      </c>
      <c r="K11" s="173">
        <f>IFERROR(J11/J13,"-")</f>
        <v>8.8417329796640137E-4</v>
      </c>
      <c r="L11" s="18">
        <v>2</v>
      </c>
      <c r="M11" s="173">
        <f>IFERROR(L11/L13,"-")</f>
        <v>2.0181634712411706E-3</v>
      </c>
      <c r="N11" s="18">
        <v>1</v>
      </c>
      <c r="O11" s="173">
        <f>IFERROR(N11/N13,"-")</f>
        <v>1.567398119122257E-3</v>
      </c>
      <c r="P11" s="18">
        <v>0</v>
      </c>
      <c r="Q11" s="173">
        <f>IFERROR(P11/P13,"-")</f>
        <v>0</v>
      </c>
      <c r="R11" s="18">
        <v>0</v>
      </c>
      <c r="S11" s="173">
        <f>IFERROR(R11/R13,"-")</f>
        <v>0</v>
      </c>
      <c r="T11" s="18">
        <f t="shared" si="0"/>
        <v>4</v>
      </c>
      <c r="U11" s="173">
        <f>IFERROR(T11/T13,"-")</f>
        <v>1.0828370330265296E-3</v>
      </c>
    </row>
    <row r="12" spans="1:21">
      <c r="B12" s="265"/>
      <c r="C12" s="277"/>
      <c r="D12" s="19" t="s">
        <v>115</v>
      </c>
      <c r="E12" s="20" t="s">
        <v>118</v>
      </c>
      <c r="F12" s="22">
        <v>81</v>
      </c>
      <c r="G12" s="176">
        <f>IFERROR(F12/F13,"-")</f>
        <v>0.2773972602739726</v>
      </c>
      <c r="H12" s="22">
        <v>110</v>
      </c>
      <c r="I12" s="176">
        <f>IFERROR(H12/H13,"-")</f>
        <v>0.26570048309178745</v>
      </c>
      <c r="J12" s="22">
        <v>290</v>
      </c>
      <c r="K12" s="176">
        <f>IFERROR(J12/J13,"-")</f>
        <v>0.25641025641025639</v>
      </c>
      <c r="L12" s="22">
        <v>264</v>
      </c>
      <c r="M12" s="176">
        <f>IFERROR(L12/L13,"-")</f>
        <v>0.26639757820383453</v>
      </c>
      <c r="N12" s="22">
        <v>160</v>
      </c>
      <c r="O12" s="176">
        <f>IFERROR(N12/N13,"-")</f>
        <v>0.2507836990595611</v>
      </c>
      <c r="P12" s="22">
        <v>67</v>
      </c>
      <c r="Q12" s="176">
        <f>IFERROR(P12/P13,"-")</f>
        <v>0.34536082474226804</v>
      </c>
      <c r="R12" s="22">
        <v>12</v>
      </c>
      <c r="S12" s="176">
        <f>IFERROR(R12/R13,"-")</f>
        <v>0.35294117647058826</v>
      </c>
      <c r="T12" s="22">
        <f t="shared" si="0"/>
        <v>984</v>
      </c>
      <c r="U12" s="176">
        <f>IFERROR(T12/T13,"-")</f>
        <v>0.26637791012452627</v>
      </c>
    </row>
    <row r="13" spans="1:21">
      <c r="B13" s="266"/>
      <c r="C13" s="278"/>
      <c r="D13" s="23" t="s">
        <v>117</v>
      </c>
      <c r="E13" s="24"/>
      <c r="F13" s="37">
        <f>SUM(F5:F12)</f>
        <v>292</v>
      </c>
      <c r="G13" s="179" t="s">
        <v>116</v>
      </c>
      <c r="H13" s="37">
        <f>SUM(H5:H12)</f>
        <v>414</v>
      </c>
      <c r="I13" s="179" t="s">
        <v>116</v>
      </c>
      <c r="J13" s="37">
        <f>SUM(J5:J12)</f>
        <v>1131</v>
      </c>
      <c r="K13" s="179" t="s">
        <v>116</v>
      </c>
      <c r="L13" s="37">
        <f>SUM(L5:L12)</f>
        <v>991</v>
      </c>
      <c r="M13" s="179" t="s">
        <v>116</v>
      </c>
      <c r="N13" s="37">
        <f>SUM(N5:N12)</f>
        <v>638</v>
      </c>
      <c r="O13" s="179" t="s">
        <v>116</v>
      </c>
      <c r="P13" s="37">
        <f>SUM(P5:P12)</f>
        <v>194</v>
      </c>
      <c r="Q13" s="179" t="s">
        <v>116</v>
      </c>
      <c r="R13" s="37">
        <f>SUM(R5:R12)</f>
        <v>34</v>
      </c>
      <c r="S13" s="179" t="s">
        <v>116</v>
      </c>
      <c r="T13" s="37">
        <f t="shared" si="0"/>
        <v>3694</v>
      </c>
      <c r="U13" s="179" t="s">
        <v>116</v>
      </c>
    </row>
    <row r="14" spans="1:21">
      <c r="B14" s="279">
        <v>2</v>
      </c>
      <c r="C14" s="273" t="s">
        <v>183</v>
      </c>
      <c r="D14" s="13" t="s">
        <v>108</v>
      </c>
      <c r="E14" s="14" t="s">
        <v>86</v>
      </c>
      <c r="F14" s="15">
        <v>0</v>
      </c>
      <c r="G14" s="170">
        <f>IFERROR(F14/F22,"-")</f>
        <v>0</v>
      </c>
      <c r="H14" s="15">
        <v>0</v>
      </c>
      <c r="I14" s="170">
        <f>IFERROR(H14/H22,"-")</f>
        <v>0</v>
      </c>
      <c r="J14" s="15">
        <v>2</v>
      </c>
      <c r="K14" s="170">
        <f>IFERROR(J14/J22,"-")</f>
        <v>4.0816326530612242E-2</v>
      </c>
      <c r="L14" s="15">
        <v>0</v>
      </c>
      <c r="M14" s="170">
        <f>IFERROR(L14/L22,"-")</f>
        <v>0</v>
      </c>
      <c r="N14" s="15">
        <v>0</v>
      </c>
      <c r="O14" s="170">
        <f>IFERROR(N14/N22,"-")</f>
        <v>0</v>
      </c>
      <c r="P14" s="15">
        <v>0</v>
      </c>
      <c r="Q14" s="170">
        <f>IFERROR(P14/P22,"-")</f>
        <v>0</v>
      </c>
      <c r="R14" s="15">
        <v>0</v>
      </c>
      <c r="S14" s="170">
        <f>IFERROR(R14/R22,"-")</f>
        <v>0</v>
      </c>
      <c r="T14" s="15">
        <f t="shared" si="0"/>
        <v>2</v>
      </c>
      <c r="U14" s="170">
        <f>IFERROR(T14/T22,"-")</f>
        <v>1.2500000000000001E-2</v>
      </c>
    </row>
    <row r="15" spans="1:21">
      <c r="B15" s="280"/>
      <c r="C15" s="274"/>
      <c r="D15" s="16" t="s">
        <v>109</v>
      </c>
      <c r="E15" s="17" t="s">
        <v>89</v>
      </c>
      <c r="F15" s="18">
        <v>6</v>
      </c>
      <c r="G15" s="173">
        <f>IFERROR(F15/F22,"-")</f>
        <v>0.54545454545454541</v>
      </c>
      <c r="H15" s="18">
        <v>9</v>
      </c>
      <c r="I15" s="173">
        <f>IFERROR(H15/H22,"-")</f>
        <v>0.5</v>
      </c>
      <c r="J15" s="18">
        <v>30</v>
      </c>
      <c r="K15" s="173">
        <f>IFERROR(J15/J22,"-")</f>
        <v>0.61224489795918369</v>
      </c>
      <c r="L15" s="18">
        <v>27</v>
      </c>
      <c r="M15" s="173">
        <f>IFERROR(L15/L22,"-")</f>
        <v>0.77142857142857146</v>
      </c>
      <c r="N15" s="18">
        <v>26</v>
      </c>
      <c r="O15" s="173">
        <f>IFERROR(N15/N22,"-")</f>
        <v>0.72222222222222221</v>
      </c>
      <c r="P15" s="18">
        <v>4</v>
      </c>
      <c r="Q15" s="173">
        <f>IFERROR(P15/P22,"-")</f>
        <v>0.5</v>
      </c>
      <c r="R15" s="18">
        <v>1</v>
      </c>
      <c r="S15" s="173">
        <f>IFERROR(R15/R22,"-")</f>
        <v>0.33333333333333331</v>
      </c>
      <c r="T15" s="18">
        <f t="shared" si="0"/>
        <v>103</v>
      </c>
      <c r="U15" s="173">
        <f>IFERROR(T15/T22,"-")</f>
        <v>0.64375000000000004</v>
      </c>
    </row>
    <row r="16" spans="1:21">
      <c r="B16" s="280"/>
      <c r="C16" s="274"/>
      <c r="D16" s="16" t="s">
        <v>110</v>
      </c>
      <c r="E16" s="17" t="s">
        <v>92</v>
      </c>
      <c r="F16" s="18">
        <v>0</v>
      </c>
      <c r="G16" s="173">
        <f>IFERROR(F16/F22,"-")</f>
        <v>0</v>
      </c>
      <c r="H16" s="18">
        <v>0</v>
      </c>
      <c r="I16" s="173">
        <f>IFERROR(H16/H22,"-")</f>
        <v>0</v>
      </c>
      <c r="J16" s="18">
        <v>0</v>
      </c>
      <c r="K16" s="173">
        <f>IFERROR(J16/J22,"-")</f>
        <v>0</v>
      </c>
      <c r="L16" s="18">
        <v>0</v>
      </c>
      <c r="M16" s="173">
        <f>IFERROR(L16/L22,"-")</f>
        <v>0</v>
      </c>
      <c r="N16" s="18">
        <v>0</v>
      </c>
      <c r="O16" s="173">
        <f>IFERROR(N16/N22,"-")</f>
        <v>0</v>
      </c>
      <c r="P16" s="18">
        <v>0</v>
      </c>
      <c r="Q16" s="173">
        <f>IFERROR(P16/P22,"-")</f>
        <v>0</v>
      </c>
      <c r="R16" s="18">
        <v>0</v>
      </c>
      <c r="S16" s="173">
        <f>IFERROR(R16/R22,"-")</f>
        <v>0</v>
      </c>
      <c r="T16" s="18">
        <f t="shared" si="0"/>
        <v>0</v>
      </c>
      <c r="U16" s="173">
        <f>IFERROR(T16/T22,"-")</f>
        <v>0</v>
      </c>
    </row>
    <row r="17" spans="2:21">
      <c r="B17" s="280"/>
      <c r="C17" s="274"/>
      <c r="D17" s="16" t="s">
        <v>111</v>
      </c>
      <c r="E17" s="17" t="s">
        <v>94</v>
      </c>
      <c r="F17" s="18">
        <v>1</v>
      </c>
      <c r="G17" s="173">
        <f>IFERROR(F17/F22,"-")</f>
        <v>9.0909090909090912E-2</v>
      </c>
      <c r="H17" s="18">
        <v>1</v>
      </c>
      <c r="I17" s="173">
        <f>IFERROR(H17/H22,"-")</f>
        <v>5.5555555555555552E-2</v>
      </c>
      <c r="J17" s="18">
        <v>0</v>
      </c>
      <c r="K17" s="173">
        <f>IFERROR(J17/J22,"-")</f>
        <v>0</v>
      </c>
      <c r="L17" s="18">
        <v>0</v>
      </c>
      <c r="M17" s="173">
        <f>IFERROR(L17/L22,"-")</f>
        <v>0</v>
      </c>
      <c r="N17" s="18">
        <v>1</v>
      </c>
      <c r="O17" s="173">
        <f>IFERROR(N17/N22,"-")</f>
        <v>2.7777777777777776E-2</v>
      </c>
      <c r="P17" s="18">
        <v>0</v>
      </c>
      <c r="Q17" s="173">
        <f>IFERROR(P17/P22,"-")</f>
        <v>0</v>
      </c>
      <c r="R17" s="18">
        <v>0</v>
      </c>
      <c r="S17" s="173">
        <f>IFERROR(R17/R22,"-")</f>
        <v>0</v>
      </c>
      <c r="T17" s="18">
        <f t="shared" si="0"/>
        <v>3</v>
      </c>
      <c r="U17" s="173">
        <f>IFERROR(T17/T22,"-")</f>
        <v>1.8749999999999999E-2</v>
      </c>
    </row>
    <row r="18" spans="2:21">
      <c r="B18" s="280"/>
      <c r="C18" s="274"/>
      <c r="D18" s="16" t="s">
        <v>112</v>
      </c>
      <c r="E18" s="17" t="s">
        <v>96</v>
      </c>
      <c r="F18" s="18">
        <v>1</v>
      </c>
      <c r="G18" s="173">
        <f>IFERROR(F18/F22,"-")</f>
        <v>9.0909090909090912E-2</v>
      </c>
      <c r="H18" s="18">
        <v>0</v>
      </c>
      <c r="I18" s="173">
        <f>IFERROR(H18/H22,"-")</f>
        <v>0</v>
      </c>
      <c r="J18" s="18">
        <v>0</v>
      </c>
      <c r="K18" s="173">
        <f>IFERROR(J18/J22,"-")</f>
        <v>0</v>
      </c>
      <c r="L18" s="18">
        <v>1</v>
      </c>
      <c r="M18" s="173">
        <f>IFERROR(L18/L22,"-")</f>
        <v>2.8571428571428571E-2</v>
      </c>
      <c r="N18" s="18">
        <v>0</v>
      </c>
      <c r="O18" s="173">
        <f>IFERROR(N18/N22,"-")</f>
        <v>0</v>
      </c>
      <c r="P18" s="18">
        <v>0</v>
      </c>
      <c r="Q18" s="173">
        <f>IFERROR(P18/P22,"-")</f>
        <v>0</v>
      </c>
      <c r="R18" s="18">
        <v>0</v>
      </c>
      <c r="S18" s="173">
        <f>IFERROR(R18/R22,"-")</f>
        <v>0</v>
      </c>
      <c r="T18" s="18">
        <f t="shared" si="0"/>
        <v>2</v>
      </c>
      <c r="U18" s="173">
        <f>IFERROR(T18/T22,"-")</f>
        <v>1.2500000000000001E-2</v>
      </c>
    </row>
    <row r="19" spans="2:21">
      <c r="B19" s="280"/>
      <c r="C19" s="274"/>
      <c r="D19" s="16" t="s">
        <v>113</v>
      </c>
      <c r="E19" s="17" t="s">
        <v>98</v>
      </c>
      <c r="F19" s="18">
        <v>0</v>
      </c>
      <c r="G19" s="173">
        <f>IFERROR(F19/F22,"-")</f>
        <v>0</v>
      </c>
      <c r="H19" s="18">
        <v>0</v>
      </c>
      <c r="I19" s="173">
        <f>IFERROR(H19/H22,"-")</f>
        <v>0</v>
      </c>
      <c r="J19" s="18">
        <v>0</v>
      </c>
      <c r="K19" s="173">
        <f>IFERROR(J19/J22,"-")</f>
        <v>0</v>
      </c>
      <c r="L19" s="18">
        <v>0</v>
      </c>
      <c r="M19" s="173">
        <f>IFERROR(L19/L22,"-")</f>
        <v>0</v>
      </c>
      <c r="N19" s="18">
        <v>0</v>
      </c>
      <c r="O19" s="173">
        <f>IFERROR(N19/N22,"-")</f>
        <v>0</v>
      </c>
      <c r="P19" s="18">
        <v>0</v>
      </c>
      <c r="Q19" s="173">
        <f>IFERROR(P19/P22,"-")</f>
        <v>0</v>
      </c>
      <c r="R19" s="18">
        <v>0</v>
      </c>
      <c r="S19" s="173">
        <f>IFERROR(R19/R22,"-")</f>
        <v>0</v>
      </c>
      <c r="T19" s="18">
        <f t="shared" si="0"/>
        <v>0</v>
      </c>
      <c r="U19" s="173">
        <f>IFERROR(T19/T22,"-")</f>
        <v>0</v>
      </c>
    </row>
    <row r="20" spans="2:21">
      <c r="B20" s="280"/>
      <c r="C20" s="274"/>
      <c r="D20" s="16" t="s">
        <v>114</v>
      </c>
      <c r="E20" s="17" t="s">
        <v>100</v>
      </c>
      <c r="F20" s="18">
        <v>0</v>
      </c>
      <c r="G20" s="173">
        <f>IFERROR(F20/F22,"-")</f>
        <v>0</v>
      </c>
      <c r="H20" s="18">
        <v>0</v>
      </c>
      <c r="I20" s="173">
        <f>IFERROR(H20/H22,"-")</f>
        <v>0</v>
      </c>
      <c r="J20" s="18">
        <v>0</v>
      </c>
      <c r="K20" s="173">
        <f>IFERROR(J20/J22,"-")</f>
        <v>0</v>
      </c>
      <c r="L20" s="18">
        <v>0</v>
      </c>
      <c r="M20" s="173">
        <f>IFERROR(L20/L22,"-")</f>
        <v>0</v>
      </c>
      <c r="N20" s="18">
        <v>0</v>
      </c>
      <c r="O20" s="173">
        <f>IFERROR(N20/N22,"-")</f>
        <v>0</v>
      </c>
      <c r="P20" s="18">
        <v>0</v>
      </c>
      <c r="Q20" s="173">
        <f>IFERROR(P20/P22,"-")</f>
        <v>0</v>
      </c>
      <c r="R20" s="18">
        <v>0</v>
      </c>
      <c r="S20" s="173">
        <f>IFERROR(R20/R22,"-")</f>
        <v>0</v>
      </c>
      <c r="T20" s="18">
        <f t="shared" si="0"/>
        <v>0</v>
      </c>
      <c r="U20" s="173">
        <f>IFERROR(T20/T22,"-")</f>
        <v>0</v>
      </c>
    </row>
    <row r="21" spans="2:21">
      <c r="B21" s="280"/>
      <c r="C21" s="274"/>
      <c r="D21" s="19" t="s">
        <v>115</v>
      </c>
      <c r="E21" s="20" t="s">
        <v>118</v>
      </c>
      <c r="F21" s="22">
        <v>3</v>
      </c>
      <c r="G21" s="176">
        <f>IFERROR(F21/F22,"-")</f>
        <v>0.27272727272727271</v>
      </c>
      <c r="H21" s="22">
        <v>8</v>
      </c>
      <c r="I21" s="176">
        <f>IFERROR(H21/H22,"-")</f>
        <v>0.44444444444444442</v>
      </c>
      <c r="J21" s="22">
        <v>17</v>
      </c>
      <c r="K21" s="176">
        <f>IFERROR(J21/J22,"-")</f>
        <v>0.34693877551020408</v>
      </c>
      <c r="L21" s="22">
        <v>7</v>
      </c>
      <c r="M21" s="176">
        <f>IFERROR(L21/L22,"-")</f>
        <v>0.2</v>
      </c>
      <c r="N21" s="22">
        <v>9</v>
      </c>
      <c r="O21" s="176">
        <f>IFERROR(N21/N22,"-")</f>
        <v>0.25</v>
      </c>
      <c r="P21" s="22">
        <v>4</v>
      </c>
      <c r="Q21" s="176">
        <f>IFERROR(P21/P22,"-")</f>
        <v>0.5</v>
      </c>
      <c r="R21" s="22">
        <v>2</v>
      </c>
      <c r="S21" s="176">
        <f>IFERROR(R21/R22,"-")</f>
        <v>0.66666666666666663</v>
      </c>
      <c r="T21" s="22">
        <f t="shared" si="0"/>
        <v>50</v>
      </c>
      <c r="U21" s="176">
        <f>IFERROR(T21/T22,"-")</f>
        <v>0.3125</v>
      </c>
    </row>
    <row r="22" spans="2:21">
      <c r="B22" s="281"/>
      <c r="C22" s="275"/>
      <c r="D22" s="23" t="s">
        <v>117</v>
      </c>
      <c r="E22" s="24"/>
      <c r="F22" s="37">
        <f>SUM(F14:F21)</f>
        <v>11</v>
      </c>
      <c r="G22" s="179" t="s">
        <v>116</v>
      </c>
      <c r="H22" s="37">
        <f>SUM(H14:H21)</f>
        <v>18</v>
      </c>
      <c r="I22" s="179" t="s">
        <v>116</v>
      </c>
      <c r="J22" s="37">
        <f>SUM(J14:J21)</f>
        <v>49</v>
      </c>
      <c r="K22" s="179" t="s">
        <v>116</v>
      </c>
      <c r="L22" s="37">
        <f>SUM(L14:L21)</f>
        <v>35</v>
      </c>
      <c r="M22" s="179" t="s">
        <v>116</v>
      </c>
      <c r="N22" s="37">
        <f>SUM(N14:N21)</f>
        <v>36</v>
      </c>
      <c r="O22" s="179" t="s">
        <v>116</v>
      </c>
      <c r="P22" s="37">
        <f>SUM(P14:P21)</f>
        <v>8</v>
      </c>
      <c r="Q22" s="179" t="s">
        <v>116</v>
      </c>
      <c r="R22" s="37">
        <f>SUM(R14:R21)</f>
        <v>3</v>
      </c>
      <c r="S22" s="179" t="s">
        <v>116</v>
      </c>
      <c r="T22" s="37">
        <f t="shared" si="0"/>
        <v>160</v>
      </c>
      <c r="U22" s="179" t="s">
        <v>116</v>
      </c>
    </row>
    <row r="23" spans="2:21">
      <c r="B23" s="264">
        <v>3</v>
      </c>
      <c r="C23" s="273" t="s">
        <v>184</v>
      </c>
      <c r="D23" s="13" t="s">
        <v>108</v>
      </c>
      <c r="E23" s="14" t="s">
        <v>86</v>
      </c>
      <c r="F23" s="15">
        <v>0</v>
      </c>
      <c r="G23" s="170">
        <f>IFERROR(F23/F31,"-")</f>
        <v>0</v>
      </c>
      <c r="H23" s="15">
        <v>0</v>
      </c>
      <c r="I23" s="170">
        <f>IFERROR(H23/H31,"-")</f>
        <v>0</v>
      </c>
      <c r="J23" s="15">
        <v>0</v>
      </c>
      <c r="K23" s="170">
        <f>IFERROR(J23/J31,"-")</f>
        <v>0</v>
      </c>
      <c r="L23" s="15">
        <v>0</v>
      </c>
      <c r="M23" s="170">
        <f>IFERROR(L23/L31,"-")</f>
        <v>0</v>
      </c>
      <c r="N23" s="15">
        <v>0</v>
      </c>
      <c r="O23" s="170">
        <f>IFERROR(N23/N31,"-")</f>
        <v>0</v>
      </c>
      <c r="P23" s="15">
        <v>0</v>
      </c>
      <c r="Q23" s="170">
        <f>IFERROR(P23/P31,"-")</f>
        <v>0</v>
      </c>
      <c r="R23" s="15">
        <v>0</v>
      </c>
      <c r="S23" s="170" t="str">
        <f>IFERROR(R23/R31,"-")</f>
        <v>-</v>
      </c>
      <c r="T23" s="15">
        <f t="shared" si="0"/>
        <v>0</v>
      </c>
      <c r="U23" s="170">
        <f>IFERROR(T23/T31,"-")</f>
        <v>0</v>
      </c>
    </row>
    <row r="24" spans="2:21">
      <c r="B24" s="265"/>
      <c r="C24" s="274"/>
      <c r="D24" s="16" t="s">
        <v>109</v>
      </c>
      <c r="E24" s="17" t="s">
        <v>89</v>
      </c>
      <c r="F24" s="18">
        <v>8</v>
      </c>
      <c r="G24" s="173">
        <f>IFERROR(F24/F31,"-")</f>
        <v>0.88888888888888884</v>
      </c>
      <c r="H24" s="18">
        <v>11</v>
      </c>
      <c r="I24" s="173">
        <f>IFERROR(H24/H31,"-")</f>
        <v>0.7857142857142857</v>
      </c>
      <c r="J24" s="18">
        <v>14</v>
      </c>
      <c r="K24" s="173">
        <f>IFERROR(J24/J31,"-")</f>
        <v>0.7</v>
      </c>
      <c r="L24" s="18">
        <v>17</v>
      </c>
      <c r="M24" s="173">
        <f>IFERROR(L24/L31,"-")</f>
        <v>0.70833333333333337</v>
      </c>
      <c r="N24" s="18">
        <v>10</v>
      </c>
      <c r="O24" s="173">
        <f>IFERROR(N24/N31,"-")</f>
        <v>0.625</v>
      </c>
      <c r="P24" s="18">
        <v>4</v>
      </c>
      <c r="Q24" s="173">
        <f>IFERROR(P24/P31,"-")</f>
        <v>0.5714285714285714</v>
      </c>
      <c r="R24" s="18">
        <v>0</v>
      </c>
      <c r="S24" s="173" t="str">
        <f>IFERROR(R24/R31,"-")</f>
        <v>-</v>
      </c>
      <c r="T24" s="18">
        <f t="shared" si="0"/>
        <v>64</v>
      </c>
      <c r="U24" s="173">
        <f>IFERROR(T24/T31,"-")</f>
        <v>0.71111111111111114</v>
      </c>
    </row>
    <row r="25" spans="2:21">
      <c r="B25" s="265"/>
      <c r="C25" s="274"/>
      <c r="D25" s="16" t="s">
        <v>110</v>
      </c>
      <c r="E25" s="17" t="s">
        <v>92</v>
      </c>
      <c r="F25" s="18">
        <v>0</v>
      </c>
      <c r="G25" s="173">
        <f>IFERROR(F25/F31,"-")</f>
        <v>0</v>
      </c>
      <c r="H25" s="18">
        <v>0</v>
      </c>
      <c r="I25" s="173">
        <f>IFERROR(H25/H31,"-")</f>
        <v>0</v>
      </c>
      <c r="J25" s="18">
        <v>0</v>
      </c>
      <c r="K25" s="173">
        <f>IFERROR(J25/J31,"-")</f>
        <v>0</v>
      </c>
      <c r="L25" s="18">
        <v>0</v>
      </c>
      <c r="M25" s="173">
        <f>IFERROR(L25/L31,"-")</f>
        <v>0</v>
      </c>
      <c r="N25" s="18">
        <v>0</v>
      </c>
      <c r="O25" s="173">
        <f>IFERROR(N25/N31,"-")</f>
        <v>0</v>
      </c>
      <c r="P25" s="18">
        <v>0</v>
      </c>
      <c r="Q25" s="173">
        <f>IFERROR(P25/P31,"-")</f>
        <v>0</v>
      </c>
      <c r="R25" s="18">
        <v>0</v>
      </c>
      <c r="S25" s="173" t="str">
        <f>IFERROR(R25/R31,"-")</f>
        <v>-</v>
      </c>
      <c r="T25" s="18">
        <f t="shared" si="0"/>
        <v>0</v>
      </c>
      <c r="U25" s="173">
        <f>IFERROR(T25/T31,"-")</f>
        <v>0</v>
      </c>
    </row>
    <row r="26" spans="2:21">
      <c r="B26" s="265"/>
      <c r="C26" s="274"/>
      <c r="D26" s="16" t="s">
        <v>111</v>
      </c>
      <c r="E26" s="17" t="s">
        <v>94</v>
      </c>
      <c r="F26" s="18">
        <v>0</v>
      </c>
      <c r="G26" s="173">
        <f>IFERROR(F26/F31,"-")</f>
        <v>0</v>
      </c>
      <c r="H26" s="18">
        <v>0</v>
      </c>
      <c r="I26" s="173">
        <f>IFERROR(H26/H31,"-")</f>
        <v>0</v>
      </c>
      <c r="J26" s="18">
        <v>2</v>
      </c>
      <c r="K26" s="173">
        <f>IFERROR(J26/J31,"-")</f>
        <v>0.1</v>
      </c>
      <c r="L26" s="18">
        <v>0</v>
      </c>
      <c r="M26" s="173">
        <f>IFERROR(L26/L31,"-")</f>
        <v>0</v>
      </c>
      <c r="N26" s="18">
        <v>1</v>
      </c>
      <c r="O26" s="173">
        <f>IFERROR(N26/N31,"-")</f>
        <v>6.25E-2</v>
      </c>
      <c r="P26" s="18">
        <v>0</v>
      </c>
      <c r="Q26" s="173">
        <f>IFERROR(P26/P31,"-")</f>
        <v>0</v>
      </c>
      <c r="R26" s="18">
        <v>0</v>
      </c>
      <c r="S26" s="173" t="str">
        <f>IFERROR(R26/R31,"-")</f>
        <v>-</v>
      </c>
      <c r="T26" s="18">
        <f t="shared" si="0"/>
        <v>3</v>
      </c>
      <c r="U26" s="173">
        <f>IFERROR(T26/T31,"-")</f>
        <v>3.3333333333333333E-2</v>
      </c>
    </row>
    <row r="27" spans="2:21">
      <c r="B27" s="265"/>
      <c r="C27" s="274"/>
      <c r="D27" s="16" t="s">
        <v>112</v>
      </c>
      <c r="E27" s="17" t="s">
        <v>96</v>
      </c>
      <c r="F27" s="18">
        <v>0</v>
      </c>
      <c r="G27" s="173">
        <f>IFERROR(F27/F31,"-")</f>
        <v>0</v>
      </c>
      <c r="H27" s="18">
        <v>0</v>
      </c>
      <c r="I27" s="173">
        <f>IFERROR(H27/H31,"-")</f>
        <v>0</v>
      </c>
      <c r="J27" s="18">
        <v>0</v>
      </c>
      <c r="K27" s="173">
        <f>IFERROR(J27/J31,"-")</f>
        <v>0</v>
      </c>
      <c r="L27" s="18">
        <v>0</v>
      </c>
      <c r="M27" s="173">
        <f>IFERROR(L27/L31,"-")</f>
        <v>0</v>
      </c>
      <c r="N27" s="18">
        <v>0</v>
      </c>
      <c r="O27" s="173">
        <f>IFERROR(N27/N31,"-")</f>
        <v>0</v>
      </c>
      <c r="P27" s="18">
        <v>0</v>
      </c>
      <c r="Q27" s="173">
        <f>IFERROR(P27/P31,"-")</f>
        <v>0</v>
      </c>
      <c r="R27" s="18">
        <v>0</v>
      </c>
      <c r="S27" s="173" t="str">
        <f>IFERROR(R27/R31,"-")</f>
        <v>-</v>
      </c>
      <c r="T27" s="18">
        <f t="shared" si="0"/>
        <v>0</v>
      </c>
      <c r="U27" s="173">
        <f>IFERROR(T27/T31,"-")</f>
        <v>0</v>
      </c>
    </row>
    <row r="28" spans="2:21">
      <c r="B28" s="265"/>
      <c r="C28" s="274"/>
      <c r="D28" s="16" t="s">
        <v>113</v>
      </c>
      <c r="E28" s="17" t="s">
        <v>98</v>
      </c>
      <c r="F28" s="18">
        <v>0</v>
      </c>
      <c r="G28" s="173">
        <f>IFERROR(F28/F31,"-")</f>
        <v>0</v>
      </c>
      <c r="H28" s="18">
        <v>0</v>
      </c>
      <c r="I28" s="173">
        <f>IFERROR(H28/H31,"-")</f>
        <v>0</v>
      </c>
      <c r="J28" s="18">
        <v>0</v>
      </c>
      <c r="K28" s="173">
        <f>IFERROR(J28/J31,"-")</f>
        <v>0</v>
      </c>
      <c r="L28" s="18">
        <v>0</v>
      </c>
      <c r="M28" s="173">
        <f>IFERROR(L28/L31,"-")</f>
        <v>0</v>
      </c>
      <c r="N28" s="18">
        <v>0</v>
      </c>
      <c r="O28" s="173">
        <f>IFERROR(N28/N31,"-")</f>
        <v>0</v>
      </c>
      <c r="P28" s="18">
        <v>0</v>
      </c>
      <c r="Q28" s="173">
        <f>IFERROR(P28/P31,"-")</f>
        <v>0</v>
      </c>
      <c r="R28" s="18">
        <v>0</v>
      </c>
      <c r="S28" s="173" t="str">
        <f>IFERROR(R28/R31,"-")</f>
        <v>-</v>
      </c>
      <c r="T28" s="18">
        <f t="shared" si="0"/>
        <v>0</v>
      </c>
      <c r="U28" s="173">
        <f>IFERROR(T28/T31,"-")</f>
        <v>0</v>
      </c>
    </row>
    <row r="29" spans="2:21">
      <c r="B29" s="265"/>
      <c r="C29" s="274"/>
      <c r="D29" s="16" t="s">
        <v>114</v>
      </c>
      <c r="E29" s="17" t="s">
        <v>100</v>
      </c>
      <c r="F29" s="18">
        <v>0</v>
      </c>
      <c r="G29" s="173">
        <f>IFERROR(F29/F31,"-")</f>
        <v>0</v>
      </c>
      <c r="H29" s="18">
        <v>0</v>
      </c>
      <c r="I29" s="173">
        <f>IFERROR(H29/H31,"-")</f>
        <v>0</v>
      </c>
      <c r="J29" s="18">
        <v>0</v>
      </c>
      <c r="K29" s="173">
        <f>IFERROR(J29/J31,"-")</f>
        <v>0</v>
      </c>
      <c r="L29" s="18">
        <v>0</v>
      </c>
      <c r="M29" s="173">
        <f>IFERROR(L29/L31,"-")</f>
        <v>0</v>
      </c>
      <c r="N29" s="18">
        <v>0</v>
      </c>
      <c r="O29" s="173">
        <f>IFERROR(N29/N31,"-")</f>
        <v>0</v>
      </c>
      <c r="P29" s="18">
        <v>0</v>
      </c>
      <c r="Q29" s="173">
        <f>IFERROR(P29/P31,"-")</f>
        <v>0</v>
      </c>
      <c r="R29" s="18">
        <v>0</v>
      </c>
      <c r="S29" s="173" t="str">
        <f>IFERROR(R29/R31,"-")</f>
        <v>-</v>
      </c>
      <c r="T29" s="18">
        <f t="shared" si="0"/>
        <v>0</v>
      </c>
      <c r="U29" s="173">
        <f>IFERROR(T29/T31,"-")</f>
        <v>0</v>
      </c>
    </row>
    <row r="30" spans="2:21">
      <c r="B30" s="265"/>
      <c r="C30" s="274"/>
      <c r="D30" s="19" t="s">
        <v>115</v>
      </c>
      <c r="E30" s="20" t="s">
        <v>118</v>
      </c>
      <c r="F30" s="22">
        <v>1</v>
      </c>
      <c r="G30" s="176">
        <f>IFERROR(F30/F31,"-")</f>
        <v>0.1111111111111111</v>
      </c>
      <c r="H30" s="22">
        <v>3</v>
      </c>
      <c r="I30" s="176">
        <f>IFERROR(H30/H31,"-")</f>
        <v>0.21428571428571427</v>
      </c>
      <c r="J30" s="22">
        <v>4</v>
      </c>
      <c r="K30" s="176">
        <f>IFERROR(J30/J31,"-")</f>
        <v>0.2</v>
      </c>
      <c r="L30" s="22">
        <v>7</v>
      </c>
      <c r="M30" s="176">
        <f>IFERROR(L30/L31,"-")</f>
        <v>0.29166666666666669</v>
      </c>
      <c r="N30" s="22">
        <v>5</v>
      </c>
      <c r="O30" s="176">
        <f>IFERROR(N30/N31,"-")</f>
        <v>0.3125</v>
      </c>
      <c r="P30" s="22">
        <v>3</v>
      </c>
      <c r="Q30" s="176">
        <f>IFERROR(P30/P31,"-")</f>
        <v>0.42857142857142855</v>
      </c>
      <c r="R30" s="22">
        <v>0</v>
      </c>
      <c r="S30" s="176" t="str">
        <f>IFERROR(R30/R31,"-")</f>
        <v>-</v>
      </c>
      <c r="T30" s="22">
        <f t="shared" si="0"/>
        <v>23</v>
      </c>
      <c r="U30" s="176">
        <f>IFERROR(T30/T31,"-")</f>
        <v>0.25555555555555554</v>
      </c>
    </row>
    <row r="31" spans="2:21">
      <c r="B31" s="266"/>
      <c r="C31" s="275"/>
      <c r="D31" s="23" t="s">
        <v>117</v>
      </c>
      <c r="E31" s="24"/>
      <c r="F31" s="37">
        <f>SUM(F23:F30)</f>
        <v>9</v>
      </c>
      <c r="G31" s="179" t="s">
        <v>116</v>
      </c>
      <c r="H31" s="37">
        <f>SUM(H23:H30)</f>
        <v>14</v>
      </c>
      <c r="I31" s="179" t="s">
        <v>116</v>
      </c>
      <c r="J31" s="37">
        <f>SUM(J23:J30)</f>
        <v>20</v>
      </c>
      <c r="K31" s="179" t="s">
        <v>116</v>
      </c>
      <c r="L31" s="37">
        <f>SUM(L23:L30)</f>
        <v>24</v>
      </c>
      <c r="M31" s="179" t="s">
        <v>116</v>
      </c>
      <c r="N31" s="37">
        <f>SUM(N23:N30)</f>
        <v>16</v>
      </c>
      <c r="O31" s="179" t="s">
        <v>116</v>
      </c>
      <c r="P31" s="37">
        <f>SUM(P23:P30)</f>
        <v>7</v>
      </c>
      <c r="Q31" s="179" t="s">
        <v>116</v>
      </c>
      <c r="R31" s="37">
        <f>SUM(R23:R30)</f>
        <v>0</v>
      </c>
      <c r="S31" s="179" t="s">
        <v>116</v>
      </c>
      <c r="T31" s="37">
        <f t="shared" si="0"/>
        <v>90</v>
      </c>
      <c r="U31" s="179" t="s">
        <v>116</v>
      </c>
    </row>
    <row r="32" spans="2:21">
      <c r="B32" s="279">
        <v>4</v>
      </c>
      <c r="C32" s="273" t="s">
        <v>185</v>
      </c>
      <c r="D32" s="13" t="s">
        <v>108</v>
      </c>
      <c r="E32" s="14" t="s">
        <v>86</v>
      </c>
      <c r="F32" s="15">
        <v>0</v>
      </c>
      <c r="G32" s="170">
        <f>IFERROR(F32/F40,"-")</f>
        <v>0</v>
      </c>
      <c r="H32" s="15">
        <v>0</v>
      </c>
      <c r="I32" s="170">
        <f>IFERROR(H32/H40,"-")</f>
        <v>0</v>
      </c>
      <c r="J32" s="15">
        <v>0</v>
      </c>
      <c r="K32" s="170">
        <f>IFERROR(J32/J40,"-")</f>
        <v>0</v>
      </c>
      <c r="L32" s="15">
        <v>0</v>
      </c>
      <c r="M32" s="170">
        <f>IFERROR(L32/L40,"-")</f>
        <v>0</v>
      </c>
      <c r="N32" s="15">
        <v>0</v>
      </c>
      <c r="O32" s="170">
        <f>IFERROR(N32/N40,"-")</f>
        <v>0</v>
      </c>
      <c r="P32" s="15">
        <v>0</v>
      </c>
      <c r="Q32" s="170">
        <f>IFERROR(P32/P40,"-")</f>
        <v>0</v>
      </c>
      <c r="R32" s="15">
        <v>0</v>
      </c>
      <c r="S32" s="170" t="str">
        <f>IFERROR(R32/R40,"-")</f>
        <v>-</v>
      </c>
      <c r="T32" s="15">
        <f t="shared" si="0"/>
        <v>0</v>
      </c>
      <c r="U32" s="170">
        <f>IFERROR(T32/T40,"-")</f>
        <v>0</v>
      </c>
    </row>
    <row r="33" spans="2:21">
      <c r="B33" s="280"/>
      <c r="C33" s="274"/>
      <c r="D33" s="16" t="s">
        <v>109</v>
      </c>
      <c r="E33" s="17" t="s">
        <v>89</v>
      </c>
      <c r="F33" s="18">
        <v>2</v>
      </c>
      <c r="G33" s="173">
        <f>IFERROR(F33/F40,"-")</f>
        <v>0.4</v>
      </c>
      <c r="H33" s="18">
        <v>9</v>
      </c>
      <c r="I33" s="173">
        <f>IFERROR(H33/H40,"-")</f>
        <v>0.5625</v>
      </c>
      <c r="J33" s="18">
        <v>17</v>
      </c>
      <c r="K33" s="173">
        <f>IFERROR(J33/J40,"-")</f>
        <v>0.56666666666666665</v>
      </c>
      <c r="L33" s="18">
        <v>12</v>
      </c>
      <c r="M33" s="173">
        <f>IFERROR(L33/L40,"-")</f>
        <v>0.70588235294117652</v>
      </c>
      <c r="N33" s="18">
        <v>4</v>
      </c>
      <c r="O33" s="173">
        <f>IFERROR(N33/N40,"-")</f>
        <v>0.23529411764705882</v>
      </c>
      <c r="P33" s="18">
        <v>1</v>
      </c>
      <c r="Q33" s="173">
        <f>IFERROR(P33/P40,"-")</f>
        <v>1</v>
      </c>
      <c r="R33" s="18">
        <v>0</v>
      </c>
      <c r="S33" s="173" t="str">
        <f>IFERROR(R33/R40,"-")</f>
        <v>-</v>
      </c>
      <c r="T33" s="18">
        <f t="shared" si="0"/>
        <v>45</v>
      </c>
      <c r="U33" s="173">
        <f>IFERROR(T33/T40,"-")</f>
        <v>0.52325581395348841</v>
      </c>
    </row>
    <row r="34" spans="2:21">
      <c r="B34" s="280"/>
      <c r="C34" s="274"/>
      <c r="D34" s="16" t="s">
        <v>110</v>
      </c>
      <c r="E34" s="17" t="s">
        <v>92</v>
      </c>
      <c r="F34" s="18">
        <v>0</v>
      </c>
      <c r="G34" s="173">
        <f>IFERROR(F34/F40,"-")</f>
        <v>0</v>
      </c>
      <c r="H34" s="18">
        <v>0</v>
      </c>
      <c r="I34" s="173">
        <f>IFERROR(H34/H40,"-")</f>
        <v>0</v>
      </c>
      <c r="J34" s="18">
        <v>0</v>
      </c>
      <c r="K34" s="173">
        <f>IFERROR(J34/J40,"-")</f>
        <v>0</v>
      </c>
      <c r="L34" s="18">
        <v>0</v>
      </c>
      <c r="M34" s="173">
        <f>IFERROR(L34/L40,"-")</f>
        <v>0</v>
      </c>
      <c r="N34" s="18">
        <v>0</v>
      </c>
      <c r="O34" s="173">
        <f>IFERROR(N34/N40,"-")</f>
        <v>0</v>
      </c>
      <c r="P34" s="18">
        <v>0</v>
      </c>
      <c r="Q34" s="173">
        <f>IFERROR(P34/P40,"-")</f>
        <v>0</v>
      </c>
      <c r="R34" s="18">
        <v>0</v>
      </c>
      <c r="S34" s="173" t="str">
        <f>IFERROR(R34/R40,"-")</f>
        <v>-</v>
      </c>
      <c r="T34" s="18">
        <f t="shared" si="0"/>
        <v>0</v>
      </c>
      <c r="U34" s="173">
        <f>IFERROR(T34/T40,"-")</f>
        <v>0</v>
      </c>
    </row>
    <row r="35" spans="2:21">
      <c r="B35" s="280"/>
      <c r="C35" s="274"/>
      <c r="D35" s="16" t="s">
        <v>111</v>
      </c>
      <c r="E35" s="17" t="s">
        <v>94</v>
      </c>
      <c r="F35" s="18">
        <v>0</v>
      </c>
      <c r="G35" s="173">
        <f>IFERROR(F35/F40,"-")</f>
        <v>0</v>
      </c>
      <c r="H35" s="18">
        <v>2</v>
      </c>
      <c r="I35" s="173">
        <f>IFERROR(H35/H40,"-")</f>
        <v>0.125</v>
      </c>
      <c r="J35" s="18">
        <v>3</v>
      </c>
      <c r="K35" s="173">
        <f>IFERROR(J35/J40,"-")</f>
        <v>0.1</v>
      </c>
      <c r="L35" s="18">
        <v>1</v>
      </c>
      <c r="M35" s="173">
        <f>IFERROR(L35/L40,"-")</f>
        <v>5.8823529411764705E-2</v>
      </c>
      <c r="N35" s="18">
        <v>2</v>
      </c>
      <c r="O35" s="173">
        <f>IFERROR(N35/N40,"-")</f>
        <v>0.11764705882352941</v>
      </c>
      <c r="P35" s="18">
        <v>0</v>
      </c>
      <c r="Q35" s="173">
        <f>IFERROR(P35/P40,"-")</f>
        <v>0</v>
      </c>
      <c r="R35" s="18">
        <v>0</v>
      </c>
      <c r="S35" s="173" t="str">
        <f>IFERROR(R35/R40,"-")</f>
        <v>-</v>
      </c>
      <c r="T35" s="18">
        <f t="shared" si="0"/>
        <v>8</v>
      </c>
      <c r="U35" s="173">
        <f>IFERROR(T35/T40,"-")</f>
        <v>9.3023255813953487E-2</v>
      </c>
    </row>
    <row r="36" spans="2:21">
      <c r="B36" s="280"/>
      <c r="C36" s="274"/>
      <c r="D36" s="16" t="s">
        <v>112</v>
      </c>
      <c r="E36" s="17" t="s">
        <v>96</v>
      </c>
      <c r="F36" s="18">
        <v>0</v>
      </c>
      <c r="G36" s="173">
        <f>IFERROR(F36/F40,"-")</f>
        <v>0</v>
      </c>
      <c r="H36" s="18">
        <v>0</v>
      </c>
      <c r="I36" s="173">
        <f>IFERROR(H36/H40,"-")</f>
        <v>0</v>
      </c>
      <c r="J36" s="18">
        <v>1</v>
      </c>
      <c r="K36" s="173">
        <f>IFERROR(J36/J40,"-")</f>
        <v>3.3333333333333333E-2</v>
      </c>
      <c r="L36" s="18">
        <v>1</v>
      </c>
      <c r="M36" s="173">
        <f>IFERROR(L36/L40,"-")</f>
        <v>5.8823529411764705E-2</v>
      </c>
      <c r="N36" s="18">
        <v>2</v>
      </c>
      <c r="O36" s="173">
        <f>IFERROR(N36/N40,"-")</f>
        <v>0.11764705882352941</v>
      </c>
      <c r="P36" s="18">
        <v>0</v>
      </c>
      <c r="Q36" s="173">
        <f>IFERROR(P36/P40,"-")</f>
        <v>0</v>
      </c>
      <c r="R36" s="18">
        <v>0</v>
      </c>
      <c r="S36" s="173" t="str">
        <f>IFERROR(R36/R40,"-")</f>
        <v>-</v>
      </c>
      <c r="T36" s="18">
        <f t="shared" si="0"/>
        <v>4</v>
      </c>
      <c r="U36" s="173">
        <f>IFERROR(T36/T40,"-")</f>
        <v>4.6511627906976744E-2</v>
      </c>
    </row>
    <row r="37" spans="2:21">
      <c r="B37" s="280"/>
      <c r="C37" s="274"/>
      <c r="D37" s="16" t="s">
        <v>113</v>
      </c>
      <c r="E37" s="17" t="s">
        <v>98</v>
      </c>
      <c r="F37" s="18">
        <v>0</v>
      </c>
      <c r="G37" s="173">
        <f>IFERROR(F37/F40,"-")</f>
        <v>0</v>
      </c>
      <c r="H37" s="18">
        <v>1</v>
      </c>
      <c r="I37" s="173">
        <f>IFERROR(H37/H40,"-")</f>
        <v>6.25E-2</v>
      </c>
      <c r="J37" s="18">
        <v>1</v>
      </c>
      <c r="K37" s="173">
        <f>IFERROR(J37/J40,"-")</f>
        <v>3.3333333333333333E-2</v>
      </c>
      <c r="L37" s="18">
        <v>0</v>
      </c>
      <c r="M37" s="173">
        <f>IFERROR(L37/L40,"-")</f>
        <v>0</v>
      </c>
      <c r="N37" s="18">
        <v>0</v>
      </c>
      <c r="O37" s="173">
        <f>IFERROR(N37/N40,"-")</f>
        <v>0</v>
      </c>
      <c r="P37" s="18">
        <v>0</v>
      </c>
      <c r="Q37" s="173">
        <f>IFERROR(P37/P40,"-")</f>
        <v>0</v>
      </c>
      <c r="R37" s="18">
        <v>0</v>
      </c>
      <c r="S37" s="173" t="str">
        <f>IFERROR(R37/R40,"-")</f>
        <v>-</v>
      </c>
      <c r="T37" s="18">
        <f t="shared" si="0"/>
        <v>2</v>
      </c>
      <c r="U37" s="173">
        <f>IFERROR(T37/T40,"-")</f>
        <v>2.3255813953488372E-2</v>
      </c>
    </row>
    <row r="38" spans="2:21">
      <c r="B38" s="280"/>
      <c r="C38" s="274"/>
      <c r="D38" s="16" t="s">
        <v>114</v>
      </c>
      <c r="E38" s="17" t="s">
        <v>100</v>
      </c>
      <c r="F38" s="18">
        <v>0</v>
      </c>
      <c r="G38" s="173">
        <f>IFERROR(F38/F40,"-")</f>
        <v>0</v>
      </c>
      <c r="H38" s="18">
        <v>0</v>
      </c>
      <c r="I38" s="173">
        <f>IFERROR(H38/H40,"-")</f>
        <v>0</v>
      </c>
      <c r="J38" s="18">
        <v>0</v>
      </c>
      <c r="K38" s="173">
        <f>IFERROR(J38/J40,"-")</f>
        <v>0</v>
      </c>
      <c r="L38" s="18">
        <v>0</v>
      </c>
      <c r="M38" s="173">
        <f>IFERROR(L38/L40,"-")</f>
        <v>0</v>
      </c>
      <c r="N38" s="18">
        <v>0</v>
      </c>
      <c r="O38" s="173">
        <f>IFERROR(N38/N40,"-")</f>
        <v>0</v>
      </c>
      <c r="P38" s="18">
        <v>0</v>
      </c>
      <c r="Q38" s="173">
        <f>IFERROR(P38/P40,"-")</f>
        <v>0</v>
      </c>
      <c r="R38" s="18">
        <v>0</v>
      </c>
      <c r="S38" s="173" t="str">
        <f>IFERROR(R38/R40,"-")</f>
        <v>-</v>
      </c>
      <c r="T38" s="18">
        <f t="shared" si="0"/>
        <v>0</v>
      </c>
      <c r="U38" s="173">
        <f>IFERROR(T38/T40,"-")</f>
        <v>0</v>
      </c>
    </row>
    <row r="39" spans="2:21">
      <c r="B39" s="280"/>
      <c r="C39" s="274"/>
      <c r="D39" s="19" t="s">
        <v>115</v>
      </c>
      <c r="E39" s="20" t="s">
        <v>118</v>
      </c>
      <c r="F39" s="22">
        <v>3</v>
      </c>
      <c r="G39" s="176">
        <f>IFERROR(F39/F40,"-")</f>
        <v>0.6</v>
      </c>
      <c r="H39" s="22">
        <v>4</v>
      </c>
      <c r="I39" s="176">
        <f>IFERROR(H39/H40,"-")</f>
        <v>0.25</v>
      </c>
      <c r="J39" s="22">
        <v>8</v>
      </c>
      <c r="K39" s="176">
        <f>IFERROR(J39/J40,"-")</f>
        <v>0.26666666666666666</v>
      </c>
      <c r="L39" s="22">
        <v>3</v>
      </c>
      <c r="M39" s="176">
        <f>IFERROR(L39/L40,"-")</f>
        <v>0.17647058823529413</v>
      </c>
      <c r="N39" s="22">
        <v>9</v>
      </c>
      <c r="O39" s="176">
        <f>IFERROR(N39/N40,"-")</f>
        <v>0.52941176470588236</v>
      </c>
      <c r="P39" s="22">
        <v>0</v>
      </c>
      <c r="Q39" s="176">
        <f>IFERROR(P39/P40,"-")</f>
        <v>0</v>
      </c>
      <c r="R39" s="22">
        <v>0</v>
      </c>
      <c r="S39" s="176" t="str">
        <f>IFERROR(R39/R40,"-")</f>
        <v>-</v>
      </c>
      <c r="T39" s="22">
        <f t="shared" si="0"/>
        <v>27</v>
      </c>
      <c r="U39" s="176">
        <f>IFERROR(T39/T40,"-")</f>
        <v>0.31395348837209303</v>
      </c>
    </row>
    <row r="40" spans="2:21">
      <c r="B40" s="281"/>
      <c r="C40" s="275"/>
      <c r="D40" s="23" t="s">
        <v>117</v>
      </c>
      <c r="E40" s="24"/>
      <c r="F40" s="37">
        <f>SUM(F32:F39)</f>
        <v>5</v>
      </c>
      <c r="G40" s="179" t="s">
        <v>116</v>
      </c>
      <c r="H40" s="37">
        <f>SUM(H32:H39)</f>
        <v>16</v>
      </c>
      <c r="I40" s="179" t="s">
        <v>116</v>
      </c>
      <c r="J40" s="37">
        <f>SUM(J32:J39)</f>
        <v>30</v>
      </c>
      <c r="K40" s="179" t="s">
        <v>116</v>
      </c>
      <c r="L40" s="37">
        <f>SUM(L32:L39)</f>
        <v>17</v>
      </c>
      <c r="M40" s="179" t="s">
        <v>116</v>
      </c>
      <c r="N40" s="37">
        <f>SUM(N32:N39)</f>
        <v>17</v>
      </c>
      <c r="O40" s="179" t="s">
        <v>116</v>
      </c>
      <c r="P40" s="37">
        <f>SUM(P32:P39)</f>
        <v>1</v>
      </c>
      <c r="Q40" s="179" t="s">
        <v>116</v>
      </c>
      <c r="R40" s="37">
        <f>SUM(R32:R39)</f>
        <v>0</v>
      </c>
      <c r="S40" s="179" t="s">
        <v>116</v>
      </c>
      <c r="T40" s="37">
        <f t="shared" si="0"/>
        <v>86</v>
      </c>
      <c r="U40" s="179" t="s">
        <v>116</v>
      </c>
    </row>
    <row r="41" spans="2:21">
      <c r="B41" s="264">
        <v>5</v>
      </c>
      <c r="C41" s="273" t="s">
        <v>186</v>
      </c>
      <c r="D41" s="13" t="s">
        <v>108</v>
      </c>
      <c r="E41" s="14" t="s">
        <v>86</v>
      </c>
      <c r="F41" s="15">
        <v>0</v>
      </c>
      <c r="G41" s="170">
        <f>IFERROR(F41/F49,"-")</f>
        <v>0</v>
      </c>
      <c r="H41" s="15">
        <v>1</v>
      </c>
      <c r="I41" s="170">
        <f>IFERROR(H41/H49,"-")</f>
        <v>8.3333333333333329E-2</v>
      </c>
      <c r="J41" s="15">
        <v>0</v>
      </c>
      <c r="K41" s="170">
        <f>IFERROR(J41/J49,"-")</f>
        <v>0</v>
      </c>
      <c r="L41" s="15">
        <v>0</v>
      </c>
      <c r="M41" s="170">
        <f>IFERROR(L41/L49,"-")</f>
        <v>0</v>
      </c>
      <c r="N41" s="15">
        <v>0</v>
      </c>
      <c r="O41" s="170">
        <f>IFERROR(N41/N49,"-")</f>
        <v>0</v>
      </c>
      <c r="P41" s="15">
        <v>0</v>
      </c>
      <c r="Q41" s="170">
        <f>IFERROR(P41/P49,"-")</f>
        <v>0</v>
      </c>
      <c r="R41" s="15">
        <v>0</v>
      </c>
      <c r="S41" s="170" t="str">
        <f>IFERROR(R41/R49,"-")</f>
        <v>-</v>
      </c>
      <c r="T41" s="15">
        <f t="shared" si="0"/>
        <v>1</v>
      </c>
      <c r="U41" s="170">
        <f>IFERROR(T41/T49,"-")</f>
        <v>1.1494252873563218E-2</v>
      </c>
    </row>
    <row r="42" spans="2:21">
      <c r="B42" s="265"/>
      <c r="C42" s="274"/>
      <c r="D42" s="16" t="s">
        <v>109</v>
      </c>
      <c r="E42" s="17" t="s">
        <v>89</v>
      </c>
      <c r="F42" s="18">
        <v>4</v>
      </c>
      <c r="G42" s="173">
        <f>IFERROR(F42/F49,"-")</f>
        <v>0.5</v>
      </c>
      <c r="H42" s="18">
        <v>4</v>
      </c>
      <c r="I42" s="173">
        <f>IFERROR(H42/H49,"-")</f>
        <v>0.33333333333333331</v>
      </c>
      <c r="J42" s="18">
        <v>17</v>
      </c>
      <c r="K42" s="173">
        <f>IFERROR(J42/J49,"-")</f>
        <v>0.73913043478260865</v>
      </c>
      <c r="L42" s="18">
        <v>20</v>
      </c>
      <c r="M42" s="173">
        <f>IFERROR(L42/L49,"-")</f>
        <v>0.7142857142857143</v>
      </c>
      <c r="N42" s="18">
        <v>7</v>
      </c>
      <c r="O42" s="173">
        <f>IFERROR(N42/N49,"-")</f>
        <v>0.5</v>
      </c>
      <c r="P42" s="18">
        <v>1</v>
      </c>
      <c r="Q42" s="173">
        <f>IFERROR(P42/P49,"-")</f>
        <v>0.5</v>
      </c>
      <c r="R42" s="18">
        <v>0</v>
      </c>
      <c r="S42" s="173" t="str">
        <f>IFERROR(R42/R49,"-")</f>
        <v>-</v>
      </c>
      <c r="T42" s="18">
        <f t="shared" si="0"/>
        <v>53</v>
      </c>
      <c r="U42" s="173">
        <f>IFERROR(T42/T49,"-")</f>
        <v>0.60919540229885061</v>
      </c>
    </row>
    <row r="43" spans="2:21">
      <c r="B43" s="265"/>
      <c r="C43" s="274"/>
      <c r="D43" s="16" t="s">
        <v>110</v>
      </c>
      <c r="E43" s="17" t="s">
        <v>92</v>
      </c>
      <c r="F43" s="18">
        <v>0</v>
      </c>
      <c r="G43" s="173">
        <f>IFERROR(F43/F49,"-")</f>
        <v>0</v>
      </c>
      <c r="H43" s="18">
        <v>0</v>
      </c>
      <c r="I43" s="173">
        <f>IFERROR(H43/H49,"-")</f>
        <v>0</v>
      </c>
      <c r="J43" s="18">
        <v>0</v>
      </c>
      <c r="K43" s="173">
        <f>IFERROR(J43/J49,"-")</f>
        <v>0</v>
      </c>
      <c r="L43" s="18">
        <v>0</v>
      </c>
      <c r="M43" s="173">
        <f>IFERROR(L43/L49,"-")</f>
        <v>0</v>
      </c>
      <c r="N43" s="18">
        <v>0</v>
      </c>
      <c r="O43" s="173">
        <f>IFERROR(N43/N49,"-")</f>
        <v>0</v>
      </c>
      <c r="P43" s="18">
        <v>0</v>
      </c>
      <c r="Q43" s="173">
        <f>IFERROR(P43/P49,"-")</f>
        <v>0</v>
      </c>
      <c r="R43" s="18">
        <v>0</v>
      </c>
      <c r="S43" s="173" t="str">
        <f>IFERROR(R43/R49,"-")</f>
        <v>-</v>
      </c>
      <c r="T43" s="18">
        <f t="shared" si="0"/>
        <v>0</v>
      </c>
      <c r="U43" s="173">
        <f>IFERROR(T43/T49,"-")</f>
        <v>0</v>
      </c>
    </row>
    <row r="44" spans="2:21">
      <c r="B44" s="265"/>
      <c r="C44" s="274"/>
      <c r="D44" s="16" t="s">
        <v>111</v>
      </c>
      <c r="E44" s="17" t="s">
        <v>94</v>
      </c>
      <c r="F44" s="18">
        <v>2</v>
      </c>
      <c r="G44" s="173">
        <f>IFERROR(F44/F49,"-")</f>
        <v>0.25</v>
      </c>
      <c r="H44" s="18">
        <v>0</v>
      </c>
      <c r="I44" s="173">
        <f>IFERROR(H44/H49,"-")</f>
        <v>0</v>
      </c>
      <c r="J44" s="18">
        <v>0</v>
      </c>
      <c r="K44" s="173">
        <f>IFERROR(J44/J49,"-")</f>
        <v>0</v>
      </c>
      <c r="L44" s="18">
        <v>2</v>
      </c>
      <c r="M44" s="173">
        <f>IFERROR(L44/L49,"-")</f>
        <v>7.1428571428571425E-2</v>
      </c>
      <c r="N44" s="18">
        <v>1</v>
      </c>
      <c r="O44" s="173">
        <f>IFERROR(N44/N49,"-")</f>
        <v>7.1428571428571425E-2</v>
      </c>
      <c r="P44" s="18">
        <v>0</v>
      </c>
      <c r="Q44" s="173">
        <f>IFERROR(P44/P49,"-")</f>
        <v>0</v>
      </c>
      <c r="R44" s="18">
        <v>0</v>
      </c>
      <c r="S44" s="173" t="str">
        <f>IFERROR(R44/R49,"-")</f>
        <v>-</v>
      </c>
      <c r="T44" s="18">
        <f t="shared" si="0"/>
        <v>5</v>
      </c>
      <c r="U44" s="173">
        <f>IFERROR(T44/T49,"-")</f>
        <v>5.7471264367816091E-2</v>
      </c>
    </row>
    <row r="45" spans="2:21">
      <c r="B45" s="265"/>
      <c r="C45" s="274"/>
      <c r="D45" s="16" t="s">
        <v>112</v>
      </c>
      <c r="E45" s="17" t="s">
        <v>96</v>
      </c>
      <c r="F45" s="18">
        <v>0</v>
      </c>
      <c r="G45" s="173">
        <f>IFERROR(F45/F49,"-")</f>
        <v>0</v>
      </c>
      <c r="H45" s="18">
        <v>4</v>
      </c>
      <c r="I45" s="173">
        <f>IFERROR(H45/H49,"-")</f>
        <v>0.33333333333333331</v>
      </c>
      <c r="J45" s="18">
        <v>0</v>
      </c>
      <c r="K45" s="173">
        <f>IFERROR(J45/J49,"-")</f>
        <v>0</v>
      </c>
      <c r="L45" s="18">
        <v>0</v>
      </c>
      <c r="M45" s="173">
        <f>IFERROR(L45/L49,"-")</f>
        <v>0</v>
      </c>
      <c r="N45" s="18">
        <v>0</v>
      </c>
      <c r="O45" s="173">
        <f>IFERROR(N45/N49,"-")</f>
        <v>0</v>
      </c>
      <c r="P45" s="18">
        <v>0</v>
      </c>
      <c r="Q45" s="173">
        <f>IFERROR(P45/P49,"-")</f>
        <v>0</v>
      </c>
      <c r="R45" s="18">
        <v>0</v>
      </c>
      <c r="S45" s="173" t="str">
        <f>IFERROR(R45/R49,"-")</f>
        <v>-</v>
      </c>
      <c r="T45" s="18">
        <f t="shared" si="0"/>
        <v>4</v>
      </c>
      <c r="U45" s="173">
        <f>IFERROR(T45/T49,"-")</f>
        <v>4.5977011494252873E-2</v>
      </c>
    </row>
    <row r="46" spans="2:21">
      <c r="B46" s="265"/>
      <c r="C46" s="274"/>
      <c r="D46" s="16" t="s">
        <v>113</v>
      </c>
      <c r="E46" s="17" t="s">
        <v>98</v>
      </c>
      <c r="F46" s="18">
        <v>0</v>
      </c>
      <c r="G46" s="173">
        <f>IFERROR(F46/F49,"-")</f>
        <v>0</v>
      </c>
      <c r="H46" s="18">
        <v>0</v>
      </c>
      <c r="I46" s="173">
        <f>IFERROR(H46/H49,"-")</f>
        <v>0</v>
      </c>
      <c r="J46" s="18">
        <v>0</v>
      </c>
      <c r="K46" s="173">
        <f>IFERROR(J46/J49,"-")</f>
        <v>0</v>
      </c>
      <c r="L46" s="18">
        <v>1</v>
      </c>
      <c r="M46" s="173">
        <f>IFERROR(L46/L49,"-")</f>
        <v>3.5714285714285712E-2</v>
      </c>
      <c r="N46" s="18">
        <v>0</v>
      </c>
      <c r="O46" s="173">
        <f>IFERROR(N46/N49,"-")</f>
        <v>0</v>
      </c>
      <c r="P46" s="18">
        <v>0</v>
      </c>
      <c r="Q46" s="173">
        <f>IFERROR(P46/P49,"-")</f>
        <v>0</v>
      </c>
      <c r="R46" s="18">
        <v>0</v>
      </c>
      <c r="S46" s="173" t="str">
        <f>IFERROR(R46/R49,"-")</f>
        <v>-</v>
      </c>
      <c r="T46" s="18">
        <f t="shared" si="0"/>
        <v>1</v>
      </c>
      <c r="U46" s="173">
        <f>IFERROR(T46/T49,"-")</f>
        <v>1.1494252873563218E-2</v>
      </c>
    </row>
    <row r="47" spans="2:21">
      <c r="B47" s="265"/>
      <c r="C47" s="274"/>
      <c r="D47" s="16" t="s">
        <v>114</v>
      </c>
      <c r="E47" s="17" t="s">
        <v>100</v>
      </c>
      <c r="F47" s="18">
        <v>0</v>
      </c>
      <c r="G47" s="173">
        <f>IFERROR(F47/F49,"-")</f>
        <v>0</v>
      </c>
      <c r="H47" s="18">
        <v>0</v>
      </c>
      <c r="I47" s="173">
        <f>IFERROR(H47/H49,"-")</f>
        <v>0</v>
      </c>
      <c r="J47" s="18">
        <v>0</v>
      </c>
      <c r="K47" s="173">
        <f>IFERROR(J47/J49,"-")</f>
        <v>0</v>
      </c>
      <c r="L47" s="18">
        <v>0</v>
      </c>
      <c r="M47" s="173">
        <f>IFERROR(L47/L49,"-")</f>
        <v>0</v>
      </c>
      <c r="N47" s="18">
        <v>0</v>
      </c>
      <c r="O47" s="173">
        <f>IFERROR(N47/N49,"-")</f>
        <v>0</v>
      </c>
      <c r="P47" s="18">
        <v>0</v>
      </c>
      <c r="Q47" s="173">
        <f>IFERROR(P47/P49,"-")</f>
        <v>0</v>
      </c>
      <c r="R47" s="18">
        <v>0</v>
      </c>
      <c r="S47" s="173" t="str">
        <f>IFERROR(R47/R49,"-")</f>
        <v>-</v>
      </c>
      <c r="T47" s="18">
        <f t="shared" si="0"/>
        <v>0</v>
      </c>
      <c r="U47" s="173">
        <f>IFERROR(T47/T49,"-")</f>
        <v>0</v>
      </c>
    </row>
    <row r="48" spans="2:21">
      <c r="B48" s="265"/>
      <c r="C48" s="274"/>
      <c r="D48" s="19" t="s">
        <v>115</v>
      </c>
      <c r="E48" s="20" t="s">
        <v>118</v>
      </c>
      <c r="F48" s="22">
        <v>2</v>
      </c>
      <c r="G48" s="176">
        <f>IFERROR(F48/F49,"-")</f>
        <v>0.25</v>
      </c>
      <c r="H48" s="22">
        <v>3</v>
      </c>
      <c r="I48" s="176">
        <f>IFERROR(H48/H49,"-")</f>
        <v>0.25</v>
      </c>
      <c r="J48" s="22">
        <v>6</v>
      </c>
      <c r="K48" s="176">
        <f>IFERROR(J48/J49,"-")</f>
        <v>0.2608695652173913</v>
      </c>
      <c r="L48" s="22">
        <v>5</v>
      </c>
      <c r="M48" s="176">
        <f>IFERROR(L48/L49,"-")</f>
        <v>0.17857142857142858</v>
      </c>
      <c r="N48" s="22">
        <v>6</v>
      </c>
      <c r="O48" s="176">
        <f>IFERROR(N48/N49,"-")</f>
        <v>0.42857142857142855</v>
      </c>
      <c r="P48" s="22">
        <v>1</v>
      </c>
      <c r="Q48" s="176">
        <f>IFERROR(P48/P49,"-")</f>
        <v>0.5</v>
      </c>
      <c r="R48" s="22">
        <v>0</v>
      </c>
      <c r="S48" s="176" t="str">
        <f>IFERROR(R48/R49,"-")</f>
        <v>-</v>
      </c>
      <c r="T48" s="22">
        <f t="shared" si="0"/>
        <v>23</v>
      </c>
      <c r="U48" s="176">
        <f>IFERROR(T48/T49,"-")</f>
        <v>0.26436781609195403</v>
      </c>
    </row>
    <row r="49" spans="2:21">
      <c r="B49" s="266"/>
      <c r="C49" s="275"/>
      <c r="D49" s="23" t="s">
        <v>117</v>
      </c>
      <c r="E49" s="24"/>
      <c r="F49" s="37">
        <f>SUM(F41:F48)</f>
        <v>8</v>
      </c>
      <c r="G49" s="179" t="s">
        <v>116</v>
      </c>
      <c r="H49" s="37">
        <f>SUM(H41:H48)</f>
        <v>12</v>
      </c>
      <c r="I49" s="179" t="s">
        <v>116</v>
      </c>
      <c r="J49" s="37">
        <f>SUM(J41:J48)</f>
        <v>23</v>
      </c>
      <c r="K49" s="179" t="s">
        <v>116</v>
      </c>
      <c r="L49" s="37">
        <f>SUM(L41:L48)</f>
        <v>28</v>
      </c>
      <c r="M49" s="179" t="s">
        <v>116</v>
      </c>
      <c r="N49" s="37">
        <f>SUM(N41:N48)</f>
        <v>14</v>
      </c>
      <c r="O49" s="179" t="s">
        <v>116</v>
      </c>
      <c r="P49" s="37">
        <f>SUM(P41:P48)</f>
        <v>2</v>
      </c>
      <c r="Q49" s="179" t="s">
        <v>116</v>
      </c>
      <c r="R49" s="37">
        <f>SUM(R41:R48)</f>
        <v>0</v>
      </c>
      <c r="S49" s="179" t="s">
        <v>116</v>
      </c>
      <c r="T49" s="37">
        <f t="shared" si="0"/>
        <v>87</v>
      </c>
      <c r="U49" s="179" t="s">
        <v>116</v>
      </c>
    </row>
    <row r="50" spans="2:21">
      <c r="B50" s="279">
        <v>6</v>
      </c>
      <c r="C50" s="273" t="s">
        <v>187</v>
      </c>
      <c r="D50" s="13" t="s">
        <v>108</v>
      </c>
      <c r="E50" s="14" t="s">
        <v>86</v>
      </c>
      <c r="F50" s="15">
        <v>0</v>
      </c>
      <c r="G50" s="170">
        <f>IFERROR(F50/F58,"-")</f>
        <v>0</v>
      </c>
      <c r="H50" s="15">
        <v>0</v>
      </c>
      <c r="I50" s="170">
        <f>IFERROR(H50/H58,"-")</f>
        <v>0</v>
      </c>
      <c r="J50" s="15">
        <v>0</v>
      </c>
      <c r="K50" s="170">
        <f>IFERROR(J50/J58,"-")</f>
        <v>0</v>
      </c>
      <c r="L50" s="15">
        <v>1</v>
      </c>
      <c r="M50" s="170">
        <f>IFERROR(L50/L58,"-")</f>
        <v>2.7777777777777776E-2</v>
      </c>
      <c r="N50" s="15">
        <v>0</v>
      </c>
      <c r="O50" s="170">
        <f>IFERROR(N50/N58,"-")</f>
        <v>0</v>
      </c>
      <c r="P50" s="15">
        <v>0</v>
      </c>
      <c r="Q50" s="170">
        <f>IFERROR(P50/P58,"-")</f>
        <v>0</v>
      </c>
      <c r="R50" s="15">
        <v>0</v>
      </c>
      <c r="S50" s="170" t="str">
        <f>IFERROR(R50/R58,"-")</f>
        <v>-</v>
      </c>
      <c r="T50" s="15">
        <f t="shared" si="0"/>
        <v>1</v>
      </c>
      <c r="U50" s="170">
        <f>IFERROR(T50/T58,"-")</f>
        <v>7.3529411764705881E-3</v>
      </c>
    </row>
    <row r="51" spans="2:21">
      <c r="B51" s="280"/>
      <c r="C51" s="274"/>
      <c r="D51" s="16" t="s">
        <v>109</v>
      </c>
      <c r="E51" s="17" t="s">
        <v>89</v>
      </c>
      <c r="F51" s="18">
        <v>9</v>
      </c>
      <c r="G51" s="173">
        <f>IFERROR(F51/F58,"-")</f>
        <v>0.6</v>
      </c>
      <c r="H51" s="18">
        <v>13</v>
      </c>
      <c r="I51" s="173">
        <f>IFERROR(H51/H58,"-")</f>
        <v>0.68421052631578949</v>
      </c>
      <c r="J51" s="18">
        <v>23</v>
      </c>
      <c r="K51" s="173">
        <f>IFERROR(J51/J58,"-")</f>
        <v>0.60526315789473684</v>
      </c>
      <c r="L51" s="18">
        <v>19</v>
      </c>
      <c r="M51" s="173">
        <f>IFERROR(L51/L58,"-")</f>
        <v>0.52777777777777779</v>
      </c>
      <c r="N51" s="18">
        <v>15</v>
      </c>
      <c r="O51" s="173">
        <f>IFERROR(N51/N58,"-")</f>
        <v>0.65217391304347827</v>
      </c>
      <c r="P51" s="18">
        <v>2</v>
      </c>
      <c r="Q51" s="173">
        <f>IFERROR(P51/P58,"-")</f>
        <v>0.4</v>
      </c>
      <c r="R51" s="18">
        <v>0</v>
      </c>
      <c r="S51" s="173" t="str">
        <f>IFERROR(R51/R58,"-")</f>
        <v>-</v>
      </c>
      <c r="T51" s="18">
        <f t="shared" si="0"/>
        <v>81</v>
      </c>
      <c r="U51" s="173">
        <f>IFERROR(T51/T58,"-")</f>
        <v>0.59558823529411764</v>
      </c>
    </row>
    <row r="52" spans="2:21">
      <c r="B52" s="280"/>
      <c r="C52" s="274"/>
      <c r="D52" s="16" t="s">
        <v>110</v>
      </c>
      <c r="E52" s="17" t="s">
        <v>92</v>
      </c>
      <c r="F52" s="18">
        <v>0</v>
      </c>
      <c r="G52" s="173">
        <f>IFERROR(F52/F58,"-")</f>
        <v>0</v>
      </c>
      <c r="H52" s="18">
        <v>0</v>
      </c>
      <c r="I52" s="173">
        <f>IFERROR(H52/H58,"-")</f>
        <v>0</v>
      </c>
      <c r="J52" s="18">
        <v>0</v>
      </c>
      <c r="K52" s="173">
        <f>IFERROR(J52/J58,"-")</f>
        <v>0</v>
      </c>
      <c r="L52" s="18">
        <v>0</v>
      </c>
      <c r="M52" s="173">
        <f>IFERROR(L52/L58,"-")</f>
        <v>0</v>
      </c>
      <c r="N52" s="18">
        <v>0</v>
      </c>
      <c r="O52" s="173">
        <f>IFERROR(N52/N58,"-")</f>
        <v>0</v>
      </c>
      <c r="P52" s="18">
        <v>0</v>
      </c>
      <c r="Q52" s="173">
        <f>IFERROR(P52/P58,"-")</f>
        <v>0</v>
      </c>
      <c r="R52" s="18">
        <v>0</v>
      </c>
      <c r="S52" s="173" t="str">
        <f>IFERROR(R52/R58,"-")</f>
        <v>-</v>
      </c>
      <c r="T52" s="18">
        <f t="shared" si="0"/>
        <v>0</v>
      </c>
      <c r="U52" s="173">
        <f>IFERROR(T52/T58,"-")</f>
        <v>0</v>
      </c>
    </row>
    <row r="53" spans="2:21">
      <c r="B53" s="280"/>
      <c r="C53" s="274"/>
      <c r="D53" s="16" t="s">
        <v>111</v>
      </c>
      <c r="E53" s="17" t="s">
        <v>94</v>
      </c>
      <c r="F53" s="18">
        <v>0</v>
      </c>
      <c r="G53" s="173">
        <f>IFERROR(F53/F58,"-")</f>
        <v>0</v>
      </c>
      <c r="H53" s="18">
        <v>0</v>
      </c>
      <c r="I53" s="173">
        <f>IFERROR(H53/H58,"-")</f>
        <v>0</v>
      </c>
      <c r="J53" s="18">
        <v>2</v>
      </c>
      <c r="K53" s="173">
        <f>IFERROR(J53/J58,"-")</f>
        <v>5.2631578947368418E-2</v>
      </c>
      <c r="L53" s="18">
        <v>1</v>
      </c>
      <c r="M53" s="173">
        <f>IFERROR(L53/L58,"-")</f>
        <v>2.7777777777777776E-2</v>
      </c>
      <c r="N53" s="18">
        <v>0</v>
      </c>
      <c r="O53" s="173">
        <f>IFERROR(N53/N58,"-")</f>
        <v>0</v>
      </c>
      <c r="P53" s="18">
        <v>0</v>
      </c>
      <c r="Q53" s="173">
        <f>IFERROR(P53/P58,"-")</f>
        <v>0</v>
      </c>
      <c r="R53" s="18">
        <v>0</v>
      </c>
      <c r="S53" s="173" t="str">
        <f>IFERROR(R53/R58,"-")</f>
        <v>-</v>
      </c>
      <c r="T53" s="18">
        <f t="shared" si="0"/>
        <v>3</v>
      </c>
      <c r="U53" s="173">
        <f>IFERROR(T53/T58,"-")</f>
        <v>2.2058823529411766E-2</v>
      </c>
    </row>
    <row r="54" spans="2:21">
      <c r="B54" s="280"/>
      <c r="C54" s="274"/>
      <c r="D54" s="16" t="s">
        <v>112</v>
      </c>
      <c r="E54" s="17" t="s">
        <v>96</v>
      </c>
      <c r="F54" s="18">
        <v>1</v>
      </c>
      <c r="G54" s="173">
        <f>IFERROR(F54/F58,"-")</f>
        <v>6.6666666666666666E-2</v>
      </c>
      <c r="H54" s="18">
        <v>1</v>
      </c>
      <c r="I54" s="173">
        <f>IFERROR(H54/H58,"-")</f>
        <v>5.2631578947368418E-2</v>
      </c>
      <c r="J54" s="18">
        <v>1</v>
      </c>
      <c r="K54" s="173">
        <f>IFERROR(J54/J58,"-")</f>
        <v>2.6315789473684209E-2</v>
      </c>
      <c r="L54" s="18">
        <v>2</v>
      </c>
      <c r="M54" s="173">
        <f>IFERROR(L54/L58,"-")</f>
        <v>5.5555555555555552E-2</v>
      </c>
      <c r="N54" s="18">
        <v>0</v>
      </c>
      <c r="O54" s="173">
        <f>IFERROR(N54/N58,"-")</f>
        <v>0</v>
      </c>
      <c r="P54" s="18">
        <v>0</v>
      </c>
      <c r="Q54" s="173">
        <f>IFERROR(P54/P58,"-")</f>
        <v>0</v>
      </c>
      <c r="R54" s="18">
        <v>0</v>
      </c>
      <c r="S54" s="173" t="str">
        <f>IFERROR(R54/R58,"-")</f>
        <v>-</v>
      </c>
      <c r="T54" s="18">
        <f t="shared" si="0"/>
        <v>5</v>
      </c>
      <c r="U54" s="173">
        <f>IFERROR(T54/T58,"-")</f>
        <v>3.6764705882352942E-2</v>
      </c>
    </row>
    <row r="55" spans="2:21">
      <c r="B55" s="280"/>
      <c r="C55" s="274"/>
      <c r="D55" s="16" t="s">
        <v>113</v>
      </c>
      <c r="E55" s="17" t="s">
        <v>98</v>
      </c>
      <c r="F55" s="18">
        <v>0</v>
      </c>
      <c r="G55" s="173">
        <f>IFERROR(F55/F58,"-")</f>
        <v>0</v>
      </c>
      <c r="H55" s="18">
        <v>1</v>
      </c>
      <c r="I55" s="173">
        <f>IFERROR(H55/H58,"-")</f>
        <v>5.2631578947368418E-2</v>
      </c>
      <c r="J55" s="18">
        <v>0</v>
      </c>
      <c r="K55" s="173">
        <f>IFERROR(J55/J58,"-")</f>
        <v>0</v>
      </c>
      <c r="L55" s="18">
        <v>0</v>
      </c>
      <c r="M55" s="173">
        <f>IFERROR(L55/L58,"-")</f>
        <v>0</v>
      </c>
      <c r="N55" s="18">
        <v>1</v>
      </c>
      <c r="O55" s="173">
        <f>IFERROR(N55/N58,"-")</f>
        <v>4.3478260869565216E-2</v>
      </c>
      <c r="P55" s="18">
        <v>0</v>
      </c>
      <c r="Q55" s="173">
        <f>IFERROR(P55/P58,"-")</f>
        <v>0</v>
      </c>
      <c r="R55" s="18">
        <v>0</v>
      </c>
      <c r="S55" s="173" t="str">
        <f>IFERROR(R55/R58,"-")</f>
        <v>-</v>
      </c>
      <c r="T55" s="18">
        <f t="shared" si="0"/>
        <v>2</v>
      </c>
      <c r="U55" s="173">
        <f>IFERROR(T55/T58,"-")</f>
        <v>1.4705882352941176E-2</v>
      </c>
    </row>
    <row r="56" spans="2:21">
      <c r="B56" s="280"/>
      <c r="C56" s="274"/>
      <c r="D56" s="16" t="s">
        <v>114</v>
      </c>
      <c r="E56" s="17" t="s">
        <v>100</v>
      </c>
      <c r="F56" s="18">
        <v>0</v>
      </c>
      <c r="G56" s="173">
        <f>IFERROR(F56/F58,"-")</f>
        <v>0</v>
      </c>
      <c r="H56" s="18">
        <v>0</v>
      </c>
      <c r="I56" s="173">
        <f>IFERROR(H56/H58,"-")</f>
        <v>0</v>
      </c>
      <c r="J56" s="18">
        <v>0</v>
      </c>
      <c r="K56" s="173">
        <f>IFERROR(J56/J58,"-")</f>
        <v>0</v>
      </c>
      <c r="L56" s="18">
        <v>0</v>
      </c>
      <c r="M56" s="173">
        <f>IFERROR(L56/L58,"-")</f>
        <v>0</v>
      </c>
      <c r="N56" s="18">
        <v>0</v>
      </c>
      <c r="O56" s="173">
        <f>IFERROR(N56/N58,"-")</f>
        <v>0</v>
      </c>
      <c r="P56" s="18">
        <v>0</v>
      </c>
      <c r="Q56" s="173">
        <f>IFERROR(P56/P58,"-")</f>
        <v>0</v>
      </c>
      <c r="R56" s="18">
        <v>0</v>
      </c>
      <c r="S56" s="173" t="str">
        <f>IFERROR(R56/R58,"-")</f>
        <v>-</v>
      </c>
      <c r="T56" s="18">
        <f t="shared" si="0"/>
        <v>0</v>
      </c>
      <c r="U56" s="173">
        <f>IFERROR(T56/T58,"-")</f>
        <v>0</v>
      </c>
    </row>
    <row r="57" spans="2:21">
      <c r="B57" s="280"/>
      <c r="C57" s="274"/>
      <c r="D57" s="19" t="s">
        <v>115</v>
      </c>
      <c r="E57" s="20" t="s">
        <v>118</v>
      </c>
      <c r="F57" s="22">
        <v>5</v>
      </c>
      <c r="G57" s="176">
        <f>IFERROR(F57/F58,"-")</f>
        <v>0.33333333333333331</v>
      </c>
      <c r="H57" s="22">
        <v>4</v>
      </c>
      <c r="I57" s="176">
        <f>IFERROR(H57/H58,"-")</f>
        <v>0.21052631578947367</v>
      </c>
      <c r="J57" s="22">
        <v>12</v>
      </c>
      <c r="K57" s="176">
        <f>IFERROR(J57/J58,"-")</f>
        <v>0.31578947368421051</v>
      </c>
      <c r="L57" s="22">
        <v>13</v>
      </c>
      <c r="M57" s="176">
        <f>IFERROR(L57/L58,"-")</f>
        <v>0.3611111111111111</v>
      </c>
      <c r="N57" s="22">
        <v>7</v>
      </c>
      <c r="O57" s="176">
        <f>IFERROR(N57/N58,"-")</f>
        <v>0.30434782608695654</v>
      </c>
      <c r="P57" s="22">
        <v>3</v>
      </c>
      <c r="Q57" s="176">
        <f>IFERROR(P57/P58,"-")</f>
        <v>0.6</v>
      </c>
      <c r="R57" s="22">
        <v>0</v>
      </c>
      <c r="S57" s="176" t="str">
        <f>IFERROR(R57/R58,"-")</f>
        <v>-</v>
      </c>
      <c r="T57" s="22">
        <f t="shared" si="0"/>
        <v>44</v>
      </c>
      <c r="U57" s="176">
        <f>IFERROR(T57/T58,"-")</f>
        <v>0.3235294117647059</v>
      </c>
    </row>
    <row r="58" spans="2:21">
      <c r="B58" s="281"/>
      <c r="C58" s="275"/>
      <c r="D58" s="23" t="s">
        <v>117</v>
      </c>
      <c r="E58" s="24"/>
      <c r="F58" s="37">
        <f>SUM(F50:F57)</f>
        <v>15</v>
      </c>
      <c r="G58" s="179" t="s">
        <v>116</v>
      </c>
      <c r="H58" s="37">
        <f>SUM(H50:H57)</f>
        <v>19</v>
      </c>
      <c r="I58" s="179" t="s">
        <v>116</v>
      </c>
      <c r="J58" s="37">
        <f>SUM(J50:J57)</f>
        <v>38</v>
      </c>
      <c r="K58" s="179" t="s">
        <v>116</v>
      </c>
      <c r="L58" s="37">
        <f>SUM(L50:L57)</f>
        <v>36</v>
      </c>
      <c r="M58" s="179" t="s">
        <v>116</v>
      </c>
      <c r="N58" s="37">
        <f>SUM(N50:N57)</f>
        <v>23</v>
      </c>
      <c r="O58" s="179" t="s">
        <v>116</v>
      </c>
      <c r="P58" s="37">
        <f>SUM(P50:P57)</f>
        <v>5</v>
      </c>
      <c r="Q58" s="179" t="s">
        <v>116</v>
      </c>
      <c r="R58" s="37">
        <f>SUM(R50:R57)</f>
        <v>0</v>
      </c>
      <c r="S58" s="179" t="s">
        <v>116</v>
      </c>
      <c r="T58" s="37">
        <f t="shared" si="0"/>
        <v>136</v>
      </c>
      <c r="U58" s="179" t="s">
        <v>116</v>
      </c>
    </row>
    <row r="59" spans="2:21">
      <c r="B59" s="264">
        <v>7</v>
      </c>
      <c r="C59" s="273" t="s">
        <v>188</v>
      </c>
      <c r="D59" s="13" t="s">
        <v>108</v>
      </c>
      <c r="E59" s="14" t="s">
        <v>86</v>
      </c>
      <c r="F59" s="15">
        <v>0</v>
      </c>
      <c r="G59" s="170">
        <f>IFERROR(F59/F67,"-")</f>
        <v>0</v>
      </c>
      <c r="H59" s="15">
        <v>0</v>
      </c>
      <c r="I59" s="170">
        <f>IFERROR(H59/H67,"-")</f>
        <v>0</v>
      </c>
      <c r="J59" s="15">
        <v>0</v>
      </c>
      <c r="K59" s="170">
        <f>IFERROR(J59/J67,"-")</f>
        <v>0</v>
      </c>
      <c r="L59" s="15">
        <v>0</v>
      </c>
      <c r="M59" s="170">
        <f>IFERROR(L59/L67,"-")</f>
        <v>0</v>
      </c>
      <c r="N59" s="15">
        <v>0</v>
      </c>
      <c r="O59" s="170">
        <f>IFERROR(N59/N67,"-")</f>
        <v>0</v>
      </c>
      <c r="P59" s="15">
        <v>0</v>
      </c>
      <c r="Q59" s="170">
        <f>IFERROR(P59/P67,"-")</f>
        <v>0</v>
      </c>
      <c r="R59" s="15">
        <v>0</v>
      </c>
      <c r="S59" s="170">
        <f>IFERROR(R59/R67,"-")</f>
        <v>0</v>
      </c>
      <c r="T59" s="15">
        <f t="shared" si="0"/>
        <v>0</v>
      </c>
      <c r="U59" s="170">
        <f>IFERROR(T59/T67,"-")</f>
        <v>0</v>
      </c>
    </row>
    <row r="60" spans="2:21">
      <c r="B60" s="265"/>
      <c r="C60" s="274"/>
      <c r="D60" s="16" t="s">
        <v>109</v>
      </c>
      <c r="E60" s="17" t="s">
        <v>89</v>
      </c>
      <c r="F60" s="18">
        <v>13</v>
      </c>
      <c r="G60" s="173">
        <f>IFERROR(F60/F67,"-")</f>
        <v>0.76470588235294112</v>
      </c>
      <c r="H60" s="18">
        <v>12</v>
      </c>
      <c r="I60" s="173">
        <f>IFERROR(H60/H67,"-")</f>
        <v>0.70588235294117652</v>
      </c>
      <c r="J60" s="18">
        <v>21</v>
      </c>
      <c r="K60" s="173">
        <f>IFERROR(J60/J67,"-")</f>
        <v>0.56756756756756754</v>
      </c>
      <c r="L60" s="18">
        <v>15</v>
      </c>
      <c r="M60" s="173">
        <f>IFERROR(L60/L67,"-")</f>
        <v>0.6</v>
      </c>
      <c r="N60" s="18">
        <v>11</v>
      </c>
      <c r="O60" s="173">
        <f>IFERROR(N60/N67,"-")</f>
        <v>0.7857142857142857</v>
      </c>
      <c r="P60" s="18">
        <v>1</v>
      </c>
      <c r="Q60" s="173">
        <f>IFERROR(P60/P67,"-")</f>
        <v>0.2</v>
      </c>
      <c r="R60" s="18">
        <v>3</v>
      </c>
      <c r="S60" s="173">
        <f>IFERROR(R60/R67,"-")</f>
        <v>0.75</v>
      </c>
      <c r="T60" s="18">
        <f t="shared" si="0"/>
        <v>76</v>
      </c>
      <c r="U60" s="173">
        <f>IFERROR(T60/T67,"-")</f>
        <v>0.6386554621848739</v>
      </c>
    </row>
    <row r="61" spans="2:21">
      <c r="B61" s="265"/>
      <c r="C61" s="274"/>
      <c r="D61" s="16" t="s">
        <v>110</v>
      </c>
      <c r="E61" s="17" t="s">
        <v>92</v>
      </c>
      <c r="F61" s="18">
        <v>0</v>
      </c>
      <c r="G61" s="173">
        <f>IFERROR(F61/F67,"-")</f>
        <v>0</v>
      </c>
      <c r="H61" s="18">
        <v>0</v>
      </c>
      <c r="I61" s="173">
        <f>IFERROR(H61/H67,"-")</f>
        <v>0</v>
      </c>
      <c r="J61" s="18">
        <v>1</v>
      </c>
      <c r="K61" s="173">
        <f>IFERROR(J61/J67,"-")</f>
        <v>2.7027027027027029E-2</v>
      </c>
      <c r="L61" s="18">
        <v>0</v>
      </c>
      <c r="M61" s="173">
        <f>IFERROR(L61/L67,"-")</f>
        <v>0</v>
      </c>
      <c r="N61" s="18">
        <v>0</v>
      </c>
      <c r="O61" s="173">
        <f>IFERROR(N61/N67,"-")</f>
        <v>0</v>
      </c>
      <c r="P61" s="18">
        <v>0</v>
      </c>
      <c r="Q61" s="173">
        <f>IFERROR(P61/P67,"-")</f>
        <v>0</v>
      </c>
      <c r="R61" s="18">
        <v>0</v>
      </c>
      <c r="S61" s="173">
        <f>IFERROR(R61/R67,"-")</f>
        <v>0</v>
      </c>
      <c r="T61" s="18">
        <f t="shared" si="0"/>
        <v>1</v>
      </c>
      <c r="U61" s="173">
        <f>IFERROR(T61/T67,"-")</f>
        <v>8.4033613445378148E-3</v>
      </c>
    </row>
    <row r="62" spans="2:21">
      <c r="B62" s="265"/>
      <c r="C62" s="274"/>
      <c r="D62" s="16" t="s">
        <v>111</v>
      </c>
      <c r="E62" s="17" t="s">
        <v>94</v>
      </c>
      <c r="F62" s="18">
        <v>1</v>
      </c>
      <c r="G62" s="173">
        <f>IFERROR(F62/F67,"-")</f>
        <v>5.8823529411764705E-2</v>
      </c>
      <c r="H62" s="18">
        <v>1</v>
      </c>
      <c r="I62" s="173">
        <f>IFERROR(H62/H67,"-")</f>
        <v>5.8823529411764705E-2</v>
      </c>
      <c r="J62" s="18">
        <v>2</v>
      </c>
      <c r="K62" s="173">
        <f>IFERROR(J62/J67,"-")</f>
        <v>5.4054054054054057E-2</v>
      </c>
      <c r="L62" s="18">
        <v>5</v>
      </c>
      <c r="M62" s="173">
        <f>IFERROR(L62/L67,"-")</f>
        <v>0.2</v>
      </c>
      <c r="N62" s="18">
        <v>0</v>
      </c>
      <c r="O62" s="173">
        <f>IFERROR(N62/N67,"-")</f>
        <v>0</v>
      </c>
      <c r="P62" s="18">
        <v>0</v>
      </c>
      <c r="Q62" s="173">
        <f>IFERROR(P62/P67,"-")</f>
        <v>0</v>
      </c>
      <c r="R62" s="18">
        <v>0</v>
      </c>
      <c r="S62" s="173">
        <f>IFERROR(R62/R67,"-")</f>
        <v>0</v>
      </c>
      <c r="T62" s="18">
        <f t="shared" si="0"/>
        <v>9</v>
      </c>
      <c r="U62" s="173">
        <f>IFERROR(T62/T67,"-")</f>
        <v>7.5630252100840331E-2</v>
      </c>
    </row>
    <row r="63" spans="2:21">
      <c r="B63" s="265"/>
      <c r="C63" s="274"/>
      <c r="D63" s="16" t="s">
        <v>112</v>
      </c>
      <c r="E63" s="17" t="s">
        <v>96</v>
      </c>
      <c r="F63" s="18">
        <v>2</v>
      </c>
      <c r="G63" s="173">
        <f>IFERROR(F63/F67,"-")</f>
        <v>0.11764705882352941</v>
      </c>
      <c r="H63" s="18">
        <v>0</v>
      </c>
      <c r="I63" s="173">
        <f>IFERROR(H63/H67,"-")</f>
        <v>0</v>
      </c>
      <c r="J63" s="18">
        <v>1</v>
      </c>
      <c r="K63" s="173">
        <f>IFERROR(J63/J67,"-")</f>
        <v>2.7027027027027029E-2</v>
      </c>
      <c r="L63" s="18">
        <v>0</v>
      </c>
      <c r="M63" s="173">
        <f>IFERROR(L63/L67,"-")</f>
        <v>0</v>
      </c>
      <c r="N63" s="18">
        <v>0</v>
      </c>
      <c r="O63" s="173">
        <f>IFERROR(N63/N67,"-")</f>
        <v>0</v>
      </c>
      <c r="P63" s="18">
        <v>2</v>
      </c>
      <c r="Q63" s="173">
        <f>IFERROR(P63/P67,"-")</f>
        <v>0.4</v>
      </c>
      <c r="R63" s="18">
        <v>0</v>
      </c>
      <c r="S63" s="173">
        <f>IFERROR(R63/R67,"-")</f>
        <v>0</v>
      </c>
      <c r="T63" s="18">
        <f t="shared" si="0"/>
        <v>5</v>
      </c>
      <c r="U63" s="173">
        <f>IFERROR(T63/T67,"-")</f>
        <v>4.2016806722689079E-2</v>
      </c>
    </row>
    <row r="64" spans="2:21">
      <c r="B64" s="265"/>
      <c r="C64" s="274"/>
      <c r="D64" s="16" t="s">
        <v>113</v>
      </c>
      <c r="E64" s="17" t="s">
        <v>98</v>
      </c>
      <c r="F64" s="18">
        <v>0</v>
      </c>
      <c r="G64" s="173">
        <f>IFERROR(F64/F67,"-")</f>
        <v>0</v>
      </c>
      <c r="H64" s="18">
        <v>0</v>
      </c>
      <c r="I64" s="173">
        <f>IFERROR(H64/H67,"-")</f>
        <v>0</v>
      </c>
      <c r="J64" s="18">
        <v>0</v>
      </c>
      <c r="K64" s="173">
        <f>IFERROR(J64/J67,"-")</f>
        <v>0</v>
      </c>
      <c r="L64" s="18">
        <v>0</v>
      </c>
      <c r="M64" s="173">
        <f>IFERROR(L64/L67,"-")</f>
        <v>0</v>
      </c>
      <c r="N64" s="18">
        <v>0</v>
      </c>
      <c r="O64" s="173">
        <f>IFERROR(N64/N67,"-")</f>
        <v>0</v>
      </c>
      <c r="P64" s="18">
        <v>0</v>
      </c>
      <c r="Q64" s="173">
        <f>IFERROR(P64/P67,"-")</f>
        <v>0</v>
      </c>
      <c r="R64" s="18">
        <v>0</v>
      </c>
      <c r="S64" s="173">
        <f>IFERROR(R64/R67,"-")</f>
        <v>0</v>
      </c>
      <c r="T64" s="18">
        <f t="shared" si="0"/>
        <v>0</v>
      </c>
      <c r="U64" s="173">
        <f>IFERROR(T64/T67,"-")</f>
        <v>0</v>
      </c>
    </row>
    <row r="65" spans="2:21">
      <c r="B65" s="265"/>
      <c r="C65" s="274"/>
      <c r="D65" s="16" t="s">
        <v>114</v>
      </c>
      <c r="E65" s="17" t="s">
        <v>100</v>
      </c>
      <c r="F65" s="18">
        <v>0</v>
      </c>
      <c r="G65" s="173">
        <f>IFERROR(F65/F67,"-")</f>
        <v>0</v>
      </c>
      <c r="H65" s="18">
        <v>0</v>
      </c>
      <c r="I65" s="173">
        <f>IFERROR(H65/H67,"-")</f>
        <v>0</v>
      </c>
      <c r="J65" s="18">
        <v>0</v>
      </c>
      <c r="K65" s="173">
        <f>IFERROR(J65/J67,"-")</f>
        <v>0</v>
      </c>
      <c r="L65" s="18">
        <v>0</v>
      </c>
      <c r="M65" s="173">
        <f>IFERROR(L65/L67,"-")</f>
        <v>0</v>
      </c>
      <c r="N65" s="18">
        <v>0</v>
      </c>
      <c r="O65" s="173">
        <f>IFERROR(N65/N67,"-")</f>
        <v>0</v>
      </c>
      <c r="P65" s="18">
        <v>0</v>
      </c>
      <c r="Q65" s="173">
        <f>IFERROR(P65/P67,"-")</f>
        <v>0</v>
      </c>
      <c r="R65" s="18">
        <v>0</v>
      </c>
      <c r="S65" s="173">
        <f>IFERROR(R65/R67,"-")</f>
        <v>0</v>
      </c>
      <c r="T65" s="18">
        <f t="shared" si="0"/>
        <v>0</v>
      </c>
      <c r="U65" s="173">
        <f>IFERROR(T65/T67,"-")</f>
        <v>0</v>
      </c>
    </row>
    <row r="66" spans="2:21">
      <c r="B66" s="265"/>
      <c r="C66" s="274"/>
      <c r="D66" s="19" t="s">
        <v>115</v>
      </c>
      <c r="E66" s="20" t="s">
        <v>118</v>
      </c>
      <c r="F66" s="22">
        <v>1</v>
      </c>
      <c r="G66" s="176">
        <f>IFERROR(F66/F67,"-")</f>
        <v>5.8823529411764705E-2</v>
      </c>
      <c r="H66" s="22">
        <v>4</v>
      </c>
      <c r="I66" s="176">
        <f>IFERROR(H66/H67,"-")</f>
        <v>0.23529411764705882</v>
      </c>
      <c r="J66" s="22">
        <v>12</v>
      </c>
      <c r="K66" s="176">
        <f>IFERROR(J66/J67,"-")</f>
        <v>0.32432432432432434</v>
      </c>
      <c r="L66" s="22">
        <v>5</v>
      </c>
      <c r="M66" s="176">
        <f>IFERROR(L66/L67,"-")</f>
        <v>0.2</v>
      </c>
      <c r="N66" s="22">
        <v>3</v>
      </c>
      <c r="O66" s="176">
        <f>IFERROR(N66/N67,"-")</f>
        <v>0.21428571428571427</v>
      </c>
      <c r="P66" s="22">
        <v>2</v>
      </c>
      <c r="Q66" s="176">
        <f>IFERROR(P66/P67,"-")</f>
        <v>0.4</v>
      </c>
      <c r="R66" s="22">
        <v>1</v>
      </c>
      <c r="S66" s="176">
        <f>IFERROR(R66/R67,"-")</f>
        <v>0.25</v>
      </c>
      <c r="T66" s="22">
        <f t="shared" si="0"/>
        <v>28</v>
      </c>
      <c r="U66" s="176">
        <f>IFERROR(T66/T67,"-")</f>
        <v>0.23529411764705882</v>
      </c>
    </row>
    <row r="67" spans="2:21">
      <c r="B67" s="266"/>
      <c r="C67" s="275"/>
      <c r="D67" s="23" t="s">
        <v>117</v>
      </c>
      <c r="E67" s="24"/>
      <c r="F67" s="37">
        <f>SUM(F59:F66)</f>
        <v>17</v>
      </c>
      <c r="G67" s="179" t="s">
        <v>116</v>
      </c>
      <c r="H67" s="37">
        <f>SUM(H59:H66)</f>
        <v>17</v>
      </c>
      <c r="I67" s="179" t="s">
        <v>116</v>
      </c>
      <c r="J67" s="37">
        <f>SUM(J59:J66)</f>
        <v>37</v>
      </c>
      <c r="K67" s="179" t="s">
        <v>116</v>
      </c>
      <c r="L67" s="37">
        <f>SUM(L59:L66)</f>
        <v>25</v>
      </c>
      <c r="M67" s="179" t="s">
        <v>116</v>
      </c>
      <c r="N67" s="37">
        <f>SUM(N59:N66)</f>
        <v>14</v>
      </c>
      <c r="O67" s="179" t="s">
        <v>116</v>
      </c>
      <c r="P67" s="37">
        <f>SUM(P59:P66)</f>
        <v>5</v>
      </c>
      <c r="Q67" s="179" t="s">
        <v>116</v>
      </c>
      <c r="R67" s="37">
        <f>SUM(R59:R66)</f>
        <v>4</v>
      </c>
      <c r="S67" s="179" t="s">
        <v>116</v>
      </c>
      <c r="T67" s="37">
        <f t="shared" si="0"/>
        <v>119</v>
      </c>
      <c r="U67" s="179" t="s">
        <v>116</v>
      </c>
    </row>
    <row r="68" spans="2:21">
      <c r="B68" s="279">
        <v>8</v>
      </c>
      <c r="C68" s="273" t="s">
        <v>63</v>
      </c>
      <c r="D68" s="13" t="s">
        <v>108</v>
      </c>
      <c r="E68" s="14" t="s">
        <v>86</v>
      </c>
      <c r="F68" s="15">
        <v>0</v>
      </c>
      <c r="G68" s="170">
        <f>IFERROR(F68/F76,"-")</f>
        <v>0</v>
      </c>
      <c r="H68" s="15">
        <v>0</v>
      </c>
      <c r="I68" s="170">
        <f>IFERROR(H68/H76,"-")</f>
        <v>0</v>
      </c>
      <c r="J68" s="15">
        <v>0</v>
      </c>
      <c r="K68" s="170">
        <f>IFERROR(J68/J76,"-")</f>
        <v>0</v>
      </c>
      <c r="L68" s="15">
        <v>1</v>
      </c>
      <c r="M68" s="170">
        <f>IFERROR(L68/L76,"-")</f>
        <v>4.3478260869565216E-2</v>
      </c>
      <c r="N68" s="15">
        <v>0</v>
      </c>
      <c r="O68" s="170">
        <f>IFERROR(N68/N76,"-")</f>
        <v>0</v>
      </c>
      <c r="P68" s="15">
        <v>0</v>
      </c>
      <c r="Q68" s="170">
        <f>IFERROR(P68/P76,"-")</f>
        <v>0</v>
      </c>
      <c r="R68" s="15">
        <v>0</v>
      </c>
      <c r="S68" s="170">
        <f>IFERROR(R68/R76,"-")</f>
        <v>0</v>
      </c>
      <c r="T68" s="15">
        <f t="shared" si="0"/>
        <v>1</v>
      </c>
      <c r="U68" s="170">
        <f>IFERROR(T68/T76,"-")</f>
        <v>1.1111111111111112E-2</v>
      </c>
    </row>
    <row r="69" spans="2:21">
      <c r="B69" s="280"/>
      <c r="C69" s="274"/>
      <c r="D69" s="16" t="s">
        <v>109</v>
      </c>
      <c r="E69" s="17" t="s">
        <v>89</v>
      </c>
      <c r="F69" s="18">
        <v>7</v>
      </c>
      <c r="G69" s="173">
        <f>IFERROR(F69/F76,"-")</f>
        <v>0.7</v>
      </c>
      <c r="H69" s="18">
        <v>9</v>
      </c>
      <c r="I69" s="173">
        <f>IFERROR(H69/H76,"-")</f>
        <v>0.69230769230769229</v>
      </c>
      <c r="J69" s="18">
        <v>13</v>
      </c>
      <c r="K69" s="173">
        <f>IFERROR(J69/J76,"-")</f>
        <v>0.68421052631578949</v>
      </c>
      <c r="L69" s="18">
        <v>14</v>
      </c>
      <c r="M69" s="173">
        <f>IFERROR(L69/L76,"-")</f>
        <v>0.60869565217391308</v>
      </c>
      <c r="N69" s="18">
        <v>12</v>
      </c>
      <c r="O69" s="173">
        <f>IFERROR(N69/N76,"-")</f>
        <v>0.66666666666666663</v>
      </c>
      <c r="P69" s="18">
        <v>3</v>
      </c>
      <c r="Q69" s="173">
        <f>IFERROR(P69/P76,"-")</f>
        <v>0.5</v>
      </c>
      <c r="R69" s="18">
        <v>1</v>
      </c>
      <c r="S69" s="173">
        <f>IFERROR(R69/R76,"-")</f>
        <v>1</v>
      </c>
      <c r="T69" s="18">
        <f t="shared" ref="T69:T132" si="1">SUM(F69,H69,J69,L69,N69,P69,R69)</f>
        <v>59</v>
      </c>
      <c r="U69" s="173">
        <f>IFERROR(T69/T76,"-")</f>
        <v>0.65555555555555556</v>
      </c>
    </row>
    <row r="70" spans="2:21">
      <c r="B70" s="280"/>
      <c r="C70" s="274"/>
      <c r="D70" s="16" t="s">
        <v>110</v>
      </c>
      <c r="E70" s="17" t="s">
        <v>92</v>
      </c>
      <c r="F70" s="18">
        <v>0</v>
      </c>
      <c r="G70" s="173">
        <f>IFERROR(F70/F76,"-")</f>
        <v>0</v>
      </c>
      <c r="H70" s="18">
        <v>0</v>
      </c>
      <c r="I70" s="173">
        <f>IFERROR(H70/H76,"-")</f>
        <v>0</v>
      </c>
      <c r="J70" s="18">
        <v>0</v>
      </c>
      <c r="K70" s="173">
        <f>IFERROR(J70/J76,"-")</f>
        <v>0</v>
      </c>
      <c r="L70" s="18">
        <v>0</v>
      </c>
      <c r="M70" s="173">
        <f>IFERROR(L70/L76,"-")</f>
        <v>0</v>
      </c>
      <c r="N70" s="18">
        <v>0</v>
      </c>
      <c r="O70" s="173">
        <f>IFERROR(N70/N76,"-")</f>
        <v>0</v>
      </c>
      <c r="P70" s="18">
        <v>0</v>
      </c>
      <c r="Q70" s="173">
        <f>IFERROR(P70/P76,"-")</f>
        <v>0</v>
      </c>
      <c r="R70" s="18">
        <v>0</v>
      </c>
      <c r="S70" s="173">
        <f>IFERROR(R70/R76,"-")</f>
        <v>0</v>
      </c>
      <c r="T70" s="18">
        <f t="shared" si="1"/>
        <v>0</v>
      </c>
      <c r="U70" s="173">
        <f>IFERROR(T70/T76,"-")</f>
        <v>0</v>
      </c>
    </row>
    <row r="71" spans="2:21">
      <c r="B71" s="280"/>
      <c r="C71" s="274"/>
      <c r="D71" s="16" t="s">
        <v>111</v>
      </c>
      <c r="E71" s="17" t="s">
        <v>94</v>
      </c>
      <c r="F71" s="18">
        <v>2</v>
      </c>
      <c r="G71" s="173">
        <f>IFERROR(F71/F76,"-")</f>
        <v>0.2</v>
      </c>
      <c r="H71" s="18">
        <v>0</v>
      </c>
      <c r="I71" s="173">
        <f>IFERROR(H71/H76,"-")</f>
        <v>0</v>
      </c>
      <c r="J71" s="18">
        <v>1</v>
      </c>
      <c r="K71" s="173">
        <f>IFERROR(J71/J76,"-")</f>
        <v>5.2631578947368418E-2</v>
      </c>
      <c r="L71" s="18">
        <v>0</v>
      </c>
      <c r="M71" s="173">
        <f>IFERROR(L71/L76,"-")</f>
        <v>0</v>
      </c>
      <c r="N71" s="18">
        <v>1</v>
      </c>
      <c r="O71" s="173">
        <f>IFERROR(N71/N76,"-")</f>
        <v>5.5555555555555552E-2</v>
      </c>
      <c r="P71" s="18">
        <v>0</v>
      </c>
      <c r="Q71" s="173">
        <f>IFERROR(P71/P76,"-")</f>
        <v>0</v>
      </c>
      <c r="R71" s="18">
        <v>0</v>
      </c>
      <c r="S71" s="173">
        <f>IFERROR(R71/R76,"-")</f>
        <v>0</v>
      </c>
      <c r="T71" s="18">
        <f t="shared" si="1"/>
        <v>4</v>
      </c>
      <c r="U71" s="173">
        <f>IFERROR(T71/T76,"-")</f>
        <v>4.4444444444444446E-2</v>
      </c>
    </row>
    <row r="72" spans="2:21">
      <c r="B72" s="280"/>
      <c r="C72" s="274"/>
      <c r="D72" s="16" t="s">
        <v>112</v>
      </c>
      <c r="E72" s="17" t="s">
        <v>96</v>
      </c>
      <c r="F72" s="18">
        <v>1</v>
      </c>
      <c r="G72" s="173">
        <f>IFERROR(F72/F76,"-")</f>
        <v>0.1</v>
      </c>
      <c r="H72" s="18">
        <v>0</v>
      </c>
      <c r="I72" s="173">
        <f>IFERROR(H72/H76,"-")</f>
        <v>0</v>
      </c>
      <c r="J72" s="18">
        <v>0</v>
      </c>
      <c r="K72" s="173">
        <f>IFERROR(J72/J76,"-")</f>
        <v>0</v>
      </c>
      <c r="L72" s="18">
        <v>0</v>
      </c>
      <c r="M72" s="173">
        <f>IFERROR(L72/L76,"-")</f>
        <v>0</v>
      </c>
      <c r="N72" s="18">
        <v>0</v>
      </c>
      <c r="O72" s="173">
        <f>IFERROR(N72/N76,"-")</f>
        <v>0</v>
      </c>
      <c r="P72" s="18">
        <v>0</v>
      </c>
      <c r="Q72" s="173">
        <f>IFERROR(P72/P76,"-")</f>
        <v>0</v>
      </c>
      <c r="R72" s="18">
        <v>0</v>
      </c>
      <c r="S72" s="173">
        <f>IFERROR(R72/R76,"-")</f>
        <v>0</v>
      </c>
      <c r="T72" s="18">
        <f t="shared" si="1"/>
        <v>1</v>
      </c>
      <c r="U72" s="173">
        <f>IFERROR(T72/T76,"-")</f>
        <v>1.1111111111111112E-2</v>
      </c>
    </row>
    <row r="73" spans="2:21">
      <c r="B73" s="280"/>
      <c r="C73" s="274"/>
      <c r="D73" s="16" t="s">
        <v>113</v>
      </c>
      <c r="E73" s="17" t="s">
        <v>98</v>
      </c>
      <c r="F73" s="18">
        <v>0</v>
      </c>
      <c r="G73" s="173">
        <f>IFERROR(F73/F76,"-")</f>
        <v>0</v>
      </c>
      <c r="H73" s="18">
        <v>0</v>
      </c>
      <c r="I73" s="173">
        <f>IFERROR(H73/H76,"-")</f>
        <v>0</v>
      </c>
      <c r="J73" s="18">
        <v>0</v>
      </c>
      <c r="K73" s="173">
        <f>IFERROR(J73/J76,"-")</f>
        <v>0</v>
      </c>
      <c r="L73" s="18">
        <v>0</v>
      </c>
      <c r="M73" s="173">
        <f>IFERROR(L73/L76,"-")</f>
        <v>0</v>
      </c>
      <c r="N73" s="18">
        <v>0</v>
      </c>
      <c r="O73" s="173">
        <f>IFERROR(N73/N76,"-")</f>
        <v>0</v>
      </c>
      <c r="P73" s="18">
        <v>0</v>
      </c>
      <c r="Q73" s="173">
        <f>IFERROR(P73/P76,"-")</f>
        <v>0</v>
      </c>
      <c r="R73" s="18">
        <v>0</v>
      </c>
      <c r="S73" s="173">
        <f>IFERROR(R73/R76,"-")</f>
        <v>0</v>
      </c>
      <c r="T73" s="18">
        <f t="shared" si="1"/>
        <v>0</v>
      </c>
      <c r="U73" s="173">
        <f>IFERROR(T73/T76,"-")</f>
        <v>0</v>
      </c>
    </row>
    <row r="74" spans="2:21">
      <c r="B74" s="280"/>
      <c r="C74" s="274"/>
      <c r="D74" s="16" t="s">
        <v>114</v>
      </c>
      <c r="E74" s="17" t="s">
        <v>100</v>
      </c>
      <c r="F74" s="18">
        <v>0</v>
      </c>
      <c r="G74" s="173">
        <f>IFERROR(F74/F76,"-")</f>
        <v>0</v>
      </c>
      <c r="H74" s="18">
        <v>0</v>
      </c>
      <c r="I74" s="173">
        <f>IFERROR(H74/H76,"-")</f>
        <v>0</v>
      </c>
      <c r="J74" s="18">
        <v>0</v>
      </c>
      <c r="K74" s="173">
        <f>IFERROR(J74/J76,"-")</f>
        <v>0</v>
      </c>
      <c r="L74" s="18">
        <v>1</v>
      </c>
      <c r="M74" s="173">
        <f>IFERROR(L74/L76,"-")</f>
        <v>4.3478260869565216E-2</v>
      </c>
      <c r="N74" s="18">
        <v>0</v>
      </c>
      <c r="O74" s="173">
        <f>IFERROR(N74/N76,"-")</f>
        <v>0</v>
      </c>
      <c r="P74" s="18">
        <v>0</v>
      </c>
      <c r="Q74" s="173">
        <f>IFERROR(P74/P76,"-")</f>
        <v>0</v>
      </c>
      <c r="R74" s="18">
        <v>0</v>
      </c>
      <c r="S74" s="173">
        <f>IFERROR(R74/R76,"-")</f>
        <v>0</v>
      </c>
      <c r="T74" s="18">
        <f t="shared" si="1"/>
        <v>1</v>
      </c>
      <c r="U74" s="173">
        <f>IFERROR(T74/T76,"-")</f>
        <v>1.1111111111111112E-2</v>
      </c>
    </row>
    <row r="75" spans="2:21">
      <c r="B75" s="280"/>
      <c r="C75" s="274"/>
      <c r="D75" s="19" t="s">
        <v>115</v>
      </c>
      <c r="E75" s="20" t="s">
        <v>118</v>
      </c>
      <c r="F75" s="22">
        <v>0</v>
      </c>
      <c r="G75" s="176">
        <f>IFERROR(F75/F76,"-")</f>
        <v>0</v>
      </c>
      <c r="H75" s="22">
        <v>4</v>
      </c>
      <c r="I75" s="176">
        <f>IFERROR(H75/H76,"-")</f>
        <v>0.30769230769230771</v>
      </c>
      <c r="J75" s="22">
        <v>5</v>
      </c>
      <c r="K75" s="176">
        <f>IFERROR(J75/J76,"-")</f>
        <v>0.26315789473684209</v>
      </c>
      <c r="L75" s="22">
        <v>7</v>
      </c>
      <c r="M75" s="176">
        <f>IFERROR(L75/L76,"-")</f>
        <v>0.30434782608695654</v>
      </c>
      <c r="N75" s="22">
        <v>5</v>
      </c>
      <c r="O75" s="176">
        <f>IFERROR(N75/N76,"-")</f>
        <v>0.27777777777777779</v>
      </c>
      <c r="P75" s="22">
        <v>3</v>
      </c>
      <c r="Q75" s="176">
        <f>IFERROR(P75/P76,"-")</f>
        <v>0.5</v>
      </c>
      <c r="R75" s="22">
        <v>0</v>
      </c>
      <c r="S75" s="176">
        <f>IFERROR(R75/R76,"-")</f>
        <v>0</v>
      </c>
      <c r="T75" s="22">
        <f t="shared" si="1"/>
        <v>24</v>
      </c>
      <c r="U75" s="176">
        <f>IFERROR(T75/T76,"-")</f>
        <v>0.26666666666666666</v>
      </c>
    </row>
    <row r="76" spans="2:21">
      <c r="B76" s="281"/>
      <c r="C76" s="275"/>
      <c r="D76" s="23" t="s">
        <v>117</v>
      </c>
      <c r="E76" s="24"/>
      <c r="F76" s="37">
        <f>SUM(F68:F75)</f>
        <v>10</v>
      </c>
      <c r="G76" s="179" t="s">
        <v>116</v>
      </c>
      <c r="H76" s="37">
        <f>SUM(H68:H75)</f>
        <v>13</v>
      </c>
      <c r="I76" s="179" t="s">
        <v>116</v>
      </c>
      <c r="J76" s="37">
        <f>SUM(J68:J75)</f>
        <v>19</v>
      </c>
      <c r="K76" s="179" t="s">
        <v>116</v>
      </c>
      <c r="L76" s="37">
        <f>SUM(L68:L75)</f>
        <v>23</v>
      </c>
      <c r="M76" s="179" t="s">
        <v>116</v>
      </c>
      <c r="N76" s="37">
        <f>SUM(N68:N75)</f>
        <v>18</v>
      </c>
      <c r="O76" s="179" t="s">
        <v>116</v>
      </c>
      <c r="P76" s="37">
        <f>SUM(P68:P75)</f>
        <v>6</v>
      </c>
      <c r="Q76" s="179" t="s">
        <v>116</v>
      </c>
      <c r="R76" s="37">
        <f>SUM(R68:R75)</f>
        <v>1</v>
      </c>
      <c r="S76" s="179" t="s">
        <v>116</v>
      </c>
      <c r="T76" s="37">
        <f t="shared" si="1"/>
        <v>90</v>
      </c>
      <c r="U76" s="179" t="s">
        <v>116</v>
      </c>
    </row>
    <row r="77" spans="2:21">
      <c r="B77" s="264">
        <v>9</v>
      </c>
      <c r="C77" s="273" t="s">
        <v>189</v>
      </c>
      <c r="D77" s="13" t="s">
        <v>108</v>
      </c>
      <c r="E77" s="14" t="s">
        <v>86</v>
      </c>
      <c r="F77" s="15">
        <v>0</v>
      </c>
      <c r="G77" s="170">
        <f>IFERROR(F77/F85,"-")</f>
        <v>0</v>
      </c>
      <c r="H77" s="15">
        <v>0</v>
      </c>
      <c r="I77" s="170">
        <f>IFERROR(H77/H85,"-")</f>
        <v>0</v>
      </c>
      <c r="J77" s="15">
        <v>0</v>
      </c>
      <c r="K77" s="170">
        <f>IFERROR(J77/J85,"-")</f>
        <v>0</v>
      </c>
      <c r="L77" s="15">
        <v>0</v>
      </c>
      <c r="M77" s="170">
        <f>IFERROR(L77/L85,"-")</f>
        <v>0</v>
      </c>
      <c r="N77" s="15">
        <v>1</v>
      </c>
      <c r="O77" s="170">
        <f>IFERROR(N77/N85,"-")</f>
        <v>0.14285714285714285</v>
      </c>
      <c r="P77" s="15">
        <v>0</v>
      </c>
      <c r="Q77" s="170">
        <f>IFERROR(P77/P85,"-")</f>
        <v>0</v>
      </c>
      <c r="R77" s="15">
        <v>0</v>
      </c>
      <c r="S77" s="170" t="str">
        <f>IFERROR(R77/R85,"-")</f>
        <v>-</v>
      </c>
      <c r="T77" s="15">
        <f t="shared" si="1"/>
        <v>1</v>
      </c>
      <c r="U77" s="170">
        <f>IFERROR(T77/T85,"-")</f>
        <v>1.6393442622950821E-2</v>
      </c>
    </row>
    <row r="78" spans="2:21">
      <c r="B78" s="265"/>
      <c r="C78" s="274"/>
      <c r="D78" s="16" t="s">
        <v>109</v>
      </c>
      <c r="E78" s="17" t="s">
        <v>89</v>
      </c>
      <c r="F78" s="18">
        <v>2</v>
      </c>
      <c r="G78" s="173">
        <f>IFERROR(F78/F85,"-")</f>
        <v>0.66666666666666663</v>
      </c>
      <c r="H78" s="18">
        <v>4</v>
      </c>
      <c r="I78" s="173">
        <f>IFERROR(H78/H85,"-")</f>
        <v>0.44444444444444442</v>
      </c>
      <c r="J78" s="18">
        <v>16</v>
      </c>
      <c r="K78" s="173">
        <f>IFERROR(J78/J85,"-")</f>
        <v>0.69565217391304346</v>
      </c>
      <c r="L78" s="18">
        <v>12</v>
      </c>
      <c r="M78" s="173">
        <f>IFERROR(L78/L85,"-")</f>
        <v>0.70588235294117652</v>
      </c>
      <c r="N78" s="18">
        <v>5</v>
      </c>
      <c r="O78" s="173">
        <f>IFERROR(N78/N85,"-")</f>
        <v>0.7142857142857143</v>
      </c>
      <c r="P78" s="18">
        <v>1</v>
      </c>
      <c r="Q78" s="173">
        <f>IFERROR(P78/P85,"-")</f>
        <v>0.5</v>
      </c>
      <c r="R78" s="18">
        <v>0</v>
      </c>
      <c r="S78" s="173" t="str">
        <f>IFERROR(R78/R85,"-")</f>
        <v>-</v>
      </c>
      <c r="T78" s="18">
        <f t="shared" si="1"/>
        <v>40</v>
      </c>
      <c r="U78" s="173">
        <f>IFERROR(T78/T85,"-")</f>
        <v>0.65573770491803274</v>
      </c>
    </row>
    <row r="79" spans="2:21">
      <c r="B79" s="265"/>
      <c r="C79" s="274"/>
      <c r="D79" s="16" t="s">
        <v>110</v>
      </c>
      <c r="E79" s="17" t="s">
        <v>92</v>
      </c>
      <c r="F79" s="18">
        <v>0</v>
      </c>
      <c r="G79" s="173">
        <f>IFERROR(F79/F85,"-")</f>
        <v>0</v>
      </c>
      <c r="H79" s="18">
        <v>0</v>
      </c>
      <c r="I79" s="173">
        <f>IFERROR(H79/H85,"-")</f>
        <v>0</v>
      </c>
      <c r="J79" s="18">
        <v>0</v>
      </c>
      <c r="K79" s="173">
        <f>IFERROR(J79/J85,"-")</f>
        <v>0</v>
      </c>
      <c r="L79" s="18">
        <v>0</v>
      </c>
      <c r="M79" s="173">
        <f>IFERROR(L79/L85,"-")</f>
        <v>0</v>
      </c>
      <c r="N79" s="18">
        <v>0</v>
      </c>
      <c r="O79" s="173">
        <f>IFERROR(N79/N85,"-")</f>
        <v>0</v>
      </c>
      <c r="P79" s="18">
        <v>0</v>
      </c>
      <c r="Q79" s="173">
        <f>IFERROR(P79/P85,"-")</f>
        <v>0</v>
      </c>
      <c r="R79" s="18">
        <v>0</v>
      </c>
      <c r="S79" s="173" t="str">
        <f>IFERROR(R79/R85,"-")</f>
        <v>-</v>
      </c>
      <c r="T79" s="18">
        <f t="shared" si="1"/>
        <v>0</v>
      </c>
      <c r="U79" s="173">
        <f>IFERROR(T79/T85,"-")</f>
        <v>0</v>
      </c>
    </row>
    <row r="80" spans="2:21">
      <c r="B80" s="265"/>
      <c r="C80" s="274"/>
      <c r="D80" s="16" t="s">
        <v>111</v>
      </c>
      <c r="E80" s="17" t="s">
        <v>94</v>
      </c>
      <c r="F80" s="18">
        <v>0</v>
      </c>
      <c r="G80" s="173">
        <f>IFERROR(F80/F85,"-")</f>
        <v>0</v>
      </c>
      <c r="H80" s="18">
        <v>1</v>
      </c>
      <c r="I80" s="173">
        <f>IFERROR(H80/H85,"-")</f>
        <v>0.1111111111111111</v>
      </c>
      <c r="J80" s="18">
        <v>2</v>
      </c>
      <c r="K80" s="173">
        <f>IFERROR(J80/J85,"-")</f>
        <v>8.6956521739130432E-2</v>
      </c>
      <c r="L80" s="18">
        <v>0</v>
      </c>
      <c r="M80" s="173">
        <f>IFERROR(L80/L85,"-")</f>
        <v>0</v>
      </c>
      <c r="N80" s="18">
        <v>0</v>
      </c>
      <c r="O80" s="173">
        <f>IFERROR(N80/N85,"-")</f>
        <v>0</v>
      </c>
      <c r="P80" s="18">
        <v>0</v>
      </c>
      <c r="Q80" s="173">
        <f>IFERROR(P80/P85,"-")</f>
        <v>0</v>
      </c>
      <c r="R80" s="18">
        <v>0</v>
      </c>
      <c r="S80" s="173" t="str">
        <f>IFERROR(R80/R85,"-")</f>
        <v>-</v>
      </c>
      <c r="T80" s="18">
        <f t="shared" si="1"/>
        <v>3</v>
      </c>
      <c r="U80" s="173">
        <f>IFERROR(T80/T85,"-")</f>
        <v>4.9180327868852458E-2</v>
      </c>
    </row>
    <row r="81" spans="2:21">
      <c r="B81" s="265"/>
      <c r="C81" s="274"/>
      <c r="D81" s="16" t="s">
        <v>112</v>
      </c>
      <c r="E81" s="17" t="s">
        <v>96</v>
      </c>
      <c r="F81" s="18">
        <v>0</v>
      </c>
      <c r="G81" s="173">
        <f>IFERROR(F81/F85,"-")</f>
        <v>0</v>
      </c>
      <c r="H81" s="18">
        <v>0</v>
      </c>
      <c r="I81" s="173">
        <f>IFERROR(H81/H85,"-")</f>
        <v>0</v>
      </c>
      <c r="J81" s="18">
        <v>0</v>
      </c>
      <c r="K81" s="173">
        <f>IFERROR(J81/J85,"-")</f>
        <v>0</v>
      </c>
      <c r="L81" s="18">
        <v>0</v>
      </c>
      <c r="M81" s="173">
        <f>IFERROR(L81/L85,"-")</f>
        <v>0</v>
      </c>
      <c r="N81" s="18">
        <v>0</v>
      </c>
      <c r="O81" s="173">
        <f>IFERROR(N81/N85,"-")</f>
        <v>0</v>
      </c>
      <c r="P81" s="18">
        <v>0</v>
      </c>
      <c r="Q81" s="173">
        <f>IFERROR(P81/P85,"-")</f>
        <v>0</v>
      </c>
      <c r="R81" s="18">
        <v>0</v>
      </c>
      <c r="S81" s="173" t="str">
        <f>IFERROR(R81/R85,"-")</f>
        <v>-</v>
      </c>
      <c r="T81" s="18">
        <f t="shared" si="1"/>
        <v>0</v>
      </c>
      <c r="U81" s="173">
        <f>IFERROR(T81/T85,"-")</f>
        <v>0</v>
      </c>
    </row>
    <row r="82" spans="2:21">
      <c r="B82" s="265"/>
      <c r="C82" s="274"/>
      <c r="D82" s="16" t="s">
        <v>113</v>
      </c>
      <c r="E82" s="17" t="s">
        <v>98</v>
      </c>
      <c r="F82" s="18">
        <v>0</v>
      </c>
      <c r="G82" s="173">
        <f>IFERROR(F82/F85,"-")</f>
        <v>0</v>
      </c>
      <c r="H82" s="18">
        <v>0</v>
      </c>
      <c r="I82" s="173">
        <f>IFERROR(H82/H85,"-")</f>
        <v>0</v>
      </c>
      <c r="J82" s="18">
        <v>0</v>
      </c>
      <c r="K82" s="173">
        <f>IFERROR(J82/J85,"-")</f>
        <v>0</v>
      </c>
      <c r="L82" s="18">
        <v>0</v>
      </c>
      <c r="M82" s="173">
        <f>IFERROR(L82/L85,"-")</f>
        <v>0</v>
      </c>
      <c r="N82" s="18">
        <v>0</v>
      </c>
      <c r="O82" s="173">
        <f>IFERROR(N82/N85,"-")</f>
        <v>0</v>
      </c>
      <c r="P82" s="18">
        <v>0</v>
      </c>
      <c r="Q82" s="173">
        <f>IFERROR(P82/P85,"-")</f>
        <v>0</v>
      </c>
      <c r="R82" s="18">
        <v>0</v>
      </c>
      <c r="S82" s="173" t="str">
        <f>IFERROR(R82/R85,"-")</f>
        <v>-</v>
      </c>
      <c r="T82" s="18">
        <f t="shared" si="1"/>
        <v>0</v>
      </c>
      <c r="U82" s="173">
        <f>IFERROR(T82/T85,"-")</f>
        <v>0</v>
      </c>
    </row>
    <row r="83" spans="2:21">
      <c r="B83" s="265"/>
      <c r="C83" s="274"/>
      <c r="D83" s="16" t="s">
        <v>114</v>
      </c>
      <c r="E83" s="17" t="s">
        <v>100</v>
      </c>
      <c r="F83" s="18">
        <v>0</v>
      </c>
      <c r="G83" s="173">
        <f>IFERROR(F83/F85,"-")</f>
        <v>0</v>
      </c>
      <c r="H83" s="18">
        <v>0</v>
      </c>
      <c r="I83" s="173">
        <f>IFERROR(H83/H85,"-")</f>
        <v>0</v>
      </c>
      <c r="J83" s="18">
        <v>0</v>
      </c>
      <c r="K83" s="173">
        <f>IFERROR(J83/J85,"-")</f>
        <v>0</v>
      </c>
      <c r="L83" s="18">
        <v>0</v>
      </c>
      <c r="M83" s="173">
        <f>IFERROR(L83/L85,"-")</f>
        <v>0</v>
      </c>
      <c r="N83" s="18">
        <v>0</v>
      </c>
      <c r="O83" s="173">
        <f>IFERROR(N83/N85,"-")</f>
        <v>0</v>
      </c>
      <c r="P83" s="18">
        <v>0</v>
      </c>
      <c r="Q83" s="173">
        <f>IFERROR(P83/P85,"-")</f>
        <v>0</v>
      </c>
      <c r="R83" s="18">
        <v>0</v>
      </c>
      <c r="S83" s="173" t="str">
        <f>IFERROR(R83/R85,"-")</f>
        <v>-</v>
      </c>
      <c r="T83" s="18">
        <f t="shared" si="1"/>
        <v>0</v>
      </c>
      <c r="U83" s="173">
        <f>IFERROR(T83/T85,"-")</f>
        <v>0</v>
      </c>
    </row>
    <row r="84" spans="2:21">
      <c r="B84" s="265"/>
      <c r="C84" s="274"/>
      <c r="D84" s="19" t="s">
        <v>115</v>
      </c>
      <c r="E84" s="20" t="s">
        <v>118</v>
      </c>
      <c r="F84" s="22">
        <v>1</v>
      </c>
      <c r="G84" s="176">
        <f>IFERROR(F84/F85,"-")</f>
        <v>0.33333333333333331</v>
      </c>
      <c r="H84" s="22">
        <v>4</v>
      </c>
      <c r="I84" s="176">
        <f>IFERROR(H84/H85,"-")</f>
        <v>0.44444444444444442</v>
      </c>
      <c r="J84" s="22">
        <v>5</v>
      </c>
      <c r="K84" s="176">
        <f>IFERROR(J84/J85,"-")</f>
        <v>0.21739130434782608</v>
      </c>
      <c r="L84" s="22">
        <v>5</v>
      </c>
      <c r="M84" s="176">
        <f>IFERROR(L84/L85,"-")</f>
        <v>0.29411764705882354</v>
      </c>
      <c r="N84" s="22">
        <v>1</v>
      </c>
      <c r="O84" s="176">
        <f>IFERROR(N84/N85,"-")</f>
        <v>0.14285714285714285</v>
      </c>
      <c r="P84" s="22">
        <v>1</v>
      </c>
      <c r="Q84" s="176">
        <f>IFERROR(P84/P85,"-")</f>
        <v>0.5</v>
      </c>
      <c r="R84" s="22">
        <v>0</v>
      </c>
      <c r="S84" s="176" t="str">
        <f>IFERROR(R84/R85,"-")</f>
        <v>-</v>
      </c>
      <c r="T84" s="22">
        <f t="shared" si="1"/>
        <v>17</v>
      </c>
      <c r="U84" s="176">
        <f>IFERROR(T84/T85,"-")</f>
        <v>0.27868852459016391</v>
      </c>
    </row>
    <row r="85" spans="2:21">
      <c r="B85" s="266"/>
      <c r="C85" s="275"/>
      <c r="D85" s="23" t="s">
        <v>117</v>
      </c>
      <c r="E85" s="24"/>
      <c r="F85" s="37">
        <f>SUM(F77:F84)</f>
        <v>3</v>
      </c>
      <c r="G85" s="179" t="s">
        <v>116</v>
      </c>
      <c r="H85" s="37">
        <f>SUM(H77:H84)</f>
        <v>9</v>
      </c>
      <c r="I85" s="179" t="s">
        <v>116</v>
      </c>
      <c r="J85" s="37">
        <f>SUM(J77:J84)</f>
        <v>23</v>
      </c>
      <c r="K85" s="179" t="s">
        <v>116</v>
      </c>
      <c r="L85" s="37">
        <f>SUM(L77:L84)</f>
        <v>17</v>
      </c>
      <c r="M85" s="179" t="s">
        <v>116</v>
      </c>
      <c r="N85" s="37">
        <f>SUM(N77:N84)</f>
        <v>7</v>
      </c>
      <c r="O85" s="179" t="s">
        <v>116</v>
      </c>
      <c r="P85" s="37">
        <f>SUM(P77:P84)</f>
        <v>2</v>
      </c>
      <c r="Q85" s="179" t="s">
        <v>116</v>
      </c>
      <c r="R85" s="37">
        <f>SUM(R77:R84)</f>
        <v>0</v>
      </c>
      <c r="S85" s="179" t="s">
        <v>116</v>
      </c>
      <c r="T85" s="37">
        <f t="shared" si="1"/>
        <v>61</v>
      </c>
      <c r="U85" s="179" t="s">
        <v>116</v>
      </c>
    </row>
    <row r="86" spans="2:21">
      <c r="B86" s="279">
        <v>10</v>
      </c>
      <c r="C86" s="273" t="s">
        <v>65</v>
      </c>
      <c r="D86" s="13" t="s">
        <v>108</v>
      </c>
      <c r="E86" s="14" t="s">
        <v>86</v>
      </c>
      <c r="F86" s="15">
        <v>0</v>
      </c>
      <c r="G86" s="170">
        <f>IFERROR(F86/F94,"-")</f>
        <v>0</v>
      </c>
      <c r="H86" s="15">
        <v>1</v>
      </c>
      <c r="I86" s="170">
        <f>IFERROR(H86/H94,"-")</f>
        <v>9.0909090909090912E-2</v>
      </c>
      <c r="J86" s="15">
        <v>1</v>
      </c>
      <c r="K86" s="170">
        <f>IFERROR(J86/J94,"-")</f>
        <v>2.1276595744680851E-2</v>
      </c>
      <c r="L86" s="15">
        <v>0</v>
      </c>
      <c r="M86" s="170">
        <f>IFERROR(L86/L94,"-")</f>
        <v>0</v>
      </c>
      <c r="N86" s="15">
        <v>0</v>
      </c>
      <c r="O86" s="170">
        <f>IFERROR(N86/N94,"-")</f>
        <v>0</v>
      </c>
      <c r="P86" s="15">
        <v>0</v>
      </c>
      <c r="Q86" s="170">
        <f>IFERROR(P86/P94,"-")</f>
        <v>0</v>
      </c>
      <c r="R86" s="15">
        <v>0</v>
      </c>
      <c r="S86" s="170">
        <f>IFERROR(R86/R94,"-")</f>
        <v>0</v>
      </c>
      <c r="T86" s="15">
        <f t="shared" si="1"/>
        <v>2</v>
      </c>
      <c r="U86" s="170">
        <f>IFERROR(T86/T94,"-")</f>
        <v>1.4598540145985401E-2</v>
      </c>
    </row>
    <row r="87" spans="2:21">
      <c r="B87" s="280"/>
      <c r="C87" s="274"/>
      <c r="D87" s="16" t="s">
        <v>109</v>
      </c>
      <c r="E87" s="17" t="s">
        <v>89</v>
      </c>
      <c r="F87" s="18">
        <v>4</v>
      </c>
      <c r="G87" s="173">
        <f>IFERROR(F87/F94,"-")</f>
        <v>0.5714285714285714</v>
      </c>
      <c r="H87" s="18">
        <v>8</v>
      </c>
      <c r="I87" s="173">
        <f>IFERROR(H87/H94,"-")</f>
        <v>0.72727272727272729</v>
      </c>
      <c r="J87" s="18">
        <v>28</v>
      </c>
      <c r="K87" s="173">
        <f>IFERROR(J87/J94,"-")</f>
        <v>0.5957446808510638</v>
      </c>
      <c r="L87" s="18">
        <v>21</v>
      </c>
      <c r="M87" s="173">
        <f>IFERROR(L87/L94,"-")</f>
        <v>0.58333333333333337</v>
      </c>
      <c r="N87" s="18">
        <v>16</v>
      </c>
      <c r="O87" s="173">
        <f>IFERROR(N87/N94,"-")</f>
        <v>0.59259259259259256</v>
      </c>
      <c r="P87" s="18">
        <v>5</v>
      </c>
      <c r="Q87" s="173">
        <f>IFERROR(P87/P94,"-")</f>
        <v>0.7142857142857143</v>
      </c>
      <c r="R87" s="18">
        <v>1</v>
      </c>
      <c r="S87" s="173">
        <f>IFERROR(R87/R94,"-")</f>
        <v>0.5</v>
      </c>
      <c r="T87" s="18">
        <f t="shared" si="1"/>
        <v>83</v>
      </c>
      <c r="U87" s="173">
        <f>IFERROR(T87/T94,"-")</f>
        <v>0.6058394160583942</v>
      </c>
    </row>
    <row r="88" spans="2:21">
      <c r="B88" s="280"/>
      <c r="C88" s="274"/>
      <c r="D88" s="16" t="s">
        <v>110</v>
      </c>
      <c r="E88" s="17" t="s">
        <v>92</v>
      </c>
      <c r="F88" s="18">
        <v>0</v>
      </c>
      <c r="G88" s="173">
        <f>IFERROR(F88/F94,"-")</f>
        <v>0</v>
      </c>
      <c r="H88" s="18">
        <v>0</v>
      </c>
      <c r="I88" s="173">
        <f>IFERROR(H88/H94,"-")</f>
        <v>0</v>
      </c>
      <c r="J88" s="18">
        <v>0</v>
      </c>
      <c r="K88" s="173">
        <f>IFERROR(J88/J94,"-")</f>
        <v>0</v>
      </c>
      <c r="L88" s="18">
        <v>0</v>
      </c>
      <c r="M88" s="173">
        <f>IFERROR(L88/L94,"-")</f>
        <v>0</v>
      </c>
      <c r="N88" s="18">
        <v>0</v>
      </c>
      <c r="O88" s="173">
        <f>IFERROR(N88/N94,"-")</f>
        <v>0</v>
      </c>
      <c r="P88" s="18">
        <v>0</v>
      </c>
      <c r="Q88" s="173">
        <f>IFERROR(P88/P94,"-")</f>
        <v>0</v>
      </c>
      <c r="R88" s="18">
        <v>0</v>
      </c>
      <c r="S88" s="173">
        <f>IFERROR(R88/R94,"-")</f>
        <v>0</v>
      </c>
      <c r="T88" s="18">
        <f t="shared" si="1"/>
        <v>0</v>
      </c>
      <c r="U88" s="173">
        <f>IFERROR(T88/T94,"-")</f>
        <v>0</v>
      </c>
    </row>
    <row r="89" spans="2:21">
      <c r="B89" s="280"/>
      <c r="C89" s="274"/>
      <c r="D89" s="16" t="s">
        <v>111</v>
      </c>
      <c r="E89" s="17" t="s">
        <v>94</v>
      </c>
      <c r="F89" s="18">
        <v>0</v>
      </c>
      <c r="G89" s="173">
        <f>IFERROR(F89/F94,"-")</f>
        <v>0</v>
      </c>
      <c r="H89" s="18">
        <v>0</v>
      </c>
      <c r="I89" s="173">
        <f>IFERROR(H89/H94,"-")</f>
        <v>0</v>
      </c>
      <c r="J89" s="18">
        <v>5</v>
      </c>
      <c r="K89" s="173">
        <f>IFERROR(J89/J94,"-")</f>
        <v>0.10638297872340426</v>
      </c>
      <c r="L89" s="18">
        <v>3</v>
      </c>
      <c r="M89" s="173">
        <f>IFERROR(L89/L94,"-")</f>
        <v>8.3333333333333329E-2</v>
      </c>
      <c r="N89" s="18">
        <v>4</v>
      </c>
      <c r="O89" s="173">
        <f>IFERROR(N89/N94,"-")</f>
        <v>0.14814814814814814</v>
      </c>
      <c r="P89" s="18">
        <v>0</v>
      </c>
      <c r="Q89" s="173">
        <f>IFERROR(P89/P94,"-")</f>
        <v>0</v>
      </c>
      <c r="R89" s="18">
        <v>0</v>
      </c>
      <c r="S89" s="173">
        <f>IFERROR(R89/R94,"-")</f>
        <v>0</v>
      </c>
      <c r="T89" s="18">
        <f t="shared" si="1"/>
        <v>12</v>
      </c>
      <c r="U89" s="173">
        <f>IFERROR(T89/T94,"-")</f>
        <v>8.7591240875912413E-2</v>
      </c>
    </row>
    <row r="90" spans="2:21">
      <c r="B90" s="280"/>
      <c r="C90" s="274"/>
      <c r="D90" s="16" t="s">
        <v>112</v>
      </c>
      <c r="E90" s="17" t="s">
        <v>96</v>
      </c>
      <c r="F90" s="18">
        <v>1</v>
      </c>
      <c r="G90" s="173">
        <f>IFERROR(F90/F94,"-")</f>
        <v>0.14285714285714285</v>
      </c>
      <c r="H90" s="18">
        <v>0</v>
      </c>
      <c r="I90" s="173">
        <f>IFERROR(H90/H94,"-")</f>
        <v>0</v>
      </c>
      <c r="J90" s="18">
        <v>4</v>
      </c>
      <c r="K90" s="173">
        <f>IFERROR(J90/J94,"-")</f>
        <v>8.5106382978723402E-2</v>
      </c>
      <c r="L90" s="18">
        <v>2</v>
      </c>
      <c r="M90" s="173">
        <f>IFERROR(L90/L94,"-")</f>
        <v>5.5555555555555552E-2</v>
      </c>
      <c r="N90" s="18">
        <v>3</v>
      </c>
      <c r="O90" s="173">
        <f>IFERROR(N90/N94,"-")</f>
        <v>0.1111111111111111</v>
      </c>
      <c r="P90" s="18">
        <v>0</v>
      </c>
      <c r="Q90" s="173">
        <f>IFERROR(P90/P94,"-")</f>
        <v>0</v>
      </c>
      <c r="R90" s="18">
        <v>0</v>
      </c>
      <c r="S90" s="173">
        <f>IFERROR(R90/R94,"-")</f>
        <v>0</v>
      </c>
      <c r="T90" s="18">
        <f t="shared" si="1"/>
        <v>10</v>
      </c>
      <c r="U90" s="173">
        <f>IFERROR(T90/T94,"-")</f>
        <v>7.2992700729927001E-2</v>
      </c>
    </row>
    <row r="91" spans="2:21">
      <c r="B91" s="280"/>
      <c r="C91" s="274"/>
      <c r="D91" s="16" t="s">
        <v>113</v>
      </c>
      <c r="E91" s="17" t="s">
        <v>98</v>
      </c>
      <c r="F91" s="18">
        <v>0</v>
      </c>
      <c r="G91" s="173">
        <f>IFERROR(F91/F94,"-")</f>
        <v>0</v>
      </c>
      <c r="H91" s="18">
        <v>0</v>
      </c>
      <c r="I91" s="173">
        <f>IFERROR(H91/H94,"-")</f>
        <v>0</v>
      </c>
      <c r="J91" s="18">
        <v>0</v>
      </c>
      <c r="K91" s="173">
        <f>IFERROR(J91/J94,"-")</f>
        <v>0</v>
      </c>
      <c r="L91" s="18">
        <v>0</v>
      </c>
      <c r="M91" s="173">
        <f>IFERROR(L91/L94,"-")</f>
        <v>0</v>
      </c>
      <c r="N91" s="18">
        <v>0</v>
      </c>
      <c r="O91" s="173">
        <f>IFERROR(N91/N94,"-")</f>
        <v>0</v>
      </c>
      <c r="P91" s="18">
        <v>0</v>
      </c>
      <c r="Q91" s="173">
        <f>IFERROR(P91/P94,"-")</f>
        <v>0</v>
      </c>
      <c r="R91" s="18">
        <v>0</v>
      </c>
      <c r="S91" s="173">
        <f>IFERROR(R91/R94,"-")</f>
        <v>0</v>
      </c>
      <c r="T91" s="18">
        <f t="shared" si="1"/>
        <v>0</v>
      </c>
      <c r="U91" s="173">
        <f>IFERROR(T91/T94,"-")</f>
        <v>0</v>
      </c>
    </row>
    <row r="92" spans="2:21">
      <c r="B92" s="280"/>
      <c r="C92" s="274"/>
      <c r="D92" s="16" t="s">
        <v>114</v>
      </c>
      <c r="E92" s="17" t="s">
        <v>100</v>
      </c>
      <c r="F92" s="18">
        <v>0</v>
      </c>
      <c r="G92" s="173">
        <f>IFERROR(F92/F94,"-")</f>
        <v>0</v>
      </c>
      <c r="H92" s="18">
        <v>0</v>
      </c>
      <c r="I92" s="173">
        <f>IFERROR(H92/H94,"-")</f>
        <v>0</v>
      </c>
      <c r="J92" s="18">
        <v>0</v>
      </c>
      <c r="K92" s="173">
        <f>IFERROR(J92/J94,"-")</f>
        <v>0</v>
      </c>
      <c r="L92" s="18">
        <v>0</v>
      </c>
      <c r="M92" s="173">
        <f>IFERROR(L92/L94,"-")</f>
        <v>0</v>
      </c>
      <c r="N92" s="18">
        <v>0</v>
      </c>
      <c r="O92" s="173">
        <f>IFERROR(N92/N94,"-")</f>
        <v>0</v>
      </c>
      <c r="P92" s="18">
        <v>0</v>
      </c>
      <c r="Q92" s="173">
        <f>IFERROR(P92/P94,"-")</f>
        <v>0</v>
      </c>
      <c r="R92" s="18">
        <v>0</v>
      </c>
      <c r="S92" s="173">
        <f>IFERROR(R92/R94,"-")</f>
        <v>0</v>
      </c>
      <c r="T92" s="18">
        <f t="shared" si="1"/>
        <v>0</v>
      </c>
      <c r="U92" s="173">
        <f>IFERROR(T92/T94,"-")</f>
        <v>0</v>
      </c>
    </row>
    <row r="93" spans="2:21">
      <c r="B93" s="280"/>
      <c r="C93" s="274"/>
      <c r="D93" s="19" t="s">
        <v>115</v>
      </c>
      <c r="E93" s="20" t="s">
        <v>118</v>
      </c>
      <c r="F93" s="22">
        <v>2</v>
      </c>
      <c r="G93" s="176">
        <f>IFERROR(F93/F94,"-")</f>
        <v>0.2857142857142857</v>
      </c>
      <c r="H93" s="22">
        <v>2</v>
      </c>
      <c r="I93" s="176">
        <f>IFERROR(H93/H94,"-")</f>
        <v>0.18181818181818182</v>
      </c>
      <c r="J93" s="22">
        <v>9</v>
      </c>
      <c r="K93" s="176">
        <f>IFERROR(J93/J94,"-")</f>
        <v>0.19148936170212766</v>
      </c>
      <c r="L93" s="22">
        <v>10</v>
      </c>
      <c r="M93" s="176">
        <f>IFERROR(L93/L94,"-")</f>
        <v>0.27777777777777779</v>
      </c>
      <c r="N93" s="22">
        <v>4</v>
      </c>
      <c r="O93" s="176">
        <f>IFERROR(N93/N94,"-")</f>
        <v>0.14814814814814814</v>
      </c>
      <c r="P93" s="22">
        <v>2</v>
      </c>
      <c r="Q93" s="176">
        <f>IFERROR(P93/P94,"-")</f>
        <v>0.2857142857142857</v>
      </c>
      <c r="R93" s="22">
        <v>1</v>
      </c>
      <c r="S93" s="176">
        <f>IFERROR(R93/R94,"-")</f>
        <v>0.5</v>
      </c>
      <c r="T93" s="22">
        <f t="shared" si="1"/>
        <v>30</v>
      </c>
      <c r="U93" s="176">
        <f>IFERROR(T93/T94,"-")</f>
        <v>0.21897810218978103</v>
      </c>
    </row>
    <row r="94" spans="2:21">
      <c r="B94" s="281"/>
      <c r="C94" s="275"/>
      <c r="D94" s="23" t="s">
        <v>117</v>
      </c>
      <c r="E94" s="24"/>
      <c r="F94" s="37">
        <f>SUM(F86:F93)</f>
        <v>7</v>
      </c>
      <c r="G94" s="179" t="s">
        <v>116</v>
      </c>
      <c r="H94" s="37">
        <f>SUM(H86:H93)</f>
        <v>11</v>
      </c>
      <c r="I94" s="179" t="s">
        <v>116</v>
      </c>
      <c r="J94" s="37">
        <f>SUM(J86:J93)</f>
        <v>47</v>
      </c>
      <c r="K94" s="179" t="s">
        <v>116</v>
      </c>
      <c r="L94" s="37">
        <f>SUM(L86:L93)</f>
        <v>36</v>
      </c>
      <c r="M94" s="179" t="s">
        <v>116</v>
      </c>
      <c r="N94" s="37">
        <f>SUM(N86:N93)</f>
        <v>27</v>
      </c>
      <c r="O94" s="179" t="s">
        <v>116</v>
      </c>
      <c r="P94" s="37">
        <f>SUM(P86:P93)</f>
        <v>7</v>
      </c>
      <c r="Q94" s="179" t="s">
        <v>116</v>
      </c>
      <c r="R94" s="37">
        <f>SUM(R86:R93)</f>
        <v>2</v>
      </c>
      <c r="S94" s="179" t="s">
        <v>116</v>
      </c>
      <c r="T94" s="37">
        <f t="shared" si="1"/>
        <v>137</v>
      </c>
      <c r="U94" s="179" t="s">
        <v>116</v>
      </c>
    </row>
    <row r="95" spans="2:21">
      <c r="B95" s="264">
        <v>11</v>
      </c>
      <c r="C95" s="273" t="s">
        <v>66</v>
      </c>
      <c r="D95" s="13" t="s">
        <v>108</v>
      </c>
      <c r="E95" s="14" t="s">
        <v>86</v>
      </c>
      <c r="F95" s="15">
        <v>0</v>
      </c>
      <c r="G95" s="170">
        <f>IFERROR(F95/F103,"-")</f>
        <v>0</v>
      </c>
      <c r="H95" s="15">
        <v>0</v>
      </c>
      <c r="I95" s="170">
        <f>IFERROR(H95/H103,"-")</f>
        <v>0</v>
      </c>
      <c r="J95" s="15">
        <v>0</v>
      </c>
      <c r="K95" s="170">
        <f>IFERROR(J95/J103,"-")</f>
        <v>0</v>
      </c>
      <c r="L95" s="15">
        <v>0</v>
      </c>
      <c r="M95" s="170">
        <f>IFERROR(L95/L103,"-")</f>
        <v>0</v>
      </c>
      <c r="N95" s="15">
        <v>0</v>
      </c>
      <c r="O95" s="170">
        <f>IFERROR(N95/N103,"-")</f>
        <v>0</v>
      </c>
      <c r="P95" s="15">
        <v>0</v>
      </c>
      <c r="Q95" s="170">
        <f>IFERROR(P95/P103,"-")</f>
        <v>0</v>
      </c>
      <c r="R95" s="15">
        <v>0</v>
      </c>
      <c r="S95" s="170">
        <f>IFERROR(R95/R103,"-")</f>
        <v>0</v>
      </c>
      <c r="T95" s="15">
        <f t="shared" si="1"/>
        <v>0</v>
      </c>
      <c r="U95" s="170">
        <f>IFERROR(T95/T103,"-")</f>
        <v>0</v>
      </c>
    </row>
    <row r="96" spans="2:21">
      <c r="B96" s="265"/>
      <c r="C96" s="274"/>
      <c r="D96" s="16" t="s">
        <v>109</v>
      </c>
      <c r="E96" s="17" t="s">
        <v>89</v>
      </c>
      <c r="F96" s="18">
        <v>11</v>
      </c>
      <c r="G96" s="173">
        <f>IFERROR(F96/F103,"-")</f>
        <v>0.57894736842105265</v>
      </c>
      <c r="H96" s="18">
        <v>12</v>
      </c>
      <c r="I96" s="173">
        <f>IFERROR(H96/H103,"-")</f>
        <v>0.63157894736842102</v>
      </c>
      <c r="J96" s="18">
        <v>43</v>
      </c>
      <c r="K96" s="173">
        <f>IFERROR(J96/J103,"-")</f>
        <v>0.70491803278688525</v>
      </c>
      <c r="L96" s="18">
        <v>42</v>
      </c>
      <c r="M96" s="173">
        <f>IFERROR(L96/L103,"-")</f>
        <v>0.65625</v>
      </c>
      <c r="N96" s="18">
        <v>33</v>
      </c>
      <c r="O96" s="173">
        <f>IFERROR(N96/N103,"-")</f>
        <v>0.73333333333333328</v>
      </c>
      <c r="P96" s="18">
        <v>8</v>
      </c>
      <c r="Q96" s="173">
        <f>IFERROR(P96/P103,"-")</f>
        <v>0.61538461538461542</v>
      </c>
      <c r="R96" s="18">
        <v>1</v>
      </c>
      <c r="S96" s="173">
        <f>IFERROR(R96/R103,"-")</f>
        <v>0.25</v>
      </c>
      <c r="T96" s="18">
        <f t="shared" si="1"/>
        <v>150</v>
      </c>
      <c r="U96" s="173">
        <f>IFERROR(T96/T103,"-")</f>
        <v>0.66666666666666663</v>
      </c>
    </row>
    <row r="97" spans="2:21">
      <c r="B97" s="265"/>
      <c r="C97" s="274"/>
      <c r="D97" s="16" t="s">
        <v>110</v>
      </c>
      <c r="E97" s="17" t="s">
        <v>92</v>
      </c>
      <c r="F97" s="18">
        <v>0</v>
      </c>
      <c r="G97" s="173">
        <f>IFERROR(F97/F103,"-")</f>
        <v>0</v>
      </c>
      <c r="H97" s="18">
        <v>0</v>
      </c>
      <c r="I97" s="173">
        <f>IFERROR(H97/H103,"-")</f>
        <v>0</v>
      </c>
      <c r="J97" s="18">
        <v>1</v>
      </c>
      <c r="K97" s="173">
        <f>IFERROR(J97/J103,"-")</f>
        <v>1.6393442622950821E-2</v>
      </c>
      <c r="L97" s="18">
        <v>0</v>
      </c>
      <c r="M97" s="173">
        <f>IFERROR(L97/L103,"-")</f>
        <v>0</v>
      </c>
      <c r="N97" s="18">
        <v>0</v>
      </c>
      <c r="O97" s="173">
        <f>IFERROR(N97/N103,"-")</f>
        <v>0</v>
      </c>
      <c r="P97" s="18">
        <v>0</v>
      </c>
      <c r="Q97" s="173">
        <f>IFERROR(P97/P103,"-")</f>
        <v>0</v>
      </c>
      <c r="R97" s="18">
        <v>0</v>
      </c>
      <c r="S97" s="173">
        <f>IFERROR(R97/R103,"-")</f>
        <v>0</v>
      </c>
      <c r="T97" s="18">
        <f t="shared" si="1"/>
        <v>1</v>
      </c>
      <c r="U97" s="173">
        <f>IFERROR(T97/T103,"-")</f>
        <v>4.4444444444444444E-3</v>
      </c>
    </row>
    <row r="98" spans="2:21">
      <c r="B98" s="265"/>
      <c r="C98" s="274"/>
      <c r="D98" s="16" t="s">
        <v>111</v>
      </c>
      <c r="E98" s="17" t="s">
        <v>94</v>
      </c>
      <c r="F98" s="18">
        <v>1</v>
      </c>
      <c r="G98" s="173">
        <f>IFERROR(F98/F103,"-")</f>
        <v>5.2631578947368418E-2</v>
      </c>
      <c r="H98" s="18">
        <v>1</v>
      </c>
      <c r="I98" s="173">
        <f>IFERROR(H98/H103,"-")</f>
        <v>5.2631578947368418E-2</v>
      </c>
      <c r="J98" s="18">
        <v>2</v>
      </c>
      <c r="K98" s="173">
        <f>IFERROR(J98/J103,"-")</f>
        <v>3.2786885245901641E-2</v>
      </c>
      <c r="L98" s="18">
        <v>2</v>
      </c>
      <c r="M98" s="173">
        <f>IFERROR(L98/L103,"-")</f>
        <v>3.125E-2</v>
      </c>
      <c r="N98" s="18">
        <v>0</v>
      </c>
      <c r="O98" s="173">
        <f>IFERROR(N98/N103,"-")</f>
        <v>0</v>
      </c>
      <c r="P98" s="18">
        <v>0</v>
      </c>
      <c r="Q98" s="173">
        <f>IFERROR(P98/P103,"-")</f>
        <v>0</v>
      </c>
      <c r="R98" s="18">
        <v>1</v>
      </c>
      <c r="S98" s="173">
        <f>IFERROR(R98/R103,"-")</f>
        <v>0.25</v>
      </c>
      <c r="T98" s="18">
        <f t="shared" si="1"/>
        <v>7</v>
      </c>
      <c r="U98" s="173">
        <f>IFERROR(T98/T103,"-")</f>
        <v>3.111111111111111E-2</v>
      </c>
    </row>
    <row r="99" spans="2:21">
      <c r="B99" s="265"/>
      <c r="C99" s="274"/>
      <c r="D99" s="16" t="s">
        <v>112</v>
      </c>
      <c r="E99" s="17" t="s">
        <v>96</v>
      </c>
      <c r="F99" s="18">
        <v>0</v>
      </c>
      <c r="G99" s="173">
        <f>IFERROR(F99/F103,"-")</f>
        <v>0</v>
      </c>
      <c r="H99" s="18">
        <v>0</v>
      </c>
      <c r="I99" s="173">
        <f>IFERROR(H99/H103,"-")</f>
        <v>0</v>
      </c>
      <c r="J99" s="18">
        <v>0</v>
      </c>
      <c r="K99" s="173">
        <f>IFERROR(J99/J103,"-")</f>
        <v>0</v>
      </c>
      <c r="L99" s="18">
        <v>2</v>
      </c>
      <c r="M99" s="173">
        <f>IFERROR(L99/L103,"-")</f>
        <v>3.125E-2</v>
      </c>
      <c r="N99" s="18">
        <v>0</v>
      </c>
      <c r="O99" s="173">
        <f>IFERROR(N99/N103,"-")</f>
        <v>0</v>
      </c>
      <c r="P99" s="18">
        <v>0</v>
      </c>
      <c r="Q99" s="173">
        <f>IFERROR(P99/P103,"-")</f>
        <v>0</v>
      </c>
      <c r="R99" s="18">
        <v>0</v>
      </c>
      <c r="S99" s="173">
        <f>IFERROR(R99/R103,"-")</f>
        <v>0</v>
      </c>
      <c r="T99" s="18">
        <f t="shared" si="1"/>
        <v>2</v>
      </c>
      <c r="U99" s="173">
        <f>IFERROR(T99/T103,"-")</f>
        <v>8.8888888888888889E-3</v>
      </c>
    </row>
    <row r="100" spans="2:21">
      <c r="B100" s="265"/>
      <c r="C100" s="274"/>
      <c r="D100" s="16" t="s">
        <v>113</v>
      </c>
      <c r="E100" s="17" t="s">
        <v>98</v>
      </c>
      <c r="F100" s="18">
        <v>0</v>
      </c>
      <c r="G100" s="173">
        <f>IFERROR(F100/F103,"-")</f>
        <v>0</v>
      </c>
      <c r="H100" s="18">
        <v>1</v>
      </c>
      <c r="I100" s="173">
        <f>IFERROR(H100/H103,"-")</f>
        <v>5.2631578947368418E-2</v>
      </c>
      <c r="J100" s="18">
        <v>0</v>
      </c>
      <c r="K100" s="173">
        <f>IFERROR(J100/J103,"-")</f>
        <v>0</v>
      </c>
      <c r="L100" s="18">
        <v>0</v>
      </c>
      <c r="M100" s="173">
        <f>IFERROR(L100/L103,"-")</f>
        <v>0</v>
      </c>
      <c r="N100" s="18">
        <v>1</v>
      </c>
      <c r="O100" s="173">
        <f>IFERROR(N100/N103,"-")</f>
        <v>2.2222222222222223E-2</v>
      </c>
      <c r="P100" s="18">
        <v>0</v>
      </c>
      <c r="Q100" s="173">
        <f>IFERROR(P100/P103,"-")</f>
        <v>0</v>
      </c>
      <c r="R100" s="18">
        <v>0</v>
      </c>
      <c r="S100" s="173">
        <f>IFERROR(R100/R103,"-")</f>
        <v>0</v>
      </c>
      <c r="T100" s="18">
        <f t="shared" si="1"/>
        <v>2</v>
      </c>
      <c r="U100" s="173">
        <f>IFERROR(T100/T103,"-")</f>
        <v>8.8888888888888889E-3</v>
      </c>
    </row>
    <row r="101" spans="2:21">
      <c r="B101" s="265"/>
      <c r="C101" s="274"/>
      <c r="D101" s="16" t="s">
        <v>114</v>
      </c>
      <c r="E101" s="17" t="s">
        <v>100</v>
      </c>
      <c r="F101" s="18">
        <v>0</v>
      </c>
      <c r="G101" s="173">
        <f>IFERROR(F101/F103,"-")</f>
        <v>0</v>
      </c>
      <c r="H101" s="18">
        <v>0</v>
      </c>
      <c r="I101" s="173">
        <f>IFERROR(H101/H103,"-")</f>
        <v>0</v>
      </c>
      <c r="J101" s="18">
        <v>0</v>
      </c>
      <c r="K101" s="173">
        <f>IFERROR(J101/J103,"-")</f>
        <v>0</v>
      </c>
      <c r="L101" s="18">
        <v>0</v>
      </c>
      <c r="M101" s="173">
        <f>IFERROR(L101/L103,"-")</f>
        <v>0</v>
      </c>
      <c r="N101" s="18">
        <v>0</v>
      </c>
      <c r="O101" s="173">
        <f>IFERROR(N101/N103,"-")</f>
        <v>0</v>
      </c>
      <c r="P101" s="18">
        <v>0</v>
      </c>
      <c r="Q101" s="173">
        <f>IFERROR(P101/P103,"-")</f>
        <v>0</v>
      </c>
      <c r="R101" s="18">
        <v>0</v>
      </c>
      <c r="S101" s="173">
        <f>IFERROR(R101/R103,"-")</f>
        <v>0</v>
      </c>
      <c r="T101" s="18">
        <f t="shared" si="1"/>
        <v>0</v>
      </c>
      <c r="U101" s="173">
        <f>IFERROR(T101/T103,"-")</f>
        <v>0</v>
      </c>
    </row>
    <row r="102" spans="2:21">
      <c r="B102" s="265"/>
      <c r="C102" s="274"/>
      <c r="D102" s="19" t="s">
        <v>115</v>
      </c>
      <c r="E102" s="20" t="s">
        <v>118</v>
      </c>
      <c r="F102" s="22">
        <v>7</v>
      </c>
      <c r="G102" s="176">
        <f>IFERROR(F102/F103,"-")</f>
        <v>0.36842105263157893</v>
      </c>
      <c r="H102" s="22">
        <v>5</v>
      </c>
      <c r="I102" s="176">
        <f>IFERROR(H102/H103,"-")</f>
        <v>0.26315789473684209</v>
      </c>
      <c r="J102" s="22">
        <v>15</v>
      </c>
      <c r="K102" s="176">
        <f>IFERROR(J102/J103,"-")</f>
        <v>0.24590163934426229</v>
      </c>
      <c r="L102" s="22">
        <v>18</v>
      </c>
      <c r="M102" s="176">
        <f>IFERROR(L102/L103,"-")</f>
        <v>0.28125</v>
      </c>
      <c r="N102" s="22">
        <v>11</v>
      </c>
      <c r="O102" s="176">
        <f>IFERROR(N102/N103,"-")</f>
        <v>0.24444444444444444</v>
      </c>
      <c r="P102" s="22">
        <v>5</v>
      </c>
      <c r="Q102" s="176">
        <f>IFERROR(P102/P103,"-")</f>
        <v>0.38461538461538464</v>
      </c>
      <c r="R102" s="22">
        <v>2</v>
      </c>
      <c r="S102" s="176">
        <f>IFERROR(R102/R103,"-")</f>
        <v>0.5</v>
      </c>
      <c r="T102" s="22">
        <f t="shared" si="1"/>
        <v>63</v>
      </c>
      <c r="U102" s="176">
        <f>IFERROR(T102/T103,"-")</f>
        <v>0.28000000000000003</v>
      </c>
    </row>
    <row r="103" spans="2:21">
      <c r="B103" s="266"/>
      <c r="C103" s="275"/>
      <c r="D103" s="23" t="s">
        <v>117</v>
      </c>
      <c r="E103" s="24"/>
      <c r="F103" s="37">
        <f>SUM(F95:F102)</f>
        <v>19</v>
      </c>
      <c r="G103" s="179" t="s">
        <v>116</v>
      </c>
      <c r="H103" s="37">
        <f>SUM(H95:H102)</f>
        <v>19</v>
      </c>
      <c r="I103" s="179" t="s">
        <v>116</v>
      </c>
      <c r="J103" s="37">
        <f>SUM(J95:J102)</f>
        <v>61</v>
      </c>
      <c r="K103" s="179" t="s">
        <v>116</v>
      </c>
      <c r="L103" s="37">
        <f>SUM(L95:L102)</f>
        <v>64</v>
      </c>
      <c r="M103" s="179" t="s">
        <v>116</v>
      </c>
      <c r="N103" s="37">
        <f>SUM(N95:N102)</f>
        <v>45</v>
      </c>
      <c r="O103" s="179" t="s">
        <v>116</v>
      </c>
      <c r="P103" s="37">
        <f>SUM(P95:P102)</f>
        <v>13</v>
      </c>
      <c r="Q103" s="179" t="s">
        <v>116</v>
      </c>
      <c r="R103" s="37">
        <f>SUM(R95:R102)</f>
        <v>4</v>
      </c>
      <c r="S103" s="179" t="s">
        <v>116</v>
      </c>
      <c r="T103" s="37">
        <f t="shared" si="1"/>
        <v>225</v>
      </c>
      <c r="U103" s="179" t="s">
        <v>116</v>
      </c>
    </row>
    <row r="104" spans="2:21">
      <c r="B104" s="279">
        <v>12</v>
      </c>
      <c r="C104" s="273" t="s">
        <v>190</v>
      </c>
      <c r="D104" s="13" t="s">
        <v>108</v>
      </c>
      <c r="E104" s="14" t="s">
        <v>86</v>
      </c>
      <c r="F104" s="15">
        <v>0</v>
      </c>
      <c r="G104" s="170">
        <f>IFERROR(F104/F112,"-")</f>
        <v>0</v>
      </c>
      <c r="H104" s="15">
        <v>0</v>
      </c>
      <c r="I104" s="170">
        <f>IFERROR(H104/H112,"-")</f>
        <v>0</v>
      </c>
      <c r="J104" s="15">
        <v>0</v>
      </c>
      <c r="K104" s="170">
        <f>IFERROR(J104/J112,"-")</f>
        <v>0</v>
      </c>
      <c r="L104" s="15">
        <v>0</v>
      </c>
      <c r="M104" s="170">
        <f>IFERROR(L104/L112,"-")</f>
        <v>0</v>
      </c>
      <c r="N104" s="15">
        <v>0</v>
      </c>
      <c r="O104" s="170">
        <f>IFERROR(N104/N112,"-")</f>
        <v>0</v>
      </c>
      <c r="P104" s="15">
        <v>0</v>
      </c>
      <c r="Q104" s="170">
        <f>IFERROR(P104/P112,"-")</f>
        <v>0</v>
      </c>
      <c r="R104" s="15">
        <v>0</v>
      </c>
      <c r="S104" s="170" t="str">
        <f>IFERROR(R104/R112,"-")</f>
        <v>-</v>
      </c>
      <c r="T104" s="15">
        <f t="shared" si="1"/>
        <v>0</v>
      </c>
      <c r="U104" s="170">
        <f>IFERROR(T104/T112,"-")</f>
        <v>0</v>
      </c>
    </row>
    <row r="105" spans="2:21">
      <c r="B105" s="280"/>
      <c r="C105" s="274"/>
      <c r="D105" s="16" t="s">
        <v>109</v>
      </c>
      <c r="E105" s="17" t="s">
        <v>89</v>
      </c>
      <c r="F105" s="18">
        <v>6</v>
      </c>
      <c r="G105" s="173">
        <f>IFERROR(F105/F112,"-")</f>
        <v>0.54545454545454541</v>
      </c>
      <c r="H105" s="18">
        <v>8</v>
      </c>
      <c r="I105" s="173">
        <f>IFERROR(H105/H112,"-")</f>
        <v>0.72727272727272729</v>
      </c>
      <c r="J105" s="18">
        <v>22</v>
      </c>
      <c r="K105" s="173">
        <f>IFERROR(J105/J112,"-")</f>
        <v>0.59459459459459463</v>
      </c>
      <c r="L105" s="18">
        <v>16</v>
      </c>
      <c r="M105" s="173">
        <f>IFERROR(L105/L112,"-")</f>
        <v>0.5714285714285714</v>
      </c>
      <c r="N105" s="18">
        <v>17</v>
      </c>
      <c r="O105" s="173">
        <f>IFERROR(N105/N112,"-")</f>
        <v>0.80952380952380953</v>
      </c>
      <c r="P105" s="18">
        <v>5</v>
      </c>
      <c r="Q105" s="173">
        <f>IFERROR(P105/P112,"-")</f>
        <v>0.625</v>
      </c>
      <c r="R105" s="18">
        <v>0</v>
      </c>
      <c r="S105" s="173" t="str">
        <f>IFERROR(R105/R112,"-")</f>
        <v>-</v>
      </c>
      <c r="T105" s="18">
        <f t="shared" si="1"/>
        <v>74</v>
      </c>
      <c r="U105" s="173">
        <f>IFERROR(T105/T112,"-")</f>
        <v>0.63793103448275867</v>
      </c>
    </row>
    <row r="106" spans="2:21">
      <c r="B106" s="280"/>
      <c r="C106" s="274"/>
      <c r="D106" s="16" t="s">
        <v>110</v>
      </c>
      <c r="E106" s="17" t="s">
        <v>92</v>
      </c>
      <c r="F106" s="18">
        <v>0</v>
      </c>
      <c r="G106" s="173">
        <f>IFERROR(F106/F112,"-")</f>
        <v>0</v>
      </c>
      <c r="H106" s="18">
        <v>0</v>
      </c>
      <c r="I106" s="173">
        <f>IFERROR(H106/H112,"-")</f>
        <v>0</v>
      </c>
      <c r="J106" s="18">
        <v>1</v>
      </c>
      <c r="K106" s="173">
        <f>IFERROR(J106/J112,"-")</f>
        <v>2.7027027027027029E-2</v>
      </c>
      <c r="L106" s="18">
        <v>0</v>
      </c>
      <c r="M106" s="173">
        <f>IFERROR(L106/L112,"-")</f>
        <v>0</v>
      </c>
      <c r="N106" s="18">
        <v>1</v>
      </c>
      <c r="O106" s="173">
        <f>IFERROR(N106/N112,"-")</f>
        <v>4.7619047619047616E-2</v>
      </c>
      <c r="P106" s="18">
        <v>0</v>
      </c>
      <c r="Q106" s="173">
        <f>IFERROR(P106/P112,"-")</f>
        <v>0</v>
      </c>
      <c r="R106" s="18">
        <v>0</v>
      </c>
      <c r="S106" s="173" t="str">
        <f>IFERROR(R106/R112,"-")</f>
        <v>-</v>
      </c>
      <c r="T106" s="18">
        <f t="shared" si="1"/>
        <v>2</v>
      </c>
      <c r="U106" s="173">
        <f>IFERROR(T106/T112,"-")</f>
        <v>1.7241379310344827E-2</v>
      </c>
    </row>
    <row r="107" spans="2:21">
      <c r="B107" s="280"/>
      <c r="C107" s="274"/>
      <c r="D107" s="16" t="s">
        <v>111</v>
      </c>
      <c r="E107" s="17" t="s">
        <v>94</v>
      </c>
      <c r="F107" s="18">
        <v>2</v>
      </c>
      <c r="G107" s="173">
        <f>IFERROR(F107/F112,"-")</f>
        <v>0.18181818181818182</v>
      </c>
      <c r="H107" s="18">
        <v>0</v>
      </c>
      <c r="I107" s="173">
        <f>IFERROR(H107/H112,"-")</f>
        <v>0</v>
      </c>
      <c r="J107" s="18">
        <v>1</v>
      </c>
      <c r="K107" s="173">
        <f>IFERROR(J107/J112,"-")</f>
        <v>2.7027027027027029E-2</v>
      </c>
      <c r="L107" s="18">
        <v>6</v>
      </c>
      <c r="M107" s="173">
        <f>IFERROR(L107/L112,"-")</f>
        <v>0.21428571428571427</v>
      </c>
      <c r="N107" s="18">
        <v>0</v>
      </c>
      <c r="O107" s="173">
        <f>IFERROR(N107/N112,"-")</f>
        <v>0</v>
      </c>
      <c r="P107" s="18">
        <v>1</v>
      </c>
      <c r="Q107" s="173">
        <f>IFERROR(P107/P112,"-")</f>
        <v>0.125</v>
      </c>
      <c r="R107" s="18">
        <v>0</v>
      </c>
      <c r="S107" s="173" t="str">
        <f>IFERROR(R107/R112,"-")</f>
        <v>-</v>
      </c>
      <c r="T107" s="18">
        <f t="shared" si="1"/>
        <v>10</v>
      </c>
      <c r="U107" s="173">
        <f>IFERROR(T107/T112,"-")</f>
        <v>8.6206896551724144E-2</v>
      </c>
    </row>
    <row r="108" spans="2:21">
      <c r="B108" s="280"/>
      <c r="C108" s="274"/>
      <c r="D108" s="16" t="s">
        <v>112</v>
      </c>
      <c r="E108" s="17" t="s">
        <v>96</v>
      </c>
      <c r="F108" s="18">
        <v>1</v>
      </c>
      <c r="G108" s="173">
        <f>IFERROR(F108/F112,"-")</f>
        <v>9.0909090909090912E-2</v>
      </c>
      <c r="H108" s="18">
        <v>0</v>
      </c>
      <c r="I108" s="173">
        <f>IFERROR(H108/H112,"-")</f>
        <v>0</v>
      </c>
      <c r="J108" s="18">
        <v>1</v>
      </c>
      <c r="K108" s="173">
        <f>IFERROR(J108/J112,"-")</f>
        <v>2.7027027027027029E-2</v>
      </c>
      <c r="L108" s="18">
        <v>0</v>
      </c>
      <c r="M108" s="173">
        <f>IFERROR(L108/L112,"-")</f>
        <v>0</v>
      </c>
      <c r="N108" s="18">
        <v>0</v>
      </c>
      <c r="O108" s="173">
        <f>IFERROR(N108/N112,"-")</f>
        <v>0</v>
      </c>
      <c r="P108" s="18">
        <v>0</v>
      </c>
      <c r="Q108" s="173">
        <f>IFERROR(P108/P112,"-")</f>
        <v>0</v>
      </c>
      <c r="R108" s="18">
        <v>0</v>
      </c>
      <c r="S108" s="173" t="str">
        <f>IFERROR(R108/R112,"-")</f>
        <v>-</v>
      </c>
      <c r="T108" s="18">
        <f t="shared" si="1"/>
        <v>2</v>
      </c>
      <c r="U108" s="173">
        <f>IFERROR(T108/T112,"-")</f>
        <v>1.7241379310344827E-2</v>
      </c>
    </row>
    <row r="109" spans="2:21">
      <c r="B109" s="280"/>
      <c r="C109" s="274"/>
      <c r="D109" s="16" t="s">
        <v>113</v>
      </c>
      <c r="E109" s="17" t="s">
        <v>98</v>
      </c>
      <c r="F109" s="18">
        <v>0</v>
      </c>
      <c r="G109" s="173">
        <f>IFERROR(F109/F112,"-")</f>
        <v>0</v>
      </c>
      <c r="H109" s="18">
        <v>0</v>
      </c>
      <c r="I109" s="173">
        <f>IFERROR(H109/H112,"-")</f>
        <v>0</v>
      </c>
      <c r="J109" s="18">
        <v>0</v>
      </c>
      <c r="K109" s="173">
        <f>IFERROR(J109/J112,"-")</f>
        <v>0</v>
      </c>
      <c r="L109" s="18">
        <v>0</v>
      </c>
      <c r="M109" s="173">
        <f>IFERROR(L109/L112,"-")</f>
        <v>0</v>
      </c>
      <c r="N109" s="18">
        <v>0</v>
      </c>
      <c r="O109" s="173">
        <f>IFERROR(N109/N112,"-")</f>
        <v>0</v>
      </c>
      <c r="P109" s="18">
        <v>0</v>
      </c>
      <c r="Q109" s="173">
        <f>IFERROR(P109/P112,"-")</f>
        <v>0</v>
      </c>
      <c r="R109" s="18">
        <v>0</v>
      </c>
      <c r="S109" s="173" t="str">
        <f>IFERROR(R109/R112,"-")</f>
        <v>-</v>
      </c>
      <c r="T109" s="18">
        <f t="shared" si="1"/>
        <v>0</v>
      </c>
      <c r="U109" s="173">
        <f>IFERROR(T109/T112,"-")</f>
        <v>0</v>
      </c>
    </row>
    <row r="110" spans="2:21">
      <c r="B110" s="280"/>
      <c r="C110" s="274"/>
      <c r="D110" s="16" t="s">
        <v>114</v>
      </c>
      <c r="E110" s="17" t="s">
        <v>100</v>
      </c>
      <c r="F110" s="18">
        <v>0</v>
      </c>
      <c r="G110" s="173">
        <f>IFERROR(F110/F112,"-")</f>
        <v>0</v>
      </c>
      <c r="H110" s="18">
        <v>0</v>
      </c>
      <c r="I110" s="173">
        <f>IFERROR(H110/H112,"-")</f>
        <v>0</v>
      </c>
      <c r="J110" s="18">
        <v>0</v>
      </c>
      <c r="K110" s="173">
        <f>IFERROR(J110/J112,"-")</f>
        <v>0</v>
      </c>
      <c r="L110" s="18">
        <v>0</v>
      </c>
      <c r="M110" s="173">
        <f>IFERROR(L110/L112,"-")</f>
        <v>0</v>
      </c>
      <c r="N110" s="18">
        <v>0</v>
      </c>
      <c r="O110" s="173">
        <f>IFERROR(N110/N112,"-")</f>
        <v>0</v>
      </c>
      <c r="P110" s="18">
        <v>0</v>
      </c>
      <c r="Q110" s="173">
        <f>IFERROR(P110/P112,"-")</f>
        <v>0</v>
      </c>
      <c r="R110" s="18">
        <v>0</v>
      </c>
      <c r="S110" s="173" t="str">
        <f>IFERROR(R110/R112,"-")</f>
        <v>-</v>
      </c>
      <c r="T110" s="18">
        <f t="shared" si="1"/>
        <v>0</v>
      </c>
      <c r="U110" s="173">
        <f>IFERROR(T110/T112,"-")</f>
        <v>0</v>
      </c>
    </row>
    <row r="111" spans="2:21">
      <c r="B111" s="280"/>
      <c r="C111" s="274"/>
      <c r="D111" s="19" t="s">
        <v>115</v>
      </c>
      <c r="E111" s="20" t="s">
        <v>118</v>
      </c>
      <c r="F111" s="22">
        <v>2</v>
      </c>
      <c r="G111" s="176">
        <f>IFERROR(F111/F112,"-")</f>
        <v>0.18181818181818182</v>
      </c>
      <c r="H111" s="22">
        <v>3</v>
      </c>
      <c r="I111" s="176">
        <f>IFERROR(H111/H112,"-")</f>
        <v>0.27272727272727271</v>
      </c>
      <c r="J111" s="22">
        <v>12</v>
      </c>
      <c r="K111" s="176">
        <f>IFERROR(J111/J112,"-")</f>
        <v>0.32432432432432434</v>
      </c>
      <c r="L111" s="22">
        <v>6</v>
      </c>
      <c r="M111" s="176">
        <f>IFERROR(L111/L112,"-")</f>
        <v>0.21428571428571427</v>
      </c>
      <c r="N111" s="22">
        <v>3</v>
      </c>
      <c r="O111" s="176">
        <f>IFERROR(N111/N112,"-")</f>
        <v>0.14285714285714285</v>
      </c>
      <c r="P111" s="22">
        <v>2</v>
      </c>
      <c r="Q111" s="176">
        <f>IFERROR(P111/P112,"-")</f>
        <v>0.25</v>
      </c>
      <c r="R111" s="22">
        <v>0</v>
      </c>
      <c r="S111" s="176" t="str">
        <f>IFERROR(R111/R112,"-")</f>
        <v>-</v>
      </c>
      <c r="T111" s="22">
        <f t="shared" si="1"/>
        <v>28</v>
      </c>
      <c r="U111" s="176">
        <f>IFERROR(T111/T112,"-")</f>
        <v>0.2413793103448276</v>
      </c>
    </row>
    <row r="112" spans="2:21">
      <c r="B112" s="281"/>
      <c r="C112" s="275"/>
      <c r="D112" s="23" t="s">
        <v>117</v>
      </c>
      <c r="E112" s="24"/>
      <c r="F112" s="37">
        <f>SUM(F104:F111)</f>
        <v>11</v>
      </c>
      <c r="G112" s="179" t="s">
        <v>116</v>
      </c>
      <c r="H112" s="37">
        <f>SUM(H104:H111)</f>
        <v>11</v>
      </c>
      <c r="I112" s="179" t="s">
        <v>116</v>
      </c>
      <c r="J112" s="37">
        <f>SUM(J104:J111)</f>
        <v>37</v>
      </c>
      <c r="K112" s="179" t="s">
        <v>116</v>
      </c>
      <c r="L112" s="37">
        <f>SUM(L104:L111)</f>
        <v>28</v>
      </c>
      <c r="M112" s="179" t="s">
        <v>116</v>
      </c>
      <c r="N112" s="37">
        <f>SUM(N104:N111)</f>
        <v>21</v>
      </c>
      <c r="O112" s="179" t="s">
        <v>116</v>
      </c>
      <c r="P112" s="37">
        <f>SUM(P104:P111)</f>
        <v>8</v>
      </c>
      <c r="Q112" s="179" t="s">
        <v>116</v>
      </c>
      <c r="R112" s="37">
        <f>SUM(R104:R111)</f>
        <v>0</v>
      </c>
      <c r="S112" s="179" t="s">
        <v>116</v>
      </c>
      <c r="T112" s="37">
        <f t="shared" si="1"/>
        <v>116</v>
      </c>
      <c r="U112" s="179" t="s">
        <v>116</v>
      </c>
    </row>
    <row r="113" spans="2:21">
      <c r="B113" s="264">
        <v>13</v>
      </c>
      <c r="C113" s="273" t="s">
        <v>191</v>
      </c>
      <c r="D113" s="13" t="s">
        <v>108</v>
      </c>
      <c r="E113" s="14" t="s">
        <v>86</v>
      </c>
      <c r="F113" s="15">
        <v>0</v>
      </c>
      <c r="G113" s="170">
        <f>IFERROR(F113/F121,"-")</f>
        <v>0</v>
      </c>
      <c r="H113" s="15">
        <v>0</v>
      </c>
      <c r="I113" s="170">
        <f>IFERROR(H113/H121,"-")</f>
        <v>0</v>
      </c>
      <c r="J113" s="15">
        <v>0</v>
      </c>
      <c r="K113" s="170">
        <f>IFERROR(J113/J121,"-")</f>
        <v>0</v>
      </c>
      <c r="L113" s="15">
        <v>1</v>
      </c>
      <c r="M113" s="170">
        <f>IFERROR(L113/L121,"-")</f>
        <v>1.4285714285714285E-2</v>
      </c>
      <c r="N113" s="15">
        <v>0</v>
      </c>
      <c r="O113" s="170">
        <f>IFERROR(N113/N121,"-")</f>
        <v>0</v>
      </c>
      <c r="P113" s="15">
        <v>0</v>
      </c>
      <c r="Q113" s="170">
        <f>IFERROR(P113/P121,"-")</f>
        <v>0</v>
      </c>
      <c r="R113" s="15">
        <v>0</v>
      </c>
      <c r="S113" s="170">
        <f>IFERROR(R113/R121,"-")</f>
        <v>0</v>
      </c>
      <c r="T113" s="15">
        <f t="shared" si="1"/>
        <v>1</v>
      </c>
      <c r="U113" s="170">
        <f>IFERROR(T113/T121,"-")</f>
        <v>4.2194092827004216E-3</v>
      </c>
    </row>
    <row r="114" spans="2:21">
      <c r="B114" s="265"/>
      <c r="C114" s="274"/>
      <c r="D114" s="16" t="s">
        <v>109</v>
      </c>
      <c r="E114" s="17" t="s">
        <v>89</v>
      </c>
      <c r="F114" s="18">
        <v>21</v>
      </c>
      <c r="G114" s="173">
        <f>IFERROR(F114/F121,"-")</f>
        <v>0.77777777777777779</v>
      </c>
      <c r="H114" s="18">
        <v>16</v>
      </c>
      <c r="I114" s="173">
        <f>IFERROR(H114/H121,"-")</f>
        <v>0.66666666666666663</v>
      </c>
      <c r="J114" s="18">
        <v>45</v>
      </c>
      <c r="K114" s="173">
        <f>IFERROR(J114/J121,"-")</f>
        <v>0.69230769230769229</v>
      </c>
      <c r="L114" s="18">
        <v>39</v>
      </c>
      <c r="M114" s="173">
        <f>IFERROR(L114/L121,"-")</f>
        <v>0.55714285714285716</v>
      </c>
      <c r="N114" s="18">
        <v>22</v>
      </c>
      <c r="O114" s="173">
        <f>IFERROR(N114/N121,"-")</f>
        <v>0.57894736842105265</v>
      </c>
      <c r="P114" s="18">
        <v>5</v>
      </c>
      <c r="Q114" s="173">
        <f>IFERROR(P114/P121,"-")</f>
        <v>0.55555555555555558</v>
      </c>
      <c r="R114" s="18">
        <v>3</v>
      </c>
      <c r="S114" s="173">
        <f>IFERROR(R114/R121,"-")</f>
        <v>0.75</v>
      </c>
      <c r="T114" s="18">
        <f t="shared" si="1"/>
        <v>151</v>
      </c>
      <c r="U114" s="173">
        <f>IFERROR(T114/T121,"-")</f>
        <v>0.6371308016877637</v>
      </c>
    </row>
    <row r="115" spans="2:21">
      <c r="B115" s="265"/>
      <c r="C115" s="274"/>
      <c r="D115" s="16" t="s">
        <v>110</v>
      </c>
      <c r="E115" s="17" t="s">
        <v>92</v>
      </c>
      <c r="F115" s="18">
        <v>0</v>
      </c>
      <c r="G115" s="173">
        <f>IFERROR(F115/F121,"-")</f>
        <v>0</v>
      </c>
      <c r="H115" s="18">
        <v>0</v>
      </c>
      <c r="I115" s="173">
        <f>IFERROR(H115/H121,"-")</f>
        <v>0</v>
      </c>
      <c r="J115" s="18">
        <v>0</v>
      </c>
      <c r="K115" s="173">
        <f>IFERROR(J115/J121,"-")</f>
        <v>0</v>
      </c>
      <c r="L115" s="18">
        <v>0</v>
      </c>
      <c r="M115" s="173">
        <f>IFERROR(L115/L121,"-")</f>
        <v>0</v>
      </c>
      <c r="N115" s="18">
        <v>0</v>
      </c>
      <c r="O115" s="173">
        <f>IFERROR(N115/N121,"-")</f>
        <v>0</v>
      </c>
      <c r="P115" s="18">
        <v>0</v>
      </c>
      <c r="Q115" s="173">
        <f>IFERROR(P115/P121,"-")</f>
        <v>0</v>
      </c>
      <c r="R115" s="18">
        <v>0</v>
      </c>
      <c r="S115" s="173">
        <f>IFERROR(R115/R121,"-")</f>
        <v>0</v>
      </c>
      <c r="T115" s="18">
        <f t="shared" si="1"/>
        <v>0</v>
      </c>
      <c r="U115" s="173">
        <f>IFERROR(T115/T121,"-")</f>
        <v>0</v>
      </c>
    </row>
    <row r="116" spans="2:21">
      <c r="B116" s="265"/>
      <c r="C116" s="274"/>
      <c r="D116" s="16" t="s">
        <v>111</v>
      </c>
      <c r="E116" s="17" t="s">
        <v>94</v>
      </c>
      <c r="F116" s="18">
        <v>0</v>
      </c>
      <c r="G116" s="173">
        <f>IFERROR(F116/F121,"-")</f>
        <v>0</v>
      </c>
      <c r="H116" s="18">
        <v>1</v>
      </c>
      <c r="I116" s="173">
        <f>IFERROR(H116/H121,"-")</f>
        <v>4.1666666666666664E-2</v>
      </c>
      <c r="J116" s="18">
        <v>2</v>
      </c>
      <c r="K116" s="173">
        <f>IFERROR(J116/J121,"-")</f>
        <v>3.0769230769230771E-2</v>
      </c>
      <c r="L116" s="18">
        <v>4</v>
      </c>
      <c r="M116" s="173">
        <f>IFERROR(L116/L121,"-")</f>
        <v>5.7142857142857141E-2</v>
      </c>
      <c r="N116" s="18">
        <v>1</v>
      </c>
      <c r="O116" s="173">
        <f>IFERROR(N116/N121,"-")</f>
        <v>2.6315789473684209E-2</v>
      </c>
      <c r="P116" s="18">
        <v>0</v>
      </c>
      <c r="Q116" s="173">
        <f>IFERROR(P116/P121,"-")</f>
        <v>0</v>
      </c>
      <c r="R116" s="18">
        <v>0</v>
      </c>
      <c r="S116" s="173">
        <f>IFERROR(R116/R121,"-")</f>
        <v>0</v>
      </c>
      <c r="T116" s="18">
        <f t="shared" si="1"/>
        <v>8</v>
      </c>
      <c r="U116" s="173">
        <f>IFERROR(T116/T121,"-")</f>
        <v>3.3755274261603373E-2</v>
      </c>
    </row>
    <row r="117" spans="2:21">
      <c r="B117" s="265"/>
      <c r="C117" s="274"/>
      <c r="D117" s="16" t="s">
        <v>112</v>
      </c>
      <c r="E117" s="17" t="s">
        <v>96</v>
      </c>
      <c r="F117" s="18">
        <v>0</v>
      </c>
      <c r="G117" s="173">
        <f>IFERROR(F117/F121,"-")</f>
        <v>0</v>
      </c>
      <c r="H117" s="18">
        <v>1</v>
      </c>
      <c r="I117" s="173">
        <f>IFERROR(H117/H121,"-")</f>
        <v>4.1666666666666664E-2</v>
      </c>
      <c r="J117" s="18">
        <v>1</v>
      </c>
      <c r="K117" s="173">
        <f>IFERROR(J117/J121,"-")</f>
        <v>1.5384615384615385E-2</v>
      </c>
      <c r="L117" s="18">
        <v>4</v>
      </c>
      <c r="M117" s="173">
        <f>IFERROR(L117/L121,"-")</f>
        <v>5.7142857142857141E-2</v>
      </c>
      <c r="N117" s="18">
        <v>1</v>
      </c>
      <c r="O117" s="173">
        <f>IFERROR(N117/N121,"-")</f>
        <v>2.6315789473684209E-2</v>
      </c>
      <c r="P117" s="18">
        <v>1</v>
      </c>
      <c r="Q117" s="173">
        <f>IFERROR(P117/P121,"-")</f>
        <v>0.1111111111111111</v>
      </c>
      <c r="R117" s="18">
        <v>0</v>
      </c>
      <c r="S117" s="173">
        <f>IFERROR(R117/R121,"-")</f>
        <v>0</v>
      </c>
      <c r="T117" s="18">
        <f t="shared" si="1"/>
        <v>8</v>
      </c>
      <c r="U117" s="173">
        <f>IFERROR(T117/T121,"-")</f>
        <v>3.3755274261603373E-2</v>
      </c>
    </row>
    <row r="118" spans="2:21">
      <c r="B118" s="265"/>
      <c r="C118" s="274"/>
      <c r="D118" s="16" t="s">
        <v>113</v>
      </c>
      <c r="E118" s="17" t="s">
        <v>98</v>
      </c>
      <c r="F118" s="18">
        <v>0</v>
      </c>
      <c r="G118" s="173">
        <f>IFERROR(F118/F121,"-")</f>
        <v>0</v>
      </c>
      <c r="H118" s="18">
        <v>0</v>
      </c>
      <c r="I118" s="173">
        <f>IFERROR(H118/H121,"-")</f>
        <v>0</v>
      </c>
      <c r="J118" s="18">
        <v>0</v>
      </c>
      <c r="K118" s="173">
        <f>IFERROR(J118/J121,"-")</f>
        <v>0</v>
      </c>
      <c r="L118" s="18">
        <v>0</v>
      </c>
      <c r="M118" s="173">
        <f>IFERROR(L118/L121,"-")</f>
        <v>0</v>
      </c>
      <c r="N118" s="18">
        <v>0</v>
      </c>
      <c r="O118" s="173">
        <f>IFERROR(N118/N121,"-")</f>
        <v>0</v>
      </c>
      <c r="P118" s="18">
        <v>0</v>
      </c>
      <c r="Q118" s="173">
        <f>IFERROR(P118/P121,"-")</f>
        <v>0</v>
      </c>
      <c r="R118" s="18">
        <v>0</v>
      </c>
      <c r="S118" s="173">
        <f>IFERROR(R118/R121,"-")</f>
        <v>0</v>
      </c>
      <c r="T118" s="18">
        <f t="shared" si="1"/>
        <v>0</v>
      </c>
      <c r="U118" s="173">
        <f>IFERROR(T118/T121,"-")</f>
        <v>0</v>
      </c>
    </row>
    <row r="119" spans="2:21">
      <c r="B119" s="265"/>
      <c r="C119" s="274"/>
      <c r="D119" s="16" t="s">
        <v>114</v>
      </c>
      <c r="E119" s="17" t="s">
        <v>100</v>
      </c>
      <c r="F119" s="18">
        <v>0</v>
      </c>
      <c r="G119" s="173">
        <f>IFERROR(F119/F121,"-")</f>
        <v>0</v>
      </c>
      <c r="H119" s="18">
        <v>0</v>
      </c>
      <c r="I119" s="173">
        <f>IFERROR(H119/H121,"-")</f>
        <v>0</v>
      </c>
      <c r="J119" s="18">
        <v>0</v>
      </c>
      <c r="K119" s="173">
        <f>IFERROR(J119/J121,"-")</f>
        <v>0</v>
      </c>
      <c r="L119" s="18">
        <v>0</v>
      </c>
      <c r="M119" s="173">
        <f>IFERROR(L119/L121,"-")</f>
        <v>0</v>
      </c>
      <c r="N119" s="18">
        <v>1</v>
      </c>
      <c r="O119" s="173">
        <f>IFERROR(N119/N121,"-")</f>
        <v>2.6315789473684209E-2</v>
      </c>
      <c r="P119" s="18">
        <v>0</v>
      </c>
      <c r="Q119" s="173">
        <f>IFERROR(P119/P121,"-")</f>
        <v>0</v>
      </c>
      <c r="R119" s="18">
        <v>0</v>
      </c>
      <c r="S119" s="173">
        <f>IFERROR(R119/R121,"-")</f>
        <v>0</v>
      </c>
      <c r="T119" s="18">
        <f t="shared" si="1"/>
        <v>1</v>
      </c>
      <c r="U119" s="173">
        <f>IFERROR(T119/T121,"-")</f>
        <v>4.2194092827004216E-3</v>
      </c>
    </row>
    <row r="120" spans="2:21">
      <c r="B120" s="265"/>
      <c r="C120" s="274"/>
      <c r="D120" s="19" t="s">
        <v>115</v>
      </c>
      <c r="E120" s="20" t="s">
        <v>118</v>
      </c>
      <c r="F120" s="22">
        <v>6</v>
      </c>
      <c r="G120" s="176">
        <f>IFERROR(F120/F121,"-")</f>
        <v>0.22222222222222221</v>
      </c>
      <c r="H120" s="22">
        <v>6</v>
      </c>
      <c r="I120" s="176">
        <f>IFERROR(H120/H121,"-")</f>
        <v>0.25</v>
      </c>
      <c r="J120" s="22">
        <v>17</v>
      </c>
      <c r="K120" s="176">
        <f>IFERROR(J120/J121,"-")</f>
        <v>0.26153846153846155</v>
      </c>
      <c r="L120" s="22">
        <v>22</v>
      </c>
      <c r="M120" s="176">
        <f>IFERROR(L120/L121,"-")</f>
        <v>0.31428571428571428</v>
      </c>
      <c r="N120" s="22">
        <v>13</v>
      </c>
      <c r="O120" s="176">
        <f>IFERROR(N120/N121,"-")</f>
        <v>0.34210526315789475</v>
      </c>
      <c r="P120" s="22">
        <v>3</v>
      </c>
      <c r="Q120" s="176">
        <f>IFERROR(P120/P121,"-")</f>
        <v>0.33333333333333331</v>
      </c>
      <c r="R120" s="22">
        <v>1</v>
      </c>
      <c r="S120" s="176">
        <f>IFERROR(R120/R121,"-")</f>
        <v>0.25</v>
      </c>
      <c r="T120" s="22">
        <f t="shared" si="1"/>
        <v>68</v>
      </c>
      <c r="U120" s="176">
        <f>IFERROR(T120/T121,"-")</f>
        <v>0.28691983122362869</v>
      </c>
    </row>
    <row r="121" spans="2:21">
      <c r="B121" s="266"/>
      <c r="C121" s="275"/>
      <c r="D121" s="23" t="s">
        <v>117</v>
      </c>
      <c r="E121" s="24"/>
      <c r="F121" s="37">
        <f>SUM(F113:F120)</f>
        <v>27</v>
      </c>
      <c r="G121" s="179" t="s">
        <v>116</v>
      </c>
      <c r="H121" s="37">
        <f>SUM(H113:H120)</f>
        <v>24</v>
      </c>
      <c r="I121" s="179" t="s">
        <v>116</v>
      </c>
      <c r="J121" s="37">
        <f>SUM(J113:J120)</f>
        <v>65</v>
      </c>
      <c r="K121" s="179" t="s">
        <v>116</v>
      </c>
      <c r="L121" s="37">
        <f>SUM(L113:L120)</f>
        <v>70</v>
      </c>
      <c r="M121" s="179" t="s">
        <v>116</v>
      </c>
      <c r="N121" s="37">
        <f>SUM(N113:N120)</f>
        <v>38</v>
      </c>
      <c r="O121" s="179" t="s">
        <v>116</v>
      </c>
      <c r="P121" s="37">
        <f>SUM(P113:P120)</f>
        <v>9</v>
      </c>
      <c r="Q121" s="179" t="s">
        <v>116</v>
      </c>
      <c r="R121" s="37">
        <f>SUM(R113:R120)</f>
        <v>4</v>
      </c>
      <c r="S121" s="179" t="s">
        <v>116</v>
      </c>
      <c r="T121" s="37">
        <f t="shared" si="1"/>
        <v>237</v>
      </c>
      <c r="U121" s="179" t="s">
        <v>116</v>
      </c>
    </row>
    <row r="122" spans="2:21">
      <c r="B122" s="279">
        <v>14</v>
      </c>
      <c r="C122" s="273" t="s">
        <v>192</v>
      </c>
      <c r="D122" s="13" t="s">
        <v>108</v>
      </c>
      <c r="E122" s="14" t="s">
        <v>86</v>
      </c>
      <c r="F122" s="15">
        <v>0</v>
      </c>
      <c r="G122" s="170">
        <f>IFERROR(F122/F130,"-")</f>
        <v>0</v>
      </c>
      <c r="H122" s="15">
        <v>0</v>
      </c>
      <c r="I122" s="170">
        <f>IFERROR(H122/H130,"-")</f>
        <v>0</v>
      </c>
      <c r="J122" s="15">
        <v>0</v>
      </c>
      <c r="K122" s="170">
        <f>IFERROR(J122/J130,"-")</f>
        <v>0</v>
      </c>
      <c r="L122" s="15">
        <v>0</v>
      </c>
      <c r="M122" s="170">
        <f>IFERROR(L122/L130,"-")</f>
        <v>0</v>
      </c>
      <c r="N122" s="15">
        <v>0</v>
      </c>
      <c r="O122" s="170">
        <f>IFERROR(N122/N130,"-")</f>
        <v>0</v>
      </c>
      <c r="P122" s="15">
        <v>0</v>
      </c>
      <c r="Q122" s="170">
        <f>IFERROR(P122/P130,"-")</f>
        <v>0</v>
      </c>
      <c r="R122" s="15">
        <v>0</v>
      </c>
      <c r="S122" s="170">
        <f>IFERROR(R122/R130,"-")</f>
        <v>0</v>
      </c>
      <c r="T122" s="15">
        <f t="shared" si="1"/>
        <v>0</v>
      </c>
      <c r="U122" s="170">
        <f>IFERROR(T122/T130,"-")</f>
        <v>0</v>
      </c>
    </row>
    <row r="123" spans="2:21">
      <c r="B123" s="280"/>
      <c r="C123" s="274"/>
      <c r="D123" s="16" t="s">
        <v>109</v>
      </c>
      <c r="E123" s="17" t="s">
        <v>89</v>
      </c>
      <c r="F123" s="18">
        <v>5</v>
      </c>
      <c r="G123" s="173">
        <f>IFERROR(F123/F130,"-")</f>
        <v>0.5</v>
      </c>
      <c r="H123" s="18">
        <v>10</v>
      </c>
      <c r="I123" s="173">
        <f>IFERROR(H123/H130,"-")</f>
        <v>0.83333333333333337</v>
      </c>
      <c r="J123" s="18">
        <v>47</v>
      </c>
      <c r="K123" s="173">
        <f>IFERROR(J123/J130,"-")</f>
        <v>0.77049180327868849</v>
      </c>
      <c r="L123" s="18">
        <v>23</v>
      </c>
      <c r="M123" s="173">
        <f>IFERROR(L123/L130,"-")</f>
        <v>0.71875</v>
      </c>
      <c r="N123" s="18">
        <v>27</v>
      </c>
      <c r="O123" s="173">
        <f>IFERROR(N123/N130,"-")</f>
        <v>0.81818181818181823</v>
      </c>
      <c r="P123" s="18">
        <v>5</v>
      </c>
      <c r="Q123" s="173">
        <f>IFERROR(P123/P130,"-")</f>
        <v>0.5</v>
      </c>
      <c r="R123" s="18">
        <v>1</v>
      </c>
      <c r="S123" s="173">
        <f>IFERROR(R123/R130,"-")</f>
        <v>1</v>
      </c>
      <c r="T123" s="18">
        <f t="shared" si="1"/>
        <v>118</v>
      </c>
      <c r="U123" s="173">
        <f>IFERROR(T123/T130,"-")</f>
        <v>0.74213836477987416</v>
      </c>
    </row>
    <row r="124" spans="2:21">
      <c r="B124" s="280"/>
      <c r="C124" s="274"/>
      <c r="D124" s="16" t="s">
        <v>110</v>
      </c>
      <c r="E124" s="17" t="s">
        <v>92</v>
      </c>
      <c r="F124" s="18">
        <v>0</v>
      </c>
      <c r="G124" s="173">
        <f>IFERROR(F124/F130,"-")</f>
        <v>0</v>
      </c>
      <c r="H124" s="18">
        <v>0</v>
      </c>
      <c r="I124" s="173">
        <f>IFERROR(H124/H130,"-")</f>
        <v>0</v>
      </c>
      <c r="J124" s="18">
        <v>0</v>
      </c>
      <c r="K124" s="173">
        <f>IFERROR(J124/J130,"-")</f>
        <v>0</v>
      </c>
      <c r="L124" s="18">
        <v>0</v>
      </c>
      <c r="M124" s="173">
        <f>IFERROR(L124/L130,"-")</f>
        <v>0</v>
      </c>
      <c r="N124" s="18">
        <v>0</v>
      </c>
      <c r="O124" s="173">
        <f>IFERROR(N124/N130,"-")</f>
        <v>0</v>
      </c>
      <c r="P124" s="18">
        <v>0</v>
      </c>
      <c r="Q124" s="173">
        <f>IFERROR(P124/P130,"-")</f>
        <v>0</v>
      </c>
      <c r="R124" s="18">
        <v>0</v>
      </c>
      <c r="S124" s="173">
        <f>IFERROR(R124/R130,"-")</f>
        <v>0</v>
      </c>
      <c r="T124" s="18">
        <f t="shared" si="1"/>
        <v>0</v>
      </c>
      <c r="U124" s="173">
        <f>IFERROR(T124/T130,"-")</f>
        <v>0</v>
      </c>
    </row>
    <row r="125" spans="2:21">
      <c r="B125" s="280"/>
      <c r="C125" s="274"/>
      <c r="D125" s="16" t="s">
        <v>111</v>
      </c>
      <c r="E125" s="17" t="s">
        <v>94</v>
      </c>
      <c r="F125" s="18">
        <v>2</v>
      </c>
      <c r="G125" s="173">
        <f>IFERROR(F125/F130,"-")</f>
        <v>0.2</v>
      </c>
      <c r="H125" s="18">
        <v>0</v>
      </c>
      <c r="I125" s="173">
        <f>IFERROR(H125/H130,"-")</f>
        <v>0</v>
      </c>
      <c r="J125" s="18">
        <v>1</v>
      </c>
      <c r="K125" s="173">
        <f>IFERROR(J125/J130,"-")</f>
        <v>1.6393442622950821E-2</v>
      </c>
      <c r="L125" s="18">
        <v>0</v>
      </c>
      <c r="M125" s="173">
        <f>IFERROR(L125/L130,"-")</f>
        <v>0</v>
      </c>
      <c r="N125" s="18">
        <v>0</v>
      </c>
      <c r="O125" s="173">
        <f>IFERROR(N125/N130,"-")</f>
        <v>0</v>
      </c>
      <c r="P125" s="18">
        <v>0</v>
      </c>
      <c r="Q125" s="173">
        <f>IFERROR(P125/P130,"-")</f>
        <v>0</v>
      </c>
      <c r="R125" s="18">
        <v>0</v>
      </c>
      <c r="S125" s="173">
        <f>IFERROR(R125/R130,"-")</f>
        <v>0</v>
      </c>
      <c r="T125" s="18">
        <f t="shared" si="1"/>
        <v>3</v>
      </c>
      <c r="U125" s="173">
        <f>IFERROR(T125/T130,"-")</f>
        <v>1.8867924528301886E-2</v>
      </c>
    </row>
    <row r="126" spans="2:21">
      <c r="B126" s="280"/>
      <c r="C126" s="274"/>
      <c r="D126" s="16" t="s">
        <v>112</v>
      </c>
      <c r="E126" s="17" t="s">
        <v>96</v>
      </c>
      <c r="F126" s="18">
        <v>0</v>
      </c>
      <c r="G126" s="173">
        <f>IFERROR(F126/F130,"-")</f>
        <v>0</v>
      </c>
      <c r="H126" s="18">
        <v>0</v>
      </c>
      <c r="I126" s="173">
        <f>IFERROR(H126/H130,"-")</f>
        <v>0</v>
      </c>
      <c r="J126" s="18">
        <v>3</v>
      </c>
      <c r="K126" s="173">
        <f>IFERROR(J126/J130,"-")</f>
        <v>4.9180327868852458E-2</v>
      </c>
      <c r="L126" s="18">
        <v>0</v>
      </c>
      <c r="M126" s="173">
        <f>IFERROR(L126/L130,"-")</f>
        <v>0</v>
      </c>
      <c r="N126" s="18">
        <v>1</v>
      </c>
      <c r="O126" s="173">
        <f>IFERROR(N126/N130,"-")</f>
        <v>3.0303030303030304E-2</v>
      </c>
      <c r="P126" s="18">
        <v>0</v>
      </c>
      <c r="Q126" s="173">
        <f>IFERROR(P126/P130,"-")</f>
        <v>0</v>
      </c>
      <c r="R126" s="18">
        <v>0</v>
      </c>
      <c r="S126" s="173">
        <f>IFERROR(R126/R130,"-")</f>
        <v>0</v>
      </c>
      <c r="T126" s="18">
        <f t="shared" si="1"/>
        <v>4</v>
      </c>
      <c r="U126" s="173">
        <f>IFERROR(T126/T130,"-")</f>
        <v>2.5157232704402517E-2</v>
      </c>
    </row>
    <row r="127" spans="2:21">
      <c r="B127" s="280"/>
      <c r="C127" s="274"/>
      <c r="D127" s="16" t="s">
        <v>113</v>
      </c>
      <c r="E127" s="17" t="s">
        <v>98</v>
      </c>
      <c r="F127" s="18">
        <v>0</v>
      </c>
      <c r="G127" s="173">
        <f>IFERROR(F127/F130,"-")</f>
        <v>0</v>
      </c>
      <c r="H127" s="18">
        <v>0</v>
      </c>
      <c r="I127" s="173">
        <f>IFERROR(H127/H130,"-")</f>
        <v>0</v>
      </c>
      <c r="J127" s="18">
        <v>0</v>
      </c>
      <c r="K127" s="173">
        <f>IFERROR(J127/J130,"-")</f>
        <v>0</v>
      </c>
      <c r="L127" s="18">
        <v>0</v>
      </c>
      <c r="M127" s="173">
        <f>IFERROR(L127/L130,"-")</f>
        <v>0</v>
      </c>
      <c r="N127" s="18">
        <v>0</v>
      </c>
      <c r="O127" s="173">
        <f>IFERROR(N127/N130,"-")</f>
        <v>0</v>
      </c>
      <c r="P127" s="18">
        <v>0</v>
      </c>
      <c r="Q127" s="173">
        <f>IFERROR(P127/P130,"-")</f>
        <v>0</v>
      </c>
      <c r="R127" s="18">
        <v>0</v>
      </c>
      <c r="S127" s="173">
        <f>IFERROR(R127/R130,"-")</f>
        <v>0</v>
      </c>
      <c r="T127" s="18">
        <f t="shared" si="1"/>
        <v>0</v>
      </c>
      <c r="U127" s="173">
        <f>IFERROR(T127/T130,"-")</f>
        <v>0</v>
      </c>
    </row>
    <row r="128" spans="2:21">
      <c r="B128" s="280"/>
      <c r="C128" s="274"/>
      <c r="D128" s="16" t="s">
        <v>114</v>
      </c>
      <c r="E128" s="17" t="s">
        <v>100</v>
      </c>
      <c r="F128" s="18">
        <v>0</v>
      </c>
      <c r="G128" s="173">
        <f>IFERROR(F128/F130,"-")</f>
        <v>0</v>
      </c>
      <c r="H128" s="18">
        <v>0</v>
      </c>
      <c r="I128" s="173">
        <f>IFERROR(H128/H130,"-")</f>
        <v>0</v>
      </c>
      <c r="J128" s="18">
        <v>0</v>
      </c>
      <c r="K128" s="173">
        <f>IFERROR(J128/J130,"-")</f>
        <v>0</v>
      </c>
      <c r="L128" s="18">
        <v>0</v>
      </c>
      <c r="M128" s="173">
        <f>IFERROR(L128/L130,"-")</f>
        <v>0</v>
      </c>
      <c r="N128" s="18">
        <v>0</v>
      </c>
      <c r="O128" s="173">
        <f>IFERROR(N128/N130,"-")</f>
        <v>0</v>
      </c>
      <c r="P128" s="18">
        <v>0</v>
      </c>
      <c r="Q128" s="173">
        <f>IFERROR(P128/P130,"-")</f>
        <v>0</v>
      </c>
      <c r="R128" s="18">
        <v>0</v>
      </c>
      <c r="S128" s="173">
        <f>IFERROR(R128/R130,"-")</f>
        <v>0</v>
      </c>
      <c r="T128" s="18">
        <f t="shared" si="1"/>
        <v>0</v>
      </c>
      <c r="U128" s="173">
        <f>IFERROR(T128/T130,"-")</f>
        <v>0</v>
      </c>
    </row>
    <row r="129" spans="2:21">
      <c r="B129" s="280"/>
      <c r="C129" s="274"/>
      <c r="D129" s="19" t="s">
        <v>115</v>
      </c>
      <c r="E129" s="20" t="s">
        <v>118</v>
      </c>
      <c r="F129" s="22">
        <v>3</v>
      </c>
      <c r="G129" s="176">
        <f>IFERROR(F129/F130,"-")</f>
        <v>0.3</v>
      </c>
      <c r="H129" s="22">
        <v>2</v>
      </c>
      <c r="I129" s="176">
        <f>IFERROR(H129/H130,"-")</f>
        <v>0.16666666666666666</v>
      </c>
      <c r="J129" s="22">
        <v>10</v>
      </c>
      <c r="K129" s="176">
        <f>IFERROR(J129/J130,"-")</f>
        <v>0.16393442622950818</v>
      </c>
      <c r="L129" s="22">
        <v>9</v>
      </c>
      <c r="M129" s="176">
        <f>IFERROR(L129/L130,"-")</f>
        <v>0.28125</v>
      </c>
      <c r="N129" s="22">
        <v>5</v>
      </c>
      <c r="O129" s="176">
        <f>IFERROR(N129/N130,"-")</f>
        <v>0.15151515151515152</v>
      </c>
      <c r="P129" s="22">
        <v>5</v>
      </c>
      <c r="Q129" s="176">
        <f>IFERROR(P129/P130,"-")</f>
        <v>0.5</v>
      </c>
      <c r="R129" s="22">
        <v>0</v>
      </c>
      <c r="S129" s="176">
        <f>IFERROR(R129/R130,"-")</f>
        <v>0</v>
      </c>
      <c r="T129" s="22">
        <f t="shared" si="1"/>
        <v>34</v>
      </c>
      <c r="U129" s="176">
        <f>IFERROR(T129/T130,"-")</f>
        <v>0.21383647798742139</v>
      </c>
    </row>
    <row r="130" spans="2:21">
      <c r="B130" s="281"/>
      <c r="C130" s="275"/>
      <c r="D130" s="23" t="s">
        <v>117</v>
      </c>
      <c r="E130" s="24"/>
      <c r="F130" s="37">
        <f>SUM(F122:F129)</f>
        <v>10</v>
      </c>
      <c r="G130" s="179" t="s">
        <v>116</v>
      </c>
      <c r="H130" s="37">
        <f>SUM(H122:H129)</f>
        <v>12</v>
      </c>
      <c r="I130" s="179" t="s">
        <v>116</v>
      </c>
      <c r="J130" s="37">
        <f>SUM(J122:J129)</f>
        <v>61</v>
      </c>
      <c r="K130" s="179" t="s">
        <v>116</v>
      </c>
      <c r="L130" s="37">
        <f>SUM(L122:L129)</f>
        <v>32</v>
      </c>
      <c r="M130" s="179" t="s">
        <v>116</v>
      </c>
      <c r="N130" s="37">
        <f>SUM(N122:N129)</f>
        <v>33</v>
      </c>
      <c r="O130" s="179" t="s">
        <v>116</v>
      </c>
      <c r="P130" s="37">
        <f>SUM(P122:P129)</f>
        <v>10</v>
      </c>
      <c r="Q130" s="179" t="s">
        <v>116</v>
      </c>
      <c r="R130" s="37">
        <f>SUM(R122:R129)</f>
        <v>1</v>
      </c>
      <c r="S130" s="179" t="s">
        <v>116</v>
      </c>
      <c r="T130" s="37">
        <f t="shared" si="1"/>
        <v>159</v>
      </c>
      <c r="U130" s="179" t="s">
        <v>116</v>
      </c>
    </row>
    <row r="131" spans="2:21">
      <c r="B131" s="264">
        <v>15</v>
      </c>
      <c r="C131" s="273" t="s">
        <v>193</v>
      </c>
      <c r="D131" s="13" t="s">
        <v>108</v>
      </c>
      <c r="E131" s="14" t="s">
        <v>86</v>
      </c>
      <c r="F131" s="15">
        <v>0</v>
      </c>
      <c r="G131" s="170">
        <f>IFERROR(F131/F139,"-")</f>
        <v>0</v>
      </c>
      <c r="H131" s="15">
        <v>0</v>
      </c>
      <c r="I131" s="170">
        <f>IFERROR(H131/H139,"-")</f>
        <v>0</v>
      </c>
      <c r="J131" s="15">
        <v>0</v>
      </c>
      <c r="K131" s="170">
        <f>IFERROR(J131/J139,"-")</f>
        <v>0</v>
      </c>
      <c r="L131" s="15">
        <v>0</v>
      </c>
      <c r="M131" s="170">
        <f>IFERROR(L131/L139,"-")</f>
        <v>0</v>
      </c>
      <c r="N131" s="15">
        <v>0</v>
      </c>
      <c r="O131" s="170">
        <f>IFERROR(N131/N139,"-")</f>
        <v>0</v>
      </c>
      <c r="P131" s="15">
        <v>0</v>
      </c>
      <c r="Q131" s="170">
        <f>IFERROR(P131/P139,"-")</f>
        <v>0</v>
      </c>
      <c r="R131" s="15">
        <v>0</v>
      </c>
      <c r="S131" s="170">
        <f>IFERROR(R131/R139,"-")</f>
        <v>0</v>
      </c>
      <c r="T131" s="15">
        <f t="shared" si="1"/>
        <v>0</v>
      </c>
      <c r="U131" s="170">
        <f>IFERROR(T131/T139,"-")</f>
        <v>0</v>
      </c>
    </row>
    <row r="132" spans="2:21">
      <c r="B132" s="265"/>
      <c r="C132" s="274"/>
      <c r="D132" s="16" t="s">
        <v>109</v>
      </c>
      <c r="E132" s="17" t="s">
        <v>89</v>
      </c>
      <c r="F132" s="18">
        <v>15</v>
      </c>
      <c r="G132" s="173">
        <f>IFERROR(F132/F139,"-")</f>
        <v>0.68181818181818177</v>
      </c>
      <c r="H132" s="18">
        <v>14</v>
      </c>
      <c r="I132" s="173">
        <f>IFERROR(H132/H139,"-")</f>
        <v>0.7</v>
      </c>
      <c r="J132" s="18">
        <v>53</v>
      </c>
      <c r="K132" s="173">
        <f>IFERROR(J132/J139,"-")</f>
        <v>0.71621621621621623</v>
      </c>
      <c r="L132" s="18">
        <v>41</v>
      </c>
      <c r="M132" s="173">
        <f>IFERROR(L132/L139,"-")</f>
        <v>0.58571428571428574</v>
      </c>
      <c r="N132" s="18">
        <v>23</v>
      </c>
      <c r="O132" s="173">
        <f>IFERROR(N132/N139,"-")</f>
        <v>0.60526315789473684</v>
      </c>
      <c r="P132" s="18">
        <v>9</v>
      </c>
      <c r="Q132" s="173">
        <f>IFERROR(P132/P139,"-")</f>
        <v>0.5625</v>
      </c>
      <c r="R132" s="18">
        <v>0</v>
      </c>
      <c r="S132" s="173">
        <f>IFERROR(R132/R139,"-")</f>
        <v>0</v>
      </c>
      <c r="T132" s="18">
        <f t="shared" si="1"/>
        <v>155</v>
      </c>
      <c r="U132" s="173">
        <f>IFERROR(T132/T139,"-")</f>
        <v>0.63786008230452673</v>
      </c>
    </row>
    <row r="133" spans="2:21">
      <c r="B133" s="265"/>
      <c r="C133" s="274"/>
      <c r="D133" s="16" t="s">
        <v>110</v>
      </c>
      <c r="E133" s="17" t="s">
        <v>92</v>
      </c>
      <c r="F133" s="18">
        <v>0</v>
      </c>
      <c r="G133" s="173">
        <f>IFERROR(F133/F139,"-")</f>
        <v>0</v>
      </c>
      <c r="H133" s="18">
        <v>0</v>
      </c>
      <c r="I133" s="173">
        <f>IFERROR(H133/H139,"-")</f>
        <v>0</v>
      </c>
      <c r="J133" s="18">
        <v>0</v>
      </c>
      <c r="K133" s="173">
        <f>IFERROR(J133/J139,"-")</f>
        <v>0</v>
      </c>
      <c r="L133" s="18">
        <v>0</v>
      </c>
      <c r="M133" s="173">
        <f>IFERROR(L133/L139,"-")</f>
        <v>0</v>
      </c>
      <c r="N133" s="18">
        <v>0</v>
      </c>
      <c r="O133" s="173">
        <f>IFERROR(N133/N139,"-")</f>
        <v>0</v>
      </c>
      <c r="P133" s="18">
        <v>0</v>
      </c>
      <c r="Q133" s="173">
        <f>IFERROR(P133/P139,"-")</f>
        <v>0</v>
      </c>
      <c r="R133" s="18">
        <v>0</v>
      </c>
      <c r="S133" s="173">
        <f>IFERROR(R133/R139,"-")</f>
        <v>0</v>
      </c>
      <c r="T133" s="18">
        <f t="shared" ref="T133:T196" si="2">SUM(F133,H133,J133,L133,N133,P133,R133)</f>
        <v>0</v>
      </c>
      <c r="U133" s="173">
        <f>IFERROR(T133/T139,"-")</f>
        <v>0</v>
      </c>
    </row>
    <row r="134" spans="2:21">
      <c r="B134" s="265"/>
      <c r="C134" s="274"/>
      <c r="D134" s="16" t="s">
        <v>111</v>
      </c>
      <c r="E134" s="17" t="s">
        <v>94</v>
      </c>
      <c r="F134" s="18">
        <v>0</v>
      </c>
      <c r="G134" s="173">
        <f>IFERROR(F134/F139,"-")</f>
        <v>0</v>
      </c>
      <c r="H134" s="18">
        <v>1</v>
      </c>
      <c r="I134" s="173">
        <f>IFERROR(H134/H139,"-")</f>
        <v>0.05</v>
      </c>
      <c r="J134" s="18">
        <v>2</v>
      </c>
      <c r="K134" s="173">
        <f>IFERROR(J134/J139,"-")</f>
        <v>2.7027027027027029E-2</v>
      </c>
      <c r="L134" s="18">
        <v>5</v>
      </c>
      <c r="M134" s="173">
        <f>IFERROR(L134/L139,"-")</f>
        <v>7.1428571428571425E-2</v>
      </c>
      <c r="N134" s="18">
        <v>0</v>
      </c>
      <c r="O134" s="173">
        <f>IFERROR(N134/N139,"-")</f>
        <v>0</v>
      </c>
      <c r="P134" s="18">
        <v>0</v>
      </c>
      <c r="Q134" s="173">
        <f>IFERROR(P134/P139,"-")</f>
        <v>0</v>
      </c>
      <c r="R134" s="18">
        <v>1</v>
      </c>
      <c r="S134" s="173">
        <f>IFERROR(R134/R139,"-")</f>
        <v>0.33333333333333331</v>
      </c>
      <c r="T134" s="18">
        <f t="shared" si="2"/>
        <v>9</v>
      </c>
      <c r="U134" s="173">
        <f>IFERROR(T134/T139,"-")</f>
        <v>3.7037037037037035E-2</v>
      </c>
    </row>
    <row r="135" spans="2:21">
      <c r="B135" s="265"/>
      <c r="C135" s="274"/>
      <c r="D135" s="16" t="s">
        <v>112</v>
      </c>
      <c r="E135" s="17" t="s">
        <v>96</v>
      </c>
      <c r="F135" s="18">
        <v>1</v>
      </c>
      <c r="G135" s="173">
        <f>IFERROR(F135/F139,"-")</f>
        <v>4.5454545454545456E-2</v>
      </c>
      <c r="H135" s="18">
        <v>0</v>
      </c>
      <c r="I135" s="173">
        <f>IFERROR(H135/H139,"-")</f>
        <v>0</v>
      </c>
      <c r="J135" s="18">
        <v>5</v>
      </c>
      <c r="K135" s="173">
        <f>IFERROR(J135/J139,"-")</f>
        <v>6.7567567567567571E-2</v>
      </c>
      <c r="L135" s="18">
        <v>5</v>
      </c>
      <c r="M135" s="173">
        <f>IFERROR(L135/L139,"-")</f>
        <v>7.1428571428571425E-2</v>
      </c>
      <c r="N135" s="18">
        <v>2</v>
      </c>
      <c r="O135" s="173">
        <f>IFERROR(N135/N139,"-")</f>
        <v>5.2631578947368418E-2</v>
      </c>
      <c r="P135" s="18">
        <v>0</v>
      </c>
      <c r="Q135" s="173">
        <f>IFERROR(P135/P139,"-")</f>
        <v>0</v>
      </c>
      <c r="R135" s="18">
        <v>1</v>
      </c>
      <c r="S135" s="173">
        <f>IFERROR(R135/R139,"-")</f>
        <v>0.33333333333333331</v>
      </c>
      <c r="T135" s="18">
        <f t="shared" si="2"/>
        <v>14</v>
      </c>
      <c r="U135" s="173">
        <f>IFERROR(T135/T139,"-")</f>
        <v>5.7613168724279837E-2</v>
      </c>
    </row>
    <row r="136" spans="2:21">
      <c r="B136" s="265"/>
      <c r="C136" s="274"/>
      <c r="D136" s="16" t="s">
        <v>113</v>
      </c>
      <c r="E136" s="17" t="s">
        <v>98</v>
      </c>
      <c r="F136" s="18">
        <v>0</v>
      </c>
      <c r="G136" s="173">
        <f>IFERROR(F136/F139,"-")</f>
        <v>0</v>
      </c>
      <c r="H136" s="18">
        <v>0</v>
      </c>
      <c r="I136" s="173">
        <f>IFERROR(H136/H139,"-")</f>
        <v>0</v>
      </c>
      <c r="J136" s="18">
        <v>0</v>
      </c>
      <c r="K136" s="173">
        <f>IFERROR(J136/J139,"-")</f>
        <v>0</v>
      </c>
      <c r="L136" s="18">
        <v>0</v>
      </c>
      <c r="M136" s="173">
        <f>IFERROR(L136/L139,"-")</f>
        <v>0</v>
      </c>
      <c r="N136" s="18">
        <v>0</v>
      </c>
      <c r="O136" s="173">
        <f>IFERROR(N136/N139,"-")</f>
        <v>0</v>
      </c>
      <c r="P136" s="18">
        <v>0</v>
      </c>
      <c r="Q136" s="173">
        <f>IFERROR(P136/P139,"-")</f>
        <v>0</v>
      </c>
      <c r="R136" s="18">
        <v>0</v>
      </c>
      <c r="S136" s="173">
        <f>IFERROR(R136/R139,"-")</f>
        <v>0</v>
      </c>
      <c r="T136" s="18">
        <f t="shared" si="2"/>
        <v>0</v>
      </c>
      <c r="U136" s="173">
        <f>IFERROR(T136/T139,"-")</f>
        <v>0</v>
      </c>
    </row>
    <row r="137" spans="2:21">
      <c r="B137" s="265"/>
      <c r="C137" s="274"/>
      <c r="D137" s="16" t="s">
        <v>114</v>
      </c>
      <c r="E137" s="17" t="s">
        <v>100</v>
      </c>
      <c r="F137" s="18">
        <v>0</v>
      </c>
      <c r="G137" s="173">
        <f>IFERROR(F137/F139,"-")</f>
        <v>0</v>
      </c>
      <c r="H137" s="18">
        <v>0</v>
      </c>
      <c r="I137" s="173">
        <f>IFERROR(H137/H139,"-")</f>
        <v>0</v>
      </c>
      <c r="J137" s="18">
        <v>0</v>
      </c>
      <c r="K137" s="173">
        <f>IFERROR(J137/J139,"-")</f>
        <v>0</v>
      </c>
      <c r="L137" s="18">
        <v>1</v>
      </c>
      <c r="M137" s="173">
        <f>IFERROR(L137/L139,"-")</f>
        <v>1.4285714285714285E-2</v>
      </c>
      <c r="N137" s="18">
        <v>0</v>
      </c>
      <c r="O137" s="173">
        <f>IFERROR(N137/N139,"-")</f>
        <v>0</v>
      </c>
      <c r="P137" s="18">
        <v>0</v>
      </c>
      <c r="Q137" s="173">
        <f>IFERROR(P137/P139,"-")</f>
        <v>0</v>
      </c>
      <c r="R137" s="18">
        <v>0</v>
      </c>
      <c r="S137" s="173">
        <f>IFERROR(R137/R139,"-")</f>
        <v>0</v>
      </c>
      <c r="T137" s="18">
        <f t="shared" si="2"/>
        <v>1</v>
      </c>
      <c r="U137" s="173">
        <f>IFERROR(T137/T139,"-")</f>
        <v>4.11522633744856E-3</v>
      </c>
    </row>
    <row r="138" spans="2:21">
      <c r="B138" s="265"/>
      <c r="C138" s="274"/>
      <c r="D138" s="19" t="s">
        <v>115</v>
      </c>
      <c r="E138" s="20" t="s">
        <v>118</v>
      </c>
      <c r="F138" s="22">
        <v>6</v>
      </c>
      <c r="G138" s="176">
        <f>IFERROR(F138/F139,"-")</f>
        <v>0.27272727272727271</v>
      </c>
      <c r="H138" s="22">
        <v>5</v>
      </c>
      <c r="I138" s="176">
        <f>IFERROR(H138/H139,"-")</f>
        <v>0.25</v>
      </c>
      <c r="J138" s="22">
        <v>14</v>
      </c>
      <c r="K138" s="176">
        <f>IFERROR(J138/J139,"-")</f>
        <v>0.1891891891891892</v>
      </c>
      <c r="L138" s="22">
        <v>18</v>
      </c>
      <c r="M138" s="176">
        <f>IFERROR(L138/L139,"-")</f>
        <v>0.25714285714285712</v>
      </c>
      <c r="N138" s="22">
        <v>13</v>
      </c>
      <c r="O138" s="176">
        <f>IFERROR(N138/N139,"-")</f>
        <v>0.34210526315789475</v>
      </c>
      <c r="P138" s="22">
        <v>7</v>
      </c>
      <c r="Q138" s="176">
        <f>IFERROR(P138/P139,"-")</f>
        <v>0.4375</v>
      </c>
      <c r="R138" s="22">
        <v>1</v>
      </c>
      <c r="S138" s="176">
        <f>IFERROR(R138/R139,"-")</f>
        <v>0.33333333333333331</v>
      </c>
      <c r="T138" s="22">
        <f t="shared" si="2"/>
        <v>64</v>
      </c>
      <c r="U138" s="176">
        <f>IFERROR(T138/T139,"-")</f>
        <v>0.26337448559670784</v>
      </c>
    </row>
    <row r="139" spans="2:21">
      <c r="B139" s="266"/>
      <c r="C139" s="275"/>
      <c r="D139" s="23" t="s">
        <v>117</v>
      </c>
      <c r="E139" s="24"/>
      <c r="F139" s="37">
        <f>SUM(F131:F138)</f>
        <v>22</v>
      </c>
      <c r="G139" s="179" t="s">
        <v>116</v>
      </c>
      <c r="H139" s="37">
        <f>SUM(H131:H138)</f>
        <v>20</v>
      </c>
      <c r="I139" s="179" t="s">
        <v>116</v>
      </c>
      <c r="J139" s="37">
        <f>SUM(J131:J138)</f>
        <v>74</v>
      </c>
      <c r="K139" s="179" t="s">
        <v>116</v>
      </c>
      <c r="L139" s="37">
        <f>SUM(L131:L138)</f>
        <v>70</v>
      </c>
      <c r="M139" s="179" t="s">
        <v>116</v>
      </c>
      <c r="N139" s="37">
        <f>SUM(N131:N138)</f>
        <v>38</v>
      </c>
      <c r="O139" s="179" t="s">
        <v>116</v>
      </c>
      <c r="P139" s="37">
        <f>SUM(P131:P138)</f>
        <v>16</v>
      </c>
      <c r="Q139" s="179" t="s">
        <v>116</v>
      </c>
      <c r="R139" s="37">
        <f>SUM(R131:R138)</f>
        <v>3</v>
      </c>
      <c r="S139" s="179" t="s">
        <v>116</v>
      </c>
      <c r="T139" s="37">
        <f t="shared" si="2"/>
        <v>243</v>
      </c>
      <c r="U139" s="179" t="s">
        <v>116</v>
      </c>
    </row>
    <row r="140" spans="2:21">
      <c r="B140" s="279">
        <v>16</v>
      </c>
      <c r="C140" s="273" t="s">
        <v>71</v>
      </c>
      <c r="D140" s="13" t="s">
        <v>108</v>
      </c>
      <c r="E140" s="14" t="s">
        <v>86</v>
      </c>
      <c r="F140" s="15">
        <v>0</v>
      </c>
      <c r="G140" s="170">
        <f>IFERROR(F140/F148,"-")</f>
        <v>0</v>
      </c>
      <c r="H140" s="15">
        <v>0</v>
      </c>
      <c r="I140" s="170">
        <f>IFERROR(H140/H148,"-")</f>
        <v>0</v>
      </c>
      <c r="J140" s="15">
        <v>1</v>
      </c>
      <c r="K140" s="170">
        <f>IFERROR(J140/J148,"-")</f>
        <v>2.0833333333333332E-2</v>
      </c>
      <c r="L140" s="15">
        <v>0</v>
      </c>
      <c r="M140" s="170">
        <f>IFERROR(L140/L148,"-")</f>
        <v>0</v>
      </c>
      <c r="N140" s="15">
        <v>0</v>
      </c>
      <c r="O140" s="170">
        <f>IFERROR(N140/N148,"-")</f>
        <v>0</v>
      </c>
      <c r="P140" s="15">
        <v>0</v>
      </c>
      <c r="Q140" s="170">
        <f>IFERROR(P140/P148,"-")</f>
        <v>0</v>
      </c>
      <c r="R140" s="15">
        <v>0</v>
      </c>
      <c r="S140" s="170">
        <f>IFERROR(R140/R148,"-")</f>
        <v>0</v>
      </c>
      <c r="T140" s="15">
        <f t="shared" si="2"/>
        <v>1</v>
      </c>
      <c r="U140" s="170">
        <f>IFERROR(T140/T148,"-")</f>
        <v>7.246376811594203E-3</v>
      </c>
    </row>
    <row r="141" spans="2:21">
      <c r="B141" s="280"/>
      <c r="C141" s="274"/>
      <c r="D141" s="16" t="s">
        <v>109</v>
      </c>
      <c r="E141" s="17" t="s">
        <v>89</v>
      </c>
      <c r="F141" s="18">
        <v>3</v>
      </c>
      <c r="G141" s="173">
        <f>IFERROR(F141/F148,"-")</f>
        <v>0.375</v>
      </c>
      <c r="H141" s="18">
        <v>9</v>
      </c>
      <c r="I141" s="173">
        <f>IFERROR(H141/H148,"-")</f>
        <v>0.6428571428571429</v>
      </c>
      <c r="J141" s="18">
        <v>33</v>
      </c>
      <c r="K141" s="173">
        <f>IFERROR(J141/J148,"-")</f>
        <v>0.6875</v>
      </c>
      <c r="L141" s="18">
        <v>13</v>
      </c>
      <c r="M141" s="173">
        <f>IFERROR(L141/L148,"-")</f>
        <v>0.54166666666666663</v>
      </c>
      <c r="N141" s="18">
        <v>21</v>
      </c>
      <c r="O141" s="173">
        <f>IFERROR(N141/N148,"-")</f>
        <v>0.63636363636363635</v>
      </c>
      <c r="P141" s="18">
        <v>6</v>
      </c>
      <c r="Q141" s="173">
        <f>IFERROR(P141/P148,"-")</f>
        <v>0.75</v>
      </c>
      <c r="R141" s="18">
        <v>2</v>
      </c>
      <c r="S141" s="173">
        <f>IFERROR(R141/R148,"-")</f>
        <v>0.66666666666666663</v>
      </c>
      <c r="T141" s="18">
        <f t="shared" si="2"/>
        <v>87</v>
      </c>
      <c r="U141" s="173">
        <f>IFERROR(T141/T148,"-")</f>
        <v>0.63043478260869568</v>
      </c>
    </row>
    <row r="142" spans="2:21">
      <c r="B142" s="280"/>
      <c r="C142" s="274"/>
      <c r="D142" s="16" t="s">
        <v>110</v>
      </c>
      <c r="E142" s="17" t="s">
        <v>92</v>
      </c>
      <c r="F142" s="18">
        <v>0</v>
      </c>
      <c r="G142" s="173">
        <f>IFERROR(F142/F148,"-")</f>
        <v>0</v>
      </c>
      <c r="H142" s="18">
        <v>0</v>
      </c>
      <c r="I142" s="173">
        <f>IFERROR(H142/H148,"-")</f>
        <v>0</v>
      </c>
      <c r="J142" s="18">
        <v>0</v>
      </c>
      <c r="K142" s="173">
        <f>IFERROR(J142/J148,"-")</f>
        <v>0</v>
      </c>
      <c r="L142" s="18">
        <v>0</v>
      </c>
      <c r="M142" s="173">
        <f>IFERROR(L142/L148,"-")</f>
        <v>0</v>
      </c>
      <c r="N142" s="18">
        <v>0</v>
      </c>
      <c r="O142" s="173">
        <f>IFERROR(N142/N148,"-")</f>
        <v>0</v>
      </c>
      <c r="P142" s="18">
        <v>0</v>
      </c>
      <c r="Q142" s="173">
        <f>IFERROR(P142/P148,"-")</f>
        <v>0</v>
      </c>
      <c r="R142" s="18">
        <v>0</v>
      </c>
      <c r="S142" s="173">
        <f>IFERROR(R142/R148,"-")</f>
        <v>0</v>
      </c>
      <c r="T142" s="18">
        <f t="shared" si="2"/>
        <v>0</v>
      </c>
      <c r="U142" s="173">
        <f>IFERROR(T142/T148,"-")</f>
        <v>0</v>
      </c>
    </row>
    <row r="143" spans="2:21">
      <c r="B143" s="280"/>
      <c r="C143" s="274"/>
      <c r="D143" s="16" t="s">
        <v>111</v>
      </c>
      <c r="E143" s="17" t="s">
        <v>94</v>
      </c>
      <c r="F143" s="18">
        <v>0</v>
      </c>
      <c r="G143" s="173">
        <f>IFERROR(F143/F148,"-")</f>
        <v>0</v>
      </c>
      <c r="H143" s="18">
        <v>1</v>
      </c>
      <c r="I143" s="173">
        <f>IFERROR(H143/H148,"-")</f>
        <v>7.1428571428571425E-2</v>
      </c>
      <c r="J143" s="18">
        <v>2</v>
      </c>
      <c r="K143" s="173">
        <f>IFERROR(J143/J148,"-")</f>
        <v>4.1666666666666664E-2</v>
      </c>
      <c r="L143" s="18">
        <v>0</v>
      </c>
      <c r="M143" s="173">
        <f>IFERROR(L143/L148,"-")</f>
        <v>0</v>
      </c>
      <c r="N143" s="18">
        <v>1</v>
      </c>
      <c r="O143" s="173">
        <f>IFERROR(N143/N148,"-")</f>
        <v>3.0303030303030304E-2</v>
      </c>
      <c r="P143" s="18">
        <v>1</v>
      </c>
      <c r="Q143" s="173">
        <f>IFERROR(P143/P148,"-")</f>
        <v>0.125</v>
      </c>
      <c r="R143" s="18">
        <v>1</v>
      </c>
      <c r="S143" s="173">
        <f>IFERROR(R143/R148,"-")</f>
        <v>0.33333333333333331</v>
      </c>
      <c r="T143" s="18">
        <f t="shared" si="2"/>
        <v>6</v>
      </c>
      <c r="U143" s="173">
        <f>IFERROR(T143/T148,"-")</f>
        <v>4.3478260869565216E-2</v>
      </c>
    </row>
    <row r="144" spans="2:21">
      <c r="B144" s="280"/>
      <c r="C144" s="274"/>
      <c r="D144" s="16" t="s">
        <v>112</v>
      </c>
      <c r="E144" s="17" t="s">
        <v>96</v>
      </c>
      <c r="F144" s="18">
        <v>0</v>
      </c>
      <c r="G144" s="173">
        <f>IFERROR(F144/F148,"-")</f>
        <v>0</v>
      </c>
      <c r="H144" s="18">
        <v>2</v>
      </c>
      <c r="I144" s="173">
        <f>IFERROR(H144/H148,"-")</f>
        <v>0.14285714285714285</v>
      </c>
      <c r="J144" s="18">
        <v>1</v>
      </c>
      <c r="K144" s="173">
        <f>IFERROR(J144/J148,"-")</f>
        <v>2.0833333333333332E-2</v>
      </c>
      <c r="L144" s="18">
        <v>1</v>
      </c>
      <c r="M144" s="173">
        <f>IFERROR(L144/L148,"-")</f>
        <v>4.1666666666666664E-2</v>
      </c>
      <c r="N144" s="18">
        <v>1</v>
      </c>
      <c r="O144" s="173">
        <f>IFERROR(N144/N148,"-")</f>
        <v>3.0303030303030304E-2</v>
      </c>
      <c r="P144" s="18">
        <v>0</v>
      </c>
      <c r="Q144" s="173">
        <f>IFERROR(P144/P148,"-")</f>
        <v>0</v>
      </c>
      <c r="R144" s="18">
        <v>0</v>
      </c>
      <c r="S144" s="173">
        <f>IFERROR(R144/R148,"-")</f>
        <v>0</v>
      </c>
      <c r="T144" s="18">
        <f t="shared" si="2"/>
        <v>5</v>
      </c>
      <c r="U144" s="173">
        <f>IFERROR(T144/T148,"-")</f>
        <v>3.6231884057971016E-2</v>
      </c>
    </row>
    <row r="145" spans="2:21">
      <c r="B145" s="280"/>
      <c r="C145" s="274"/>
      <c r="D145" s="16" t="s">
        <v>113</v>
      </c>
      <c r="E145" s="17" t="s">
        <v>98</v>
      </c>
      <c r="F145" s="18">
        <v>0</v>
      </c>
      <c r="G145" s="173">
        <f>IFERROR(F145/F148,"-")</f>
        <v>0</v>
      </c>
      <c r="H145" s="18">
        <v>0</v>
      </c>
      <c r="I145" s="173">
        <f>IFERROR(H145/H148,"-")</f>
        <v>0</v>
      </c>
      <c r="J145" s="18">
        <v>0</v>
      </c>
      <c r="K145" s="173">
        <f>IFERROR(J145/J148,"-")</f>
        <v>0</v>
      </c>
      <c r="L145" s="18">
        <v>0</v>
      </c>
      <c r="M145" s="173">
        <f>IFERROR(L145/L148,"-")</f>
        <v>0</v>
      </c>
      <c r="N145" s="18">
        <v>0</v>
      </c>
      <c r="O145" s="173">
        <f>IFERROR(N145/N148,"-")</f>
        <v>0</v>
      </c>
      <c r="P145" s="18">
        <v>0</v>
      </c>
      <c r="Q145" s="173">
        <f>IFERROR(P145/P148,"-")</f>
        <v>0</v>
      </c>
      <c r="R145" s="18">
        <v>0</v>
      </c>
      <c r="S145" s="173">
        <f>IFERROR(R145/R148,"-")</f>
        <v>0</v>
      </c>
      <c r="T145" s="18">
        <f t="shared" si="2"/>
        <v>0</v>
      </c>
      <c r="U145" s="173">
        <f>IFERROR(T145/T148,"-")</f>
        <v>0</v>
      </c>
    </row>
    <row r="146" spans="2:21">
      <c r="B146" s="280"/>
      <c r="C146" s="274"/>
      <c r="D146" s="16" t="s">
        <v>114</v>
      </c>
      <c r="E146" s="17" t="s">
        <v>100</v>
      </c>
      <c r="F146" s="18">
        <v>0</v>
      </c>
      <c r="G146" s="173">
        <f>IFERROR(F146/F148,"-")</f>
        <v>0</v>
      </c>
      <c r="H146" s="18">
        <v>0</v>
      </c>
      <c r="I146" s="173">
        <f>IFERROR(H146/H148,"-")</f>
        <v>0</v>
      </c>
      <c r="J146" s="18">
        <v>1</v>
      </c>
      <c r="K146" s="173">
        <f>IFERROR(J146/J148,"-")</f>
        <v>2.0833333333333332E-2</v>
      </c>
      <c r="L146" s="18">
        <v>0</v>
      </c>
      <c r="M146" s="173">
        <f>IFERROR(L146/L148,"-")</f>
        <v>0</v>
      </c>
      <c r="N146" s="18">
        <v>0</v>
      </c>
      <c r="O146" s="173">
        <f>IFERROR(N146/N148,"-")</f>
        <v>0</v>
      </c>
      <c r="P146" s="18">
        <v>0</v>
      </c>
      <c r="Q146" s="173">
        <f>IFERROR(P146/P148,"-")</f>
        <v>0</v>
      </c>
      <c r="R146" s="18">
        <v>0</v>
      </c>
      <c r="S146" s="173">
        <f>IFERROR(R146/R148,"-")</f>
        <v>0</v>
      </c>
      <c r="T146" s="18">
        <f t="shared" si="2"/>
        <v>1</v>
      </c>
      <c r="U146" s="173">
        <f>IFERROR(T146/T148,"-")</f>
        <v>7.246376811594203E-3</v>
      </c>
    </row>
    <row r="147" spans="2:21">
      <c r="B147" s="280"/>
      <c r="C147" s="274"/>
      <c r="D147" s="19" t="s">
        <v>115</v>
      </c>
      <c r="E147" s="20" t="s">
        <v>118</v>
      </c>
      <c r="F147" s="22">
        <v>5</v>
      </c>
      <c r="G147" s="176">
        <f>IFERROR(F147/F148,"-")</f>
        <v>0.625</v>
      </c>
      <c r="H147" s="22">
        <v>2</v>
      </c>
      <c r="I147" s="176">
        <f>IFERROR(H147/H148,"-")</f>
        <v>0.14285714285714285</v>
      </c>
      <c r="J147" s="22">
        <v>10</v>
      </c>
      <c r="K147" s="176">
        <f>IFERROR(J147/J148,"-")</f>
        <v>0.20833333333333334</v>
      </c>
      <c r="L147" s="22">
        <v>10</v>
      </c>
      <c r="M147" s="176">
        <f>IFERROR(L147/L148,"-")</f>
        <v>0.41666666666666669</v>
      </c>
      <c r="N147" s="22">
        <v>10</v>
      </c>
      <c r="O147" s="176">
        <f>IFERROR(N147/N148,"-")</f>
        <v>0.30303030303030304</v>
      </c>
      <c r="P147" s="22">
        <v>1</v>
      </c>
      <c r="Q147" s="176">
        <f>IFERROR(P147/P148,"-")</f>
        <v>0.125</v>
      </c>
      <c r="R147" s="22">
        <v>0</v>
      </c>
      <c r="S147" s="176">
        <f>IFERROR(R147/R148,"-")</f>
        <v>0</v>
      </c>
      <c r="T147" s="22">
        <f t="shared" si="2"/>
        <v>38</v>
      </c>
      <c r="U147" s="176">
        <f>IFERROR(T147/T148,"-")</f>
        <v>0.27536231884057971</v>
      </c>
    </row>
    <row r="148" spans="2:21">
      <c r="B148" s="281"/>
      <c r="C148" s="275"/>
      <c r="D148" s="23" t="s">
        <v>117</v>
      </c>
      <c r="E148" s="24"/>
      <c r="F148" s="37">
        <f>SUM(F140:F147)</f>
        <v>8</v>
      </c>
      <c r="G148" s="179" t="s">
        <v>116</v>
      </c>
      <c r="H148" s="37">
        <f>SUM(H140:H147)</f>
        <v>14</v>
      </c>
      <c r="I148" s="179" t="s">
        <v>116</v>
      </c>
      <c r="J148" s="37">
        <f>SUM(J140:J147)</f>
        <v>48</v>
      </c>
      <c r="K148" s="179" t="s">
        <v>116</v>
      </c>
      <c r="L148" s="37">
        <f>SUM(L140:L147)</f>
        <v>24</v>
      </c>
      <c r="M148" s="179" t="s">
        <v>116</v>
      </c>
      <c r="N148" s="37">
        <f>SUM(N140:N147)</f>
        <v>33</v>
      </c>
      <c r="O148" s="179" t="s">
        <v>116</v>
      </c>
      <c r="P148" s="37">
        <f>SUM(P140:P147)</f>
        <v>8</v>
      </c>
      <c r="Q148" s="179" t="s">
        <v>116</v>
      </c>
      <c r="R148" s="37">
        <f>SUM(R140:R147)</f>
        <v>3</v>
      </c>
      <c r="S148" s="179" t="s">
        <v>116</v>
      </c>
      <c r="T148" s="37">
        <f t="shared" si="2"/>
        <v>138</v>
      </c>
      <c r="U148" s="179" t="s">
        <v>116</v>
      </c>
    </row>
    <row r="149" spans="2:21">
      <c r="B149" s="264">
        <v>17</v>
      </c>
      <c r="C149" s="273" t="s">
        <v>194</v>
      </c>
      <c r="D149" s="13" t="s">
        <v>108</v>
      </c>
      <c r="E149" s="14" t="s">
        <v>86</v>
      </c>
      <c r="F149" s="15">
        <v>1</v>
      </c>
      <c r="G149" s="170">
        <f>IFERROR(F149/F157,"-")</f>
        <v>5.5555555555555552E-2</v>
      </c>
      <c r="H149" s="15">
        <v>1</v>
      </c>
      <c r="I149" s="170">
        <f>IFERROR(H149/H157,"-")</f>
        <v>4.3478260869565216E-2</v>
      </c>
      <c r="J149" s="15">
        <v>0</v>
      </c>
      <c r="K149" s="170">
        <f>IFERROR(J149/J157,"-")</f>
        <v>0</v>
      </c>
      <c r="L149" s="15">
        <v>0</v>
      </c>
      <c r="M149" s="170">
        <f>IFERROR(L149/L157,"-")</f>
        <v>0</v>
      </c>
      <c r="N149" s="15">
        <v>0</v>
      </c>
      <c r="O149" s="170">
        <f>IFERROR(N149/N157,"-")</f>
        <v>0</v>
      </c>
      <c r="P149" s="15">
        <v>0</v>
      </c>
      <c r="Q149" s="170">
        <f>IFERROR(P149/P157,"-")</f>
        <v>0</v>
      </c>
      <c r="R149" s="15">
        <v>0</v>
      </c>
      <c r="S149" s="170">
        <f>IFERROR(R149/R157,"-")</f>
        <v>0</v>
      </c>
      <c r="T149" s="15">
        <f t="shared" si="2"/>
        <v>2</v>
      </c>
      <c r="U149" s="170">
        <f>IFERROR(T149/T157,"-")</f>
        <v>9.3457943925233638E-3</v>
      </c>
    </row>
    <row r="150" spans="2:21">
      <c r="B150" s="265"/>
      <c r="C150" s="274"/>
      <c r="D150" s="16" t="s">
        <v>109</v>
      </c>
      <c r="E150" s="17" t="s">
        <v>89</v>
      </c>
      <c r="F150" s="18">
        <v>11</v>
      </c>
      <c r="G150" s="173">
        <f>IFERROR(F150/F157,"-")</f>
        <v>0.61111111111111116</v>
      </c>
      <c r="H150" s="18">
        <v>13</v>
      </c>
      <c r="I150" s="173">
        <f>IFERROR(H150/H157,"-")</f>
        <v>0.56521739130434778</v>
      </c>
      <c r="J150" s="18">
        <v>35</v>
      </c>
      <c r="K150" s="173">
        <f>IFERROR(J150/J157,"-")</f>
        <v>0.61403508771929827</v>
      </c>
      <c r="L150" s="18">
        <v>39</v>
      </c>
      <c r="M150" s="173">
        <f>IFERROR(L150/L157,"-")</f>
        <v>0.609375</v>
      </c>
      <c r="N150" s="18">
        <v>18</v>
      </c>
      <c r="O150" s="173">
        <f>IFERROR(N150/N157,"-")</f>
        <v>0.58064516129032262</v>
      </c>
      <c r="P150" s="18">
        <v>9</v>
      </c>
      <c r="Q150" s="173">
        <f>IFERROR(P150/P157,"-")</f>
        <v>0.47368421052631576</v>
      </c>
      <c r="R150" s="18">
        <v>0</v>
      </c>
      <c r="S150" s="173">
        <f>IFERROR(R150/R157,"-")</f>
        <v>0</v>
      </c>
      <c r="T150" s="18">
        <f t="shared" si="2"/>
        <v>125</v>
      </c>
      <c r="U150" s="173">
        <f>IFERROR(T150/T157,"-")</f>
        <v>0.58411214953271029</v>
      </c>
    </row>
    <row r="151" spans="2:21">
      <c r="B151" s="265"/>
      <c r="C151" s="274"/>
      <c r="D151" s="16" t="s">
        <v>110</v>
      </c>
      <c r="E151" s="17" t="s">
        <v>92</v>
      </c>
      <c r="F151" s="18">
        <v>0</v>
      </c>
      <c r="G151" s="173">
        <f>IFERROR(F151/F157,"-")</f>
        <v>0</v>
      </c>
      <c r="H151" s="18">
        <v>0</v>
      </c>
      <c r="I151" s="173">
        <f>IFERROR(H151/H157,"-")</f>
        <v>0</v>
      </c>
      <c r="J151" s="18">
        <v>0</v>
      </c>
      <c r="K151" s="173">
        <f>IFERROR(J151/J157,"-")</f>
        <v>0</v>
      </c>
      <c r="L151" s="18">
        <v>0</v>
      </c>
      <c r="M151" s="173">
        <f>IFERROR(L151/L157,"-")</f>
        <v>0</v>
      </c>
      <c r="N151" s="18">
        <v>0</v>
      </c>
      <c r="O151" s="173">
        <f>IFERROR(N151/N157,"-")</f>
        <v>0</v>
      </c>
      <c r="P151" s="18">
        <v>1</v>
      </c>
      <c r="Q151" s="173">
        <f>IFERROR(P151/P157,"-")</f>
        <v>5.2631578947368418E-2</v>
      </c>
      <c r="R151" s="18">
        <v>0</v>
      </c>
      <c r="S151" s="173">
        <f>IFERROR(R151/R157,"-")</f>
        <v>0</v>
      </c>
      <c r="T151" s="18">
        <f t="shared" si="2"/>
        <v>1</v>
      </c>
      <c r="U151" s="173">
        <f>IFERROR(T151/T157,"-")</f>
        <v>4.6728971962616819E-3</v>
      </c>
    </row>
    <row r="152" spans="2:21">
      <c r="B152" s="265"/>
      <c r="C152" s="274"/>
      <c r="D152" s="16" t="s">
        <v>111</v>
      </c>
      <c r="E152" s="17" t="s">
        <v>94</v>
      </c>
      <c r="F152" s="18">
        <v>0</v>
      </c>
      <c r="G152" s="173">
        <f>IFERROR(F152/F157,"-")</f>
        <v>0</v>
      </c>
      <c r="H152" s="18">
        <v>2</v>
      </c>
      <c r="I152" s="173">
        <f>IFERROR(H152/H157,"-")</f>
        <v>8.6956521739130432E-2</v>
      </c>
      <c r="J152" s="18">
        <v>4</v>
      </c>
      <c r="K152" s="173">
        <f>IFERROR(J152/J157,"-")</f>
        <v>7.0175438596491224E-2</v>
      </c>
      <c r="L152" s="18">
        <v>5</v>
      </c>
      <c r="M152" s="173">
        <f>IFERROR(L152/L157,"-")</f>
        <v>7.8125E-2</v>
      </c>
      <c r="N152" s="18">
        <v>4</v>
      </c>
      <c r="O152" s="173">
        <f>IFERROR(N152/N157,"-")</f>
        <v>0.12903225806451613</v>
      </c>
      <c r="P152" s="18">
        <v>0</v>
      </c>
      <c r="Q152" s="173">
        <f>IFERROR(P152/P157,"-")</f>
        <v>0</v>
      </c>
      <c r="R152" s="18">
        <v>0</v>
      </c>
      <c r="S152" s="173">
        <f>IFERROR(R152/R157,"-")</f>
        <v>0</v>
      </c>
      <c r="T152" s="18">
        <f t="shared" si="2"/>
        <v>15</v>
      </c>
      <c r="U152" s="173">
        <f>IFERROR(T152/T157,"-")</f>
        <v>7.0093457943925228E-2</v>
      </c>
    </row>
    <row r="153" spans="2:21">
      <c r="B153" s="265"/>
      <c r="C153" s="274"/>
      <c r="D153" s="16" t="s">
        <v>112</v>
      </c>
      <c r="E153" s="17" t="s">
        <v>96</v>
      </c>
      <c r="F153" s="18">
        <v>1</v>
      </c>
      <c r="G153" s="173">
        <f>IFERROR(F153/F157,"-")</f>
        <v>5.5555555555555552E-2</v>
      </c>
      <c r="H153" s="18">
        <v>0</v>
      </c>
      <c r="I153" s="173">
        <f>IFERROR(H153/H157,"-")</f>
        <v>0</v>
      </c>
      <c r="J153" s="18">
        <v>1</v>
      </c>
      <c r="K153" s="173">
        <f>IFERROR(J153/J157,"-")</f>
        <v>1.7543859649122806E-2</v>
      </c>
      <c r="L153" s="18">
        <v>2</v>
      </c>
      <c r="M153" s="173">
        <f>IFERROR(L153/L157,"-")</f>
        <v>3.125E-2</v>
      </c>
      <c r="N153" s="18">
        <v>2</v>
      </c>
      <c r="O153" s="173">
        <f>IFERROR(N153/N157,"-")</f>
        <v>6.4516129032258063E-2</v>
      </c>
      <c r="P153" s="18">
        <v>0</v>
      </c>
      <c r="Q153" s="173">
        <f>IFERROR(P153/P157,"-")</f>
        <v>0</v>
      </c>
      <c r="R153" s="18">
        <v>1</v>
      </c>
      <c r="S153" s="173">
        <f>IFERROR(R153/R157,"-")</f>
        <v>0.5</v>
      </c>
      <c r="T153" s="18">
        <f t="shared" si="2"/>
        <v>7</v>
      </c>
      <c r="U153" s="173">
        <f>IFERROR(T153/T157,"-")</f>
        <v>3.2710280373831772E-2</v>
      </c>
    </row>
    <row r="154" spans="2:21">
      <c r="B154" s="265"/>
      <c r="C154" s="274"/>
      <c r="D154" s="16" t="s">
        <v>113</v>
      </c>
      <c r="E154" s="17" t="s">
        <v>98</v>
      </c>
      <c r="F154" s="18">
        <v>0</v>
      </c>
      <c r="G154" s="173">
        <f>IFERROR(F154/F157,"-")</f>
        <v>0</v>
      </c>
      <c r="H154" s="18">
        <v>0</v>
      </c>
      <c r="I154" s="173">
        <f>IFERROR(H154/H157,"-")</f>
        <v>0</v>
      </c>
      <c r="J154" s="18">
        <v>0</v>
      </c>
      <c r="K154" s="173">
        <f>IFERROR(J154/J157,"-")</f>
        <v>0</v>
      </c>
      <c r="L154" s="18">
        <v>1</v>
      </c>
      <c r="M154" s="173">
        <f>IFERROR(L154/L157,"-")</f>
        <v>1.5625E-2</v>
      </c>
      <c r="N154" s="18">
        <v>0</v>
      </c>
      <c r="O154" s="173">
        <f>IFERROR(N154/N157,"-")</f>
        <v>0</v>
      </c>
      <c r="P154" s="18">
        <v>0</v>
      </c>
      <c r="Q154" s="173">
        <f>IFERROR(P154/P157,"-")</f>
        <v>0</v>
      </c>
      <c r="R154" s="18">
        <v>0</v>
      </c>
      <c r="S154" s="173">
        <f>IFERROR(R154/R157,"-")</f>
        <v>0</v>
      </c>
      <c r="T154" s="18">
        <f t="shared" si="2"/>
        <v>1</v>
      </c>
      <c r="U154" s="173">
        <f>IFERROR(T154/T157,"-")</f>
        <v>4.6728971962616819E-3</v>
      </c>
    </row>
    <row r="155" spans="2:21">
      <c r="B155" s="265"/>
      <c r="C155" s="274"/>
      <c r="D155" s="16" t="s">
        <v>114</v>
      </c>
      <c r="E155" s="17" t="s">
        <v>100</v>
      </c>
      <c r="F155" s="18">
        <v>0</v>
      </c>
      <c r="G155" s="173">
        <f>IFERROR(F155/F157,"-")</f>
        <v>0</v>
      </c>
      <c r="H155" s="18">
        <v>0</v>
      </c>
      <c r="I155" s="173">
        <f>IFERROR(H155/H157,"-")</f>
        <v>0</v>
      </c>
      <c r="J155" s="18">
        <v>0</v>
      </c>
      <c r="K155" s="173">
        <f>IFERROR(J155/J157,"-")</f>
        <v>0</v>
      </c>
      <c r="L155" s="18">
        <v>0</v>
      </c>
      <c r="M155" s="173">
        <f>IFERROR(L155/L157,"-")</f>
        <v>0</v>
      </c>
      <c r="N155" s="18">
        <v>0</v>
      </c>
      <c r="O155" s="173">
        <f>IFERROR(N155/N157,"-")</f>
        <v>0</v>
      </c>
      <c r="P155" s="18">
        <v>0</v>
      </c>
      <c r="Q155" s="173">
        <f>IFERROR(P155/P157,"-")</f>
        <v>0</v>
      </c>
      <c r="R155" s="18">
        <v>0</v>
      </c>
      <c r="S155" s="173">
        <f>IFERROR(R155/R157,"-")</f>
        <v>0</v>
      </c>
      <c r="T155" s="18">
        <f t="shared" si="2"/>
        <v>0</v>
      </c>
      <c r="U155" s="173">
        <f>IFERROR(T155/T157,"-")</f>
        <v>0</v>
      </c>
    </row>
    <row r="156" spans="2:21">
      <c r="B156" s="265"/>
      <c r="C156" s="274"/>
      <c r="D156" s="19" t="s">
        <v>115</v>
      </c>
      <c r="E156" s="20" t="s">
        <v>118</v>
      </c>
      <c r="F156" s="22">
        <v>5</v>
      </c>
      <c r="G156" s="176">
        <f>IFERROR(F156/F157,"-")</f>
        <v>0.27777777777777779</v>
      </c>
      <c r="H156" s="22">
        <v>7</v>
      </c>
      <c r="I156" s="176">
        <f>IFERROR(H156/H157,"-")</f>
        <v>0.30434782608695654</v>
      </c>
      <c r="J156" s="22">
        <v>17</v>
      </c>
      <c r="K156" s="176">
        <f>IFERROR(J156/J157,"-")</f>
        <v>0.2982456140350877</v>
      </c>
      <c r="L156" s="22">
        <v>17</v>
      </c>
      <c r="M156" s="176">
        <f>IFERROR(L156/L157,"-")</f>
        <v>0.265625</v>
      </c>
      <c r="N156" s="22">
        <v>7</v>
      </c>
      <c r="O156" s="176">
        <f>IFERROR(N156/N157,"-")</f>
        <v>0.22580645161290322</v>
      </c>
      <c r="P156" s="22">
        <v>9</v>
      </c>
      <c r="Q156" s="176">
        <f>IFERROR(P156/P157,"-")</f>
        <v>0.47368421052631576</v>
      </c>
      <c r="R156" s="22">
        <v>1</v>
      </c>
      <c r="S156" s="176">
        <f>IFERROR(R156/R157,"-")</f>
        <v>0.5</v>
      </c>
      <c r="T156" s="22">
        <f t="shared" si="2"/>
        <v>63</v>
      </c>
      <c r="U156" s="176">
        <f>IFERROR(T156/T157,"-")</f>
        <v>0.29439252336448596</v>
      </c>
    </row>
    <row r="157" spans="2:21">
      <c r="B157" s="266"/>
      <c r="C157" s="275"/>
      <c r="D157" s="23" t="s">
        <v>117</v>
      </c>
      <c r="E157" s="24"/>
      <c r="F157" s="37">
        <f>SUM(F149:F156)</f>
        <v>18</v>
      </c>
      <c r="G157" s="179" t="s">
        <v>116</v>
      </c>
      <c r="H157" s="37">
        <f>SUM(H149:H156)</f>
        <v>23</v>
      </c>
      <c r="I157" s="179" t="s">
        <v>116</v>
      </c>
      <c r="J157" s="37">
        <f>SUM(J149:J156)</f>
        <v>57</v>
      </c>
      <c r="K157" s="179" t="s">
        <v>116</v>
      </c>
      <c r="L157" s="37">
        <f>SUM(L149:L156)</f>
        <v>64</v>
      </c>
      <c r="M157" s="179" t="s">
        <v>116</v>
      </c>
      <c r="N157" s="37">
        <f>SUM(N149:N156)</f>
        <v>31</v>
      </c>
      <c r="O157" s="179" t="s">
        <v>116</v>
      </c>
      <c r="P157" s="37">
        <f>SUM(P149:P156)</f>
        <v>19</v>
      </c>
      <c r="Q157" s="179" t="s">
        <v>116</v>
      </c>
      <c r="R157" s="37">
        <f>SUM(R149:R156)</f>
        <v>2</v>
      </c>
      <c r="S157" s="179" t="s">
        <v>116</v>
      </c>
      <c r="T157" s="37">
        <f t="shared" si="2"/>
        <v>214</v>
      </c>
      <c r="U157" s="179" t="s">
        <v>116</v>
      </c>
    </row>
    <row r="158" spans="2:21">
      <c r="B158" s="279">
        <v>18</v>
      </c>
      <c r="C158" s="273" t="s">
        <v>73</v>
      </c>
      <c r="D158" s="13" t="s">
        <v>108</v>
      </c>
      <c r="E158" s="14" t="s">
        <v>86</v>
      </c>
      <c r="F158" s="15">
        <v>0</v>
      </c>
      <c r="G158" s="170">
        <f>IFERROR(F158/F166,"-")</f>
        <v>0</v>
      </c>
      <c r="H158" s="15">
        <v>0</v>
      </c>
      <c r="I158" s="170">
        <f>IFERROR(H158/H166,"-")</f>
        <v>0</v>
      </c>
      <c r="J158" s="15">
        <v>0</v>
      </c>
      <c r="K158" s="170">
        <f>IFERROR(J158/J166,"-")</f>
        <v>0</v>
      </c>
      <c r="L158" s="15">
        <v>1</v>
      </c>
      <c r="M158" s="170">
        <f>IFERROR(L158/L166,"-")</f>
        <v>1.6393442622950821E-2</v>
      </c>
      <c r="N158" s="15">
        <v>0</v>
      </c>
      <c r="O158" s="170">
        <f>IFERROR(N158/N166,"-")</f>
        <v>0</v>
      </c>
      <c r="P158" s="15">
        <v>0</v>
      </c>
      <c r="Q158" s="170">
        <f>IFERROR(P158/P166,"-")</f>
        <v>0</v>
      </c>
      <c r="R158" s="15">
        <v>0</v>
      </c>
      <c r="S158" s="170">
        <f>IFERROR(R158/R166,"-")</f>
        <v>0</v>
      </c>
      <c r="T158" s="15">
        <f t="shared" si="2"/>
        <v>1</v>
      </c>
      <c r="U158" s="170">
        <f>IFERROR(T158/T166,"-")</f>
        <v>4.4052863436123352E-3</v>
      </c>
    </row>
    <row r="159" spans="2:21">
      <c r="B159" s="280"/>
      <c r="C159" s="274"/>
      <c r="D159" s="16" t="s">
        <v>109</v>
      </c>
      <c r="E159" s="17" t="s">
        <v>89</v>
      </c>
      <c r="F159" s="18">
        <v>5</v>
      </c>
      <c r="G159" s="173">
        <f>IFERROR(F159/F166,"-")</f>
        <v>0.55555555555555558</v>
      </c>
      <c r="H159" s="18">
        <v>16</v>
      </c>
      <c r="I159" s="173">
        <f>IFERROR(H159/H166,"-")</f>
        <v>0.5714285714285714</v>
      </c>
      <c r="J159" s="18">
        <v>38</v>
      </c>
      <c r="K159" s="173">
        <f>IFERROR(J159/J166,"-")</f>
        <v>0.61290322580645162</v>
      </c>
      <c r="L159" s="18">
        <v>40</v>
      </c>
      <c r="M159" s="173">
        <f>IFERROR(L159/L166,"-")</f>
        <v>0.65573770491803274</v>
      </c>
      <c r="N159" s="18">
        <v>34</v>
      </c>
      <c r="O159" s="173">
        <f>IFERROR(N159/N166,"-")</f>
        <v>0.68</v>
      </c>
      <c r="P159" s="18">
        <v>7</v>
      </c>
      <c r="Q159" s="173">
        <f>IFERROR(P159/P166,"-")</f>
        <v>0.4375</v>
      </c>
      <c r="R159" s="18">
        <v>1</v>
      </c>
      <c r="S159" s="173">
        <f>IFERROR(R159/R166,"-")</f>
        <v>1</v>
      </c>
      <c r="T159" s="18">
        <f t="shared" si="2"/>
        <v>141</v>
      </c>
      <c r="U159" s="173">
        <f>IFERROR(T159/T166,"-")</f>
        <v>0.62114537444933926</v>
      </c>
    </row>
    <row r="160" spans="2:21">
      <c r="B160" s="280"/>
      <c r="C160" s="274"/>
      <c r="D160" s="16" t="s">
        <v>110</v>
      </c>
      <c r="E160" s="17" t="s">
        <v>92</v>
      </c>
      <c r="F160" s="18">
        <v>0</v>
      </c>
      <c r="G160" s="173">
        <f>IFERROR(F160/F166,"-")</f>
        <v>0</v>
      </c>
      <c r="H160" s="18">
        <v>0</v>
      </c>
      <c r="I160" s="173">
        <f>IFERROR(H160/H166,"-")</f>
        <v>0</v>
      </c>
      <c r="J160" s="18">
        <v>0</v>
      </c>
      <c r="K160" s="173">
        <f>IFERROR(J160/J166,"-")</f>
        <v>0</v>
      </c>
      <c r="L160" s="18">
        <v>0</v>
      </c>
      <c r="M160" s="173">
        <f>IFERROR(L160/L166,"-")</f>
        <v>0</v>
      </c>
      <c r="N160" s="18">
        <v>0</v>
      </c>
      <c r="O160" s="173">
        <f>IFERROR(N160/N166,"-")</f>
        <v>0</v>
      </c>
      <c r="P160" s="18">
        <v>0</v>
      </c>
      <c r="Q160" s="173">
        <f>IFERROR(P160/P166,"-")</f>
        <v>0</v>
      </c>
      <c r="R160" s="18">
        <v>0</v>
      </c>
      <c r="S160" s="173">
        <f>IFERROR(R160/R166,"-")</f>
        <v>0</v>
      </c>
      <c r="T160" s="18">
        <f t="shared" si="2"/>
        <v>0</v>
      </c>
      <c r="U160" s="173">
        <f>IFERROR(T160/T166,"-")</f>
        <v>0</v>
      </c>
    </row>
    <row r="161" spans="2:21">
      <c r="B161" s="280"/>
      <c r="C161" s="274"/>
      <c r="D161" s="16" t="s">
        <v>111</v>
      </c>
      <c r="E161" s="17" t="s">
        <v>94</v>
      </c>
      <c r="F161" s="18">
        <v>0</v>
      </c>
      <c r="G161" s="173">
        <f>IFERROR(F161/F166,"-")</f>
        <v>0</v>
      </c>
      <c r="H161" s="18">
        <v>1</v>
      </c>
      <c r="I161" s="173">
        <f>IFERROR(H161/H166,"-")</f>
        <v>3.5714285714285712E-2</v>
      </c>
      <c r="J161" s="18">
        <v>7</v>
      </c>
      <c r="K161" s="173">
        <f>IFERROR(J161/J166,"-")</f>
        <v>0.11290322580645161</v>
      </c>
      <c r="L161" s="18">
        <v>1</v>
      </c>
      <c r="M161" s="173">
        <f>IFERROR(L161/L166,"-")</f>
        <v>1.6393442622950821E-2</v>
      </c>
      <c r="N161" s="18">
        <v>2</v>
      </c>
      <c r="O161" s="173">
        <f>IFERROR(N161/N166,"-")</f>
        <v>0.04</v>
      </c>
      <c r="P161" s="18">
        <v>0</v>
      </c>
      <c r="Q161" s="173">
        <f>IFERROR(P161/P166,"-")</f>
        <v>0</v>
      </c>
      <c r="R161" s="18">
        <v>0</v>
      </c>
      <c r="S161" s="173">
        <f>IFERROR(R161/R166,"-")</f>
        <v>0</v>
      </c>
      <c r="T161" s="18">
        <f t="shared" si="2"/>
        <v>11</v>
      </c>
      <c r="U161" s="173">
        <f>IFERROR(T161/T166,"-")</f>
        <v>4.8458149779735685E-2</v>
      </c>
    </row>
    <row r="162" spans="2:21">
      <c r="B162" s="280"/>
      <c r="C162" s="274"/>
      <c r="D162" s="16" t="s">
        <v>112</v>
      </c>
      <c r="E162" s="17" t="s">
        <v>96</v>
      </c>
      <c r="F162" s="18">
        <v>1</v>
      </c>
      <c r="G162" s="173">
        <f>IFERROR(F162/F166,"-")</f>
        <v>0.1111111111111111</v>
      </c>
      <c r="H162" s="18">
        <v>2</v>
      </c>
      <c r="I162" s="173">
        <f>IFERROR(H162/H166,"-")</f>
        <v>7.1428571428571425E-2</v>
      </c>
      <c r="J162" s="18">
        <v>0</v>
      </c>
      <c r="K162" s="173">
        <f>IFERROR(J162/J166,"-")</f>
        <v>0</v>
      </c>
      <c r="L162" s="18">
        <v>1</v>
      </c>
      <c r="M162" s="173">
        <f>IFERROR(L162/L166,"-")</f>
        <v>1.6393442622950821E-2</v>
      </c>
      <c r="N162" s="18">
        <v>3</v>
      </c>
      <c r="O162" s="173">
        <f>IFERROR(N162/N166,"-")</f>
        <v>0.06</v>
      </c>
      <c r="P162" s="18">
        <v>1</v>
      </c>
      <c r="Q162" s="173">
        <f>IFERROR(P162/P166,"-")</f>
        <v>6.25E-2</v>
      </c>
      <c r="R162" s="18">
        <v>0</v>
      </c>
      <c r="S162" s="173">
        <f>IFERROR(R162/R166,"-")</f>
        <v>0</v>
      </c>
      <c r="T162" s="18">
        <f t="shared" si="2"/>
        <v>8</v>
      </c>
      <c r="U162" s="173">
        <f>IFERROR(T162/T166,"-")</f>
        <v>3.5242290748898682E-2</v>
      </c>
    </row>
    <row r="163" spans="2:21">
      <c r="B163" s="280"/>
      <c r="C163" s="274"/>
      <c r="D163" s="16" t="s">
        <v>113</v>
      </c>
      <c r="E163" s="17" t="s">
        <v>98</v>
      </c>
      <c r="F163" s="18">
        <v>0</v>
      </c>
      <c r="G163" s="173">
        <f>IFERROR(F163/F166,"-")</f>
        <v>0</v>
      </c>
      <c r="H163" s="18">
        <v>0</v>
      </c>
      <c r="I163" s="173">
        <f>IFERROR(H163/H166,"-")</f>
        <v>0</v>
      </c>
      <c r="J163" s="18">
        <v>0</v>
      </c>
      <c r="K163" s="173">
        <f>IFERROR(J163/J166,"-")</f>
        <v>0</v>
      </c>
      <c r="L163" s="18">
        <v>0</v>
      </c>
      <c r="M163" s="173">
        <f>IFERROR(L163/L166,"-")</f>
        <v>0</v>
      </c>
      <c r="N163" s="18">
        <v>0</v>
      </c>
      <c r="O163" s="173">
        <f>IFERROR(N163/N166,"-")</f>
        <v>0</v>
      </c>
      <c r="P163" s="18">
        <v>0</v>
      </c>
      <c r="Q163" s="173">
        <f>IFERROR(P163/P166,"-")</f>
        <v>0</v>
      </c>
      <c r="R163" s="18">
        <v>0</v>
      </c>
      <c r="S163" s="173">
        <f>IFERROR(R163/R166,"-")</f>
        <v>0</v>
      </c>
      <c r="T163" s="18">
        <f t="shared" si="2"/>
        <v>0</v>
      </c>
      <c r="U163" s="173">
        <f>IFERROR(T163/T166,"-")</f>
        <v>0</v>
      </c>
    </row>
    <row r="164" spans="2:21">
      <c r="B164" s="280"/>
      <c r="C164" s="274"/>
      <c r="D164" s="16" t="s">
        <v>114</v>
      </c>
      <c r="E164" s="17" t="s">
        <v>100</v>
      </c>
      <c r="F164" s="18">
        <v>0</v>
      </c>
      <c r="G164" s="173">
        <f>IFERROR(F164/F166,"-")</f>
        <v>0</v>
      </c>
      <c r="H164" s="18">
        <v>0</v>
      </c>
      <c r="I164" s="173">
        <f>IFERROR(H164/H166,"-")</f>
        <v>0</v>
      </c>
      <c r="J164" s="18">
        <v>0</v>
      </c>
      <c r="K164" s="173">
        <f>IFERROR(J164/J166,"-")</f>
        <v>0</v>
      </c>
      <c r="L164" s="18">
        <v>0</v>
      </c>
      <c r="M164" s="173">
        <f>IFERROR(L164/L166,"-")</f>
        <v>0</v>
      </c>
      <c r="N164" s="18">
        <v>0</v>
      </c>
      <c r="O164" s="173">
        <f>IFERROR(N164/N166,"-")</f>
        <v>0</v>
      </c>
      <c r="P164" s="18">
        <v>0</v>
      </c>
      <c r="Q164" s="173">
        <f>IFERROR(P164/P166,"-")</f>
        <v>0</v>
      </c>
      <c r="R164" s="18">
        <v>0</v>
      </c>
      <c r="S164" s="173">
        <f>IFERROR(R164/R166,"-")</f>
        <v>0</v>
      </c>
      <c r="T164" s="18">
        <f t="shared" si="2"/>
        <v>0</v>
      </c>
      <c r="U164" s="173">
        <f>IFERROR(T164/T166,"-")</f>
        <v>0</v>
      </c>
    </row>
    <row r="165" spans="2:21">
      <c r="B165" s="280"/>
      <c r="C165" s="274"/>
      <c r="D165" s="19" t="s">
        <v>115</v>
      </c>
      <c r="E165" s="20" t="s">
        <v>118</v>
      </c>
      <c r="F165" s="22">
        <v>3</v>
      </c>
      <c r="G165" s="176">
        <f>IFERROR(F165/F166,"-")</f>
        <v>0.33333333333333331</v>
      </c>
      <c r="H165" s="22">
        <v>9</v>
      </c>
      <c r="I165" s="176">
        <f>IFERROR(H165/H166,"-")</f>
        <v>0.32142857142857145</v>
      </c>
      <c r="J165" s="22">
        <v>17</v>
      </c>
      <c r="K165" s="176">
        <f>IFERROR(J165/J166,"-")</f>
        <v>0.27419354838709675</v>
      </c>
      <c r="L165" s="22">
        <v>18</v>
      </c>
      <c r="M165" s="176">
        <f>IFERROR(L165/L166,"-")</f>
        <v>0.29508196721311475</v>
      </c>
      <c r="N165" s="22">
        <v>11</v>
      </c>
      <c r="O165" s="176">
        <f>IFERROR(N165/N166,"-")</f>
        <v>0.22</v>
      </c>
      <c r="P165" s="22">
        <v>8</v>
      </c>
      <c r="Q165" s="176">
        <f>IFERROR(P165/P166,"-")</f>
        <v>0.5</v>
      </c>
      <c r="R165" s="22">
        <v>0</v>
      </c>
      <c r="S165" s="176">
        <f>IFERROR(R165/R166,"-")</f>
        <v>0</v>
      </c>
      <c r="T165" s="22">
        <f t="shared" si="2"/>
        <v>66</v>
      </c>
      <c r="U165" s="176">
        <f>IFERROR(T165/T166,"-")</f>
        <v>0.29074889867841408</v>
      </c>
    </row>
    <row r="166" spans="2:21">
      <c r="B166" s="281"/>
      <c r="C166" s="275"/>
      <c r="D166" s="23" t="s">
        <v>117</v>
      </c>
      <c r="E166" s="24"/>
      <c r="F166" s="37">
        <f>SUM(F158:F165)</f>
        <v>9</v>
      </c>
      <c r="G166" s="179" t="s">
        <v>116</v>
      </c>
      <c r="H166" s="37">
        <f>SUM(H158:H165)</f>
        <v>28</v>
      </c>
      <c r="I166" s="179" t="s">
        <v>116</v>
      </c>
      <c r="J166" s="37">
        <f>SUM(J158:J165)</f>
        <v>62</v>
      </c>
      <c r="K166" s="179" t="s">
        <v>116</v>
      </c>
      <c r="L166" s="37">
        <f>SUM(L158:L165)</f>
        <v>61</v>
      </c>
      <c r="M166" s="179" t="s">
        <v>116</v>
      </c>
      <c r="N166" s="37">
        <f>SUM(N158:N165)</f>
        <v>50</v>
      </c>
      <c r="O166" s="179" t="s">
        <v>116</v>
      </c>
      <c r="P166" s="37">
        <f>SUM(P158:P165)</f>
        <v>16</v>
      </c>
      <c r="Q166" s="179" t="s">
        <v>116</v>
      </c>
      <c r="R166" s="37">
        <f>SUM(R158:R165)</f>
        <v>1</v>
      </c>
      <c r="S166" s="179" t="s">
        <v>116</v>
      </c>
      <c r="T166" s="37">
        <f t="shared" si="2"/>
        <v>227</v>
      </c>
      <c r="U166" s="179" t="s">
        <v>116</v>
      </c>
    </row>
    <row r="167" spans="2:21">
      <c r="B167" s="264">
        <v>19</v>
      </c>
      <c r="C167" s="273" t="s">
        <v>195</v>
      </c>
      <c r="D167" s="13" t="s">
        <v>108</v>
      </c>
      <c r="E167" s="14" t="s">
        <v>86</v>
      </c>
      <c r="F167" s="15">
        <v>0</v>
      </c>
      <c r="G167" s="170">
        <f>IFERROR(F167/F175,"-")</f>
        <v>0</v>
      </c>
      <c r="H167" s="15">
        <v>0</v>
      </c>
      <c r="I167" s="170">
        <f>IFERROR(H167/H175,"-")</f>
        <v>0</v>
      </c>
      <c r="J167" s="15">
        <v>0</v>
      </c>
      <c r="K167" s="170">
        <f>IFERROR(J167/J175,"-")</f>
        <v>0</v>
      </c>
      <c r="L167" s="15">
        <v>0</v>
      </c>
      <c r="M167" s="170">
        <f>IFERROR(L167/L175,"-")</f>
        <v>0</v>
      </c>
      <c r="N167" s="15">
        <v>0</v>
      </c>
      <c r="O167" s="170">
        <f>IFERROR(N167/N175,"-")</f>
        <v>0</v>
      </c>
      <c r="P167" s="15">
        <v>0</v>
      </c>
      <c r="Q167" s="170">
        <f>IFERROR(P167/P175,"-")</f>
        <v>0</v>
      </c>
      <c r="R167" s="15">
        <v>0</v>
      </c>
      <c r="S167" s="170" t="str">
        <f>IFERROR(R167/R175,"-")</f>
        <v>-</v>
      </c>
      <c r="T167" s="15">
        <f t="shared" si="2"/>
        <v>0</v>
      </c>
      <c r="U167" s="170">
        <f>IFERROR(T167/T175,"-")</f>
        <v>0</v>
      </c>
    </row>
    <row r="168" spans="2:21">
      <c r="B168" s="265"/>
      <c r="C168" s="274"/>
      <c r="D168" s="16" t="s">
        <v>109</v>
      </c>
      <c r="E168" s="17" t="s">
        <v>89</v>
      </c>
      <c r="F168" s="18">
        <v>9</v>
      </c>
      <c r="G168" s="173">
        <f>IFERROR(F168/F175,"-")</f>
        <v>0.5</v>
      </c>
      <c r="H168" s="18">
        <v>10</v>
      </c>
      <c r="I168" s="173">
        <f>IFERROR(H168/H175,"-")</f>
        <v>0.625</v>
      </c>
      <c r="J168" s="18">
        <v>37</v>
      </c>
      <c r="K168" s="173">
        <f>IFERROR(J168/J175,"-")</f>
        <v>0.71153846153846156</v>
      </c>
      <c r="L168" s="18">
        <v>27</v>
      </c>
      <c r="M168" s="173">
        <f>IFERROR(L168/L175,"-")</f>
        <v>0.5625</v>
      </c>
      <c r="N168" s="18">
        <v>10</v>
      </c>
      <c r="O168" s="173">
        <f>IFERROR(N168/N175,"-")</f>
        <v>0.45454545454545453</v>
      </c>
      <c r="P168" s="18">
        <v>8</v>
      </c>
      <c r="Q168" s="173">
        <f>IFERROR(P168/P175,"-")</f>
        <v>0.88888888888888884</v>
      </c>
      <c r="R168" s="18">
        <v>0</v>
      </c>
      <c r="S168" s="173" t="str">
        <f>IFERROR(R168/R175,"-")</f>
        <v>-</v>
      </c>
      <c r="T168" s="18">
        <f t="shared" si="2"/>
        <v>101</v>
      </c>
      <c r="U168" s="173">
        <f>IFERROR(T168/T175,"-")</f>
        <v>0.61212121212121207</v>
      </c>
    </row>
    <row r="169" spans="2:21">
      <c r="B169" s="265"/>
      <c r="C169" s="274"/>
      <c r="D169" s="16" t="s">
        <v>110</v>
      </c>
      <c r="E169" s="17" t="s">
        <v>92</v>
      </c>
      <c r="F169" s="18">
        <v>0</v>
      </c>
      <c r="G169" s="173">
        <f>IFERROR(F169/F175,"-")</f>
        <v>0</v>
      </c>
      <c r="H169" s="18">
        <v>0</v>
      </c>
      <c r="I169" s="173">
        <f>IFERROR(H169/H175,"-")</f>
        <v>0</v>
      </c>
      <c r="J169" s="18">
        <v>0</v>
      </c>
      <c r="K169" s="173">
        <f>IFERROR(J169/J175,"-")</f>
        <v>0</v>
      </c>
      <c r="L169" s="18">
        <v>0</v>
      </c>
      <c r="M169" s="173">
        <f>IFERROR(L169/L175,"-")</f>
        <v>0</v>
      </c>
      <c r="N169" s="18">
        <v>0</v>
      </c>
      <c r="O169" s="173">
        <f>IFERROR(N169/N175,"-")</f>
        <v>0</v>
      </c>
      <c r="P169" s="18">
        <v>0</v>
      </c>
      <c r="Q169" s="173">
        <f>IFERROR(P169/P175,"-")</f>
        <v>0</v>
      </c>
      <c r="R169" s="18">
        <v>0</v>
      </c>
      <c r="S169" s="173" t="str">
        <f>IFERROR(R169/R175,"-")</f>
        <v>-</v>
      </c>
      <c r="T169" s="18">
        <f t="shared" si="2"/>
        <v>0</v>
      </c>
      <c r="U169" s="173">
        <f>IFERROR(T169/T175,"-")</f>
        <v>0</v>
      </c>
    </row>
    <row r="170" spans="2:21">
      <c r="B170" s="265"/>
      <c r="C170" s="274"/>
      <c r="D170" s="16" t="s">
        <v>111</v>
      </c>
      <c r="E170" s="17" t="s">
        <v>94</v>
      </c>
      <c r="F170" s="18">
        <v>2</v>
      </c>
      <c r="G170" s="173">
        <f>IFERROR(F170/F175,"-")</f>
        <v>0.1111111111111111</v>
      </c>
      <c r="H170" s="18">
        <v>1</v>
      </c>
      <c r="I170" s="173">
        <f>IFERROR(H170/H175,"-")</f>
        <v>6.25E-2</v>
      </c>
      <c r="J170" s="18">
        <v>2</v>
      </c>
      <c r="K170" s="173">
        <f>IFERROR(J170/J175,"-")</f>
        <v>3.8461538461538464E-2</v>
      </c>
      <c r="L170" s="18">
        <v>3</v>
      </c>
      <c r="M170" s="173">
        <f>IFERROR(L170/L175,"-")</f>
        <v>6.25E-2</v>
      </c>
      <c r="N170" s="18">
        <v>0</v>
      </c>
      <c r="O170" s="173">
        <f>IFERROR(N170/N175,"-")</f>
        <v>0</v>
      </c>
      <c r="P170" s="18">
        <v>1</v>
      </c>
      <c r="Q170" s="173">
        <f>IFERROR(P170/P175,"-")</f>
        <v>0.1111111111111111</v>
      </c>
      <c r="R170" s="18">
        <v>0</v>
      </c>
      <c r="S170" s="173" t="str">
        <f>IFERROR(R170/R175,"-")</f>
        <v>-</v>
      </c>
      <c r="T170" s="18">
        <f t="shared" si="2"/>
        <v>9</v>
      </c>
      <c r="U170" s="173">
        <f>IFERROR(T170/T175,"-")</f>
        <v>5.4545454545454543E-2</v>
      </c>
    </row>
    <row r="171" spans="2:21">
      <c r="B171" s="265"/>
      <c r="C171" s="274"/>
      <c r="D171" s="16" t="s">
        <v>112</v>
      </c>
      <c r="E171" s="17" t="s">
        <v>96</v>
      </c>
      <c r="F171" s="18">
        <v>2</v>
      </c>
      <c r="G171" s="173">
        <f>IFERROR(F171/F175,"-")</f>
        <v>0.1111111111111111</v>
      </c>
      <c r="H171" s="18">
        <v>0</v>
      </c>
      <c r="I171" s="173">
        <f>IFERROR(H171/H175,"-")</f>
        <v>0</v>
      </c>
      <c r="J171" s="18">
        <v>4</v>
      </c>
      <c r="K171" s="173">
        <f>IFERROR(J171/J175,"-")</f>
        <v>7.6923076923076927E-2</v>
      </c>
      <c r="L171" s="18">
        <v>2</v>
      </c>
      <c r="M171" s="173">
        <f>IFERROR(L171/L175,"-")</f>
        <v>4.1666666666666664E-2</v>
      </c>
      <c r="N171" s="18">
        <v>4</v>
      </c>
      <c r="O171" s="173">
        <f>IFERROR(N171/N175,"-")</f>
        <v>0.18181818181818182</v>
      </c>
      <c r="P171" s="18">
        <v>0</v>
      </c>
      <c r="Q171" s="173">
        <f>IFERROR(P171/P175,"-")</f>
        <v>0</v>
      </c>
      <c r="R171" s="18">
        <v>0</v>
      </c>
      <c r="S171" s="173" t="str">
        <f>IFERROR(R171/R175,"-")</f>
        <v>-</v>
      </c>
      <c r="T171" s="18">
        <f t="shared" si="2"/>
        <v>12</v>
      </c>
      <c r="U171" s="173">
        <f>IFERROR(T171/T175,"-")</f>
        <v>7.2727272727272724E-2</v>
      </c>
    </row>
    <row r="172" spans="2:21">
      <c r="B172" s="265"/>
      <c r="C172" s="274"/>
      <c r="D172" s="16" t="s">
        <v>113</v>
      </c>
      <c r="E172" s="17" t="s">
        <v>98</v>
      </c>
      <c r="F172" s="18">
        <v>0</v>
      </c>
      <c r="G172" s="173">
        <f>IFERROR(F172/F175,"-")</f>
        <v>0</v>
      </c>
      <c r="H172" s="18">
        <v>0</v>
      </c>
      <c r="I172" s="173">
        <f>IFERROR(H172/H175,"-")</f>
        <v>0</v>
      </c>
      <c r="J172" s="18">
        <v>0</v>
      </c>
      <c r="K172" s="173">
        <f>IFERROR(J172/J175,"-")</f>
        <v>0</v>
      </c>
      <c r="L172" s="18">
        <v>1</v>
      </c>
      <c r="M172" s="173">
        <f>IFERROR(L172/L175,"-")</f>
        <v>2.0833333333333332E-2</v>
      </c>
      <c r="N172" s="18">
        <v>0</v>
      </c>
      <c r="O172" s="173">
        <f>IFERROR(N172/N175,"-")</f>
        <v>0</v>
      </c>
      <c r="P172" s="18">
        <v>0</v>
      </c>
      <c r="Q172" s="173">
        <f>IFERROR(P172/P175,"-")</f>
        <v>0</v>
      </c>
      <c r="R172" s="18">
        <v>0</v>
      </c>
      <c r="S172" s="173" t="str">
        <f>IFERROR(R172/R175,"-")</f>
        <v>-</v>
      </c>
      <c r="T172" s="18">
        <f t="shared" si="2"/>
        <v>1</v>
      </c>
      <c r="U172" s="173">
        <f>IFERROR(T172/T175,"-")</f>
        <v>6.0606060606060606E-3</v>
      </c>
    </row>
    <row r="173" spans="2:21">
      <c r="B173" s="265"/>
      <c r="C173" s="274"/>
      <c r="D173" s="16" t="s">
        <v>114</v>
      </c>
      <c r="E173" s="17" t="s">
        <v>100</v>
      </c>
      <c r="F173" s="18">
        <v>0</v>
      </c>
      <c r="G173" s="173">
        <f>IFERROR(F173/F175,"-")</f>
        <v>0</v>
      </c>
      <c r="H173" s="18">
        <v>0</v>
      </c>
      <c r="I173" s="173">
        <f>IFERROR(H173/H175,"-")</f>
        <v>0</v>
      </c>
      <c r="J173" s="18">
        <v>0</v>
      </c>
      <c r="K173" s="173">
        <f>IFERROR(J173/J175,"-")</f>
        <v>0</v>
      </c>
      <c r="L173" s="18">
        <v>0</v>
      </c>
      <c r="M173" s="173">
        <f>IFERROR(L173/L175,"-")</f>
        <v>0</v>
      </c>
      <c r="N173" s="18">
        <v>0</v>
      </c>
      <c r="O173" s="173">
        <f>IFERROR(N173/N175,"-")</f>
        <v>0</v>
      </c>
      <c r="P173" s="18">
        <v>0</v>
      </c>
      <c r="Q173" s="173">
        <f>IFERROR(P173/P175,"-")</f>
        <v>0</v>
      </c>
      <c r="R173" s="18">
        <v>0</v>
      </c>
      <c r="S173" s="173" t="str">
        <f>IFERROR(R173/R175,"-")</f>
        <v>-</v>
      </c>
      <c r="T173" s="18">
        <f t="shared" si="2"/>
        <v>0</v>
      </c>
      <c r="U173" s="173">
        <f>IFERROR(T173/T175,"-")</f>
        <v>0</v>
      </c>
    </row>
    <row r="174" spans="2:21">
      <c r="B174" s="265"/>
      <c r="C174" s="274"/>
      <c r="D174" s="19" t="s">
        <v>115</v>
      </c>
      <c r="E174" s="20" t="s">
        <v>118</v>
      </c>
      <c r="F174" s="22">
        <v>5</v>
      </c>
      <c r="G174" s="176">
        <f>IFERROR(F174/F175,"-")</f>
        <v>0.27777777777777779</v>
      </c>
      <c r="H174" s="22">
        <v>5</v>
      </c>
      <c r="I174" s="176">
        <f>IFERROR(H174/H175,"-")</f>
        <v>0.3125</v>
      </c>
      <c r="J174" s="22">
        <v>9</v>
      </c>
      <c r="K174" s="176">
        <f>IFERROR(J174/J175,"-")</f>
        <v>0.17307692307692307</v>
      </c>
      <c r="L174" s="22">
        <v>15</v>
      </c>
      <c r="M174" s="176">
        <f>IFERROR(L174/L175,"-")</f>
        <v>0.3125</v>
      </c>
      <c r="N174" s="22">
        <v>8</v>
      </c>
      <c r="O174" s="176">
        <f>IFERROR(N174/N175,"-")</f>
        <v>0.36363636363636365</v>
      </c>
      <c r="P174" s="22">
        <v>0</v>
      </c>
      <c r="Q174" s="176">
        <f>IFERROR(P174/P175,"-")</f>
        <v>0</v>
      </c>
      <c r="R174" s="22">
        <v>0</v>
      </c>
      <c r="S174" s="176" t="str">
        <f>IFERROR(R174/R175,"-")</f>
        <v>-</v>
      </c>
      <c r="T174" s="22">
        <f t="shared" si="2"/>
        <v>42</v>
      </c>
      <c r="U174" s="176">
        <f>IFERROR(T174/T175,"-")</f>
        <v>0.25454545454545452</v>
      </c>
    </row>
    <row r="175" spans="2:21">
      <c r="B175" s="266"/>
      <c r="C175" s="275"/>
      <c r="D175" s="23" t="s">
        <v>117</v>
      </c>
      <c r="E175" s="24"/>
      <c r="F175" s="37">
        <f>SUM(F167:F174)</f>
        <v>18</v>
      </c>
      <c r="G175" s="179" t="s">
        <v>116</v>
      </c>
      <c r="H175" s="37">
        <f>SUM(H167:H174)</f>
        <v>16</v>
      </c>
      <c r="I175" s="179" t="s">
        <v>116</v>
      </c>
      <c r="J175" s="37">
        <f>SUM(J167:J174)</f>
        <v>52</v>
      </c>
      <c r="K175" s="179" t="s">
        <v>116</v>
      </c>
      <c r="L175" s="37">
        <f>SUM(L167:L174)</f>
        <v>48</v>
      </c>
      <c r="M175" s="179" t="s">
        <v>116</v>
      </c>
      <c r="N175" s="37">
        <f>SUM(N167:N174)</f>
        <v>22</v>
      </c>
      <c r="O175" s="179" t="s">
        <v>116</v>
      </c>
      <c r="P175" s="37">
        <f>SUM(P167:P174)</f>
        <v>9</v>
      </c>
      <c r="Q175" s="179" t="s">
        <v>116</v>
      </c>
      <c r="R175" s="37">
        <f>SUM(R167:R174)</f>
        <v>0</v>
      </c>
      <c r="S175" s="179" t="s">
        <v>116</v>
      </c>
      <c r="T175" s="37">
        <f t="shared" si="2"/>
        <v>165</v>
      </c>
      <c r="U175" s="179" t="s">
        <v>116</v>
      </c>
    </row>
    <row r="176" spans="2:21">
      <c r="B176" s="279">
        <v>20</v>
      </c>
      <c r="C176" s="273" t="s">
        <v>196</v>
      </c>
      <c r="D176" s="13" t="s">
        <v>108</v>
      </c>
      <c r="E176" s="14" t="s">
        <v>86</v>
      </c>
      <c r="F176" s="15">
        <v>0</v>
      </c>
      <c r="G176" s="170">
        <f>IFERROR(F176/F184,"-")</f>
        <v>0</v>
      </c>
      <c r="H176" s="15">
        <v>0</v>
      </c>
      <c r="I176" s="170">
        <f>IFERROR(H176/H184,"-")</f>
        <v>0</v>
      </c>
      <c r="J176" s="15">
        <v>2</v>
      </c>
      <c r="K176" s="170">
        <f>IFERROR(J176/J184,"-")</f>
        <v>3.2786885245901641E-2</v>
      </c>
      <c r="L176" s="15">
        <v>0</v>
      </c>
      <c r="M176" s="170">
        <f>IFERROR(L176/L184,"-")</f>
        <v>0</v>
      </c>
      <c r="N176" s="15">
        <v>1</v>
      </c>
      <c r="O176" s="170">
        <f>IFERROR(N176/N184,"-")</f>
        <v>2.5000000000000001E-2</v>
      </c>
      <c r="P176" s="15">
        <v>0</v>
      </c>
      <c r="Q176" s="170">
        <f>IFERROR(P176/P184,"-")</f>
        <v>0</v>
      </c>
      <c r="R176" s="15">
        <v>0</v>
      </c>
      <c r="S176" s="170">
        <f>IFERROR(R176/R184,"-")</f>
        <v>0</v>
      </c>
      <c r="T176" s="15">
        <f t="shared" si="2"/>
        <v>3</v>
      </c>
      <c r="U176" s="170">
        <f>IFERROR(T176/T184,"-")</f>
        <v>1.4354066985645933E-2</v>
      </c>
    </row>
    <row r="177" spans="2:21">
      <c r="B177" s="280"/>
      <c r="C177" s="274"/>
      <c r="D177" s="16" t="s">
        <v>109</v>
      </c>
      <c r="E177" s="17" t="s">
        <v>89</v>
      </c>
      <c r="F177" s="18">
        <v>4</v>
      </c>
      <c r="G177" s="173">
        <f>IFERROR(F177/F184,"-")</f>
        <v>0.33333333333333331</v>
      </c>
      <c r="H177" s="18">
        <v>15</v>
      </c>
      <c r="I177" s="173">
        <f>IFERROR(H177/H184,"-")</f>
        <v>0.4838709677419355</v>
      </c>
      <c r="J177" s="18">
        <v>43</v>
      </c>
      <c r="K177" s="173">
        <f>IFERROR(J177/J184,"-")</f>
        <v>0.70491803278688525</v>
      </c>
      <c r="L177" s="18">
        <v>40</v>
      </c>
      <c r="M177" s="173">
        <f>IFERROR(L177/L184,"-")</f>
        <v>0.81632653061224492</v>
      </c>
      <c r="N177" s="18">
        <v>27</v>
      </c>
      <c r="O177" s="173">
        <f>IFERROR(N177/N184,"-")</f>
        <v>0.67500000000000004</v>
      </c>
      <c r="P177" s="18">
        <v>7</v>
      </c>
      <c r="Q177" s="173">
        <f>IFERROR(P177/P184,"-")</f>
        <v>0.5</v>
      </c>
      <c r="R177" s="18">
        <v>0</v>
      </c>
      <c r="S177" s="173">
        <f>IFERROR(R177/R184,"-")</f>
        <v>0</v>
      </c>
      <c r="T177" s="18">
        <f t="shared" si="2"/>
        <v>136</v>
      </c>
      <c r="U177" s="173">
        <f>IFERROR(T177/T184,"-")</f>
        <v>0.65071770334928225</v>
      </c>
    </row>
    <row r="178" spans="2:21">
      <c r="B178" s="280"/>
      <c r="C178" s="274"/>
      <c r="D178" s="16" t="s">
        <v>110</v>
      </c>
      <c r="E178" s="17" t="s">
        <v>92</v>
      </c>
      <c r="F178" s="18">
        <v>0</v>
      </c>
      <c r="G178" s="173">
        <f>IFERROR(F178/F184,"-")</f>
        <v>0</v>
      </c>
      <c r="H178" s="18">
        <v>0</v>
      </c>
      <c r="I178" s="173">
        <f>IFERROR(H178/H184,"-")</f>
        <v>0</v>
      </c>
      <c r="J178" s="18">
        <v>0</v>
      </c>
      <c r="K178" s="173">
        <f>IFERROR(J178/J184,"-")</f>
        <v>0</v>
      </c>
      <c r="L178" s="18">
        <v>0</v>
      </c>
      <c r="M178" s="173">
        <f>IFERROR(L178/L184,"-")</f>
        <v>0</v>
      </c>
      <c r="N178" s="18">
        <v>0</v>
      </c>
      <c r="O178" s="173">
        <f>IFERROR(N178/N184,"-")</f>
        <v>0</v>
      </c>
      <c r="P178" s="18">
        <v>0</v>
      </c>
      <c r="Q178" s="173">
        <f>IFERROR(P178/P184,"-")</f>
        <v>0</v>
      </c>
      <c r="R178" s="18">
        <v>0</v>
      </c>
      <c r="S178" s="173">
        <f>IFERROR(R178/R184,"-")</f>
        <v>0</v>
      </c>
      <c r="T178" s="18">
        <f t="shared" si="2"/>
        <v>0</v>
      </c>
      <c r="U178" s="173">
        <f>IFERROR(T178/T184,"-")</f>
        <v>0</v>
      </c>
    </row>
    <row r="179" spans="2:21">
      <c r="B179" s="280"/>
      <c r="C179" s="274"/>
      <c r="D179" s="16" t="s">
        <v>111</v>
      </c>
      <c r="E179" s="17" t="s">
        <v>94</v>
      </c>
      <c r="F179" s="18">
        <v>1</v>
      </c>
      <c r="G179" s="173">
        <f>IFERROR(F179/F184,"-")</f>
        <v>8.3333333333333329E-2</v>
      </c>
      <c r="H179" s="18">
        <v>3</v>
      </c>
      <c r="I179" s="173">
        <f>IFERROR(H179/H184,"-")</f>
        <v>9.6774193548387094E-2</v>
      </c>
      <c r="J179" s="18">
        <v>3</v>
      </c>
      <c r="K179" s="173">
        <f>IFERROR(J179/J184,"-")</f>
        <v>4.9180327868852458E-2</v>
      </c>
      <c r="L179" s="18">
        <v>2</v>
      </c>
      <c r="M179" s="173">
        <f>IFERROR(L179/L184,"-")</f>
        <v>4.0816326530612242E-2</v>
      </c>
      <c r="N179" s="18">
        <v>1</v>
      </c>
      <c r="O179" s="173">
        <f>IFERROR(N179/N184,"-")</f>
        <v>2.5000000000000001E-2</v>
      </c>
      <c r="P179" s="18">
        <v>0</v>
      </c>
      <c r="Q179" s="173">
        <f>IFERROR(P179/P184,"-")</f>
        <v>0</v>
      </c>
      <c r="R179" s="18">
        <v>0</v>
      </c>
      <c r="S179" s="173">
        <f>IFERROR(R179/R184,"-")</f>
        <v>0</v>
      </c>
      <c r="T179" s="18">
        <f t="shared" si="2"/>
        <v>10</v>
      </c>
      <c r="U179" s="173">
        <f>IFERROR(T179/T184,"-")</f>
        <v>4.784688995215311E-2</v>
      </c>
    </row>
    <row r="180" spans="2:21">
      <c r="B180" s="280"/>
      <c r="C180" s="274"/>
      <c r="D180" s="16" t="s">
        <v>112</v>
      </c>
      <c r="E180" s="17" t="s">
        <v>96</v>
      </c>
      <c r="F180" s="18">
        <v>0</v>
      </c>
      <c r="G180" s="173">
        <f>IFERROR(F180/F184,"-")</f>
        <v>0</v>
      </c>
      <c r="H180" s="18">
        <v>2</v>
      </c>
      <c r="I180" s="173">
        <f>IFERROR(H180/H184,"-")</f>
        <v>6.4516129032258063E-2</v>
      </c>
      <c r="J180" s="18">
        <v>2</v>
      </c>
      <c r="K180" s="173">
        <f>IFERROR(J180/J184,"-")</f>
        <v>3.2786885245901641E-2</v>
      </c>
      <c r="L180" s="18">
        <v>0</v>
      </c>
      <c r="M180" s="173">
        <f>IFERROR(L180/L184,"-")</f>
        <v>0</v>
      </c>
      <c r="N180" s="18">
        <v>3</v>
      </c>
      <c r="O180" s="173">
        <f>IFERROR(N180/N184,"-")</f>
        <v>7.4999999999999997E-2</v>
      </c>
      <c r="P180" s="18">
        <v>2</v>
      </c>
      <c r="Q180" s="173">
        <f>IFERROR(P180/P184,"-")</f>
        <v>0.14285714285714285</v>
      </c>
      <c r="R180" s="18">
        <v>0</v>
      </c>
      <c r="S180" s="173">
        <f>IFERROR(R180/R184,"-")</f>
        <v>0</v>
      </c>
      <c r="T180" s="18">
        <f t="shared" si="2"/>
        <v>9</v>
      </c>
      <c r="U180" s="173">
        <f>IFERROR(T180/T184,"-")</f>
        <v>4.3062200956937802E-2</v>
      </c>
    </row>
    <row r="181" spans="2:21">
      <c r="B181" s="280"/>
      <c r="C181" s="274"/>
      <c r="D181" s="16" t="s">
        <v>113</v>
      </c>
      <c r="E181" s="17" t="s">
        <v>98</v>
      </c>
      <c r="F181" s="18">
        <v>0</v>
      </c>
      <c r="G181" s="173">
        <f>IFERROR(F181/F184,"-")</f>
        <v>0</v>
      </c>
      <c r="H181" s="18">
        <v>0</v>
      </c>
      <c r="I181" s="173">
        <f>IFERROR(H181/H184,"-")</f>
        <v>0</v>
      </c>
      <c r="J181" s="18">
        <v>0</v>
      </c>
      <c r="K181" s="173">
        <f>IFERROR(J181/J184,"-")</f>
        <v>0</v>
      </c>
      <c r="L181" s="18">
        <v>0</v>
      </c>
      <c r="M181" s="173">
        <f>IFERROR(L181/L184,"-")</f>
        <v>0</v>
      </c>
      <c r="N181" s="18">
        <v>0</v>
      </c>
      <c r="O181" s="173">
        <f>IFERROR(N181/N184,"-")</f>
        <v>0</v>
      </c>
      <c r="P181" s="18">
        <v>0</v>
      </c>
      <c r="Q181" s="173">
        <f>IFERROR(P181/P184,"-")</f>
        <v>0</v>
      </c>
      <c r="R181" s="18">
        <v>0</v>
      </c>
      <c r="S181" s="173">
        <f>IFERROR(R181/R184,"-")</f>
        <v>0</v>
      </c>
      <c r="T181" s="18">
        <f t="shared" si="2"/>
        <v>0</v>
      </c>
      <c r="U181" s="173">
        <f>IFERROR(T181/T184,"-")</f>
        <v>0</v>
      </c>
    </row>
    <row r="182" spans="2:21">
      <c r="B182" s="280"/>
      <c r="C182" s="274"/>
      <c r="D182" s="16" t="s">
        <v>114</v>
      </c>
      <c r="E182" s="17" t="s">
        <v>100</v>
      </c>
      <c r="F182" s="18">
        <v>0</v>
      </c>
      <c r="G182" s="173">
        <f>IFERROR(F182/F184,"-")</f>
        <v>0</v>
      </c>
      <c r="H182" s="18">
        <v>0</v>
      </c>
      <c r="I182" s="173">
        <f>IFERROR(H182/H184,"-")</f>
        <v>0</v>
      </c>
      <c r="J182" s="18">
        <v>0</v>
      </c>
      <c r="K182" s="173">
        <f>IFERROR(J182/J184,"-")</f>
        <v>0</v>
      </c>
      <c r="L182" s="18">
        <v>0</v>
      </c>
      <c r="M182" s="173">
        <f>IFERROR(L182/L184,"-")</f>
        <v>0</v>
      </c>
      <c r="N182" s="18">
        <v>0</v>
      </c>
      <c r="O182" s="173">
        <f>IFERROR(N182/N184,"-")</f>
        <v>0</v>
      </c>
      <c r="P182" s="18">
        <v>0</v>
      </c>
      <c r="Q182" s="173">
        <f>IFERROR(P182/P184,"-")</f>
        <v>0</v>
      </c>
      <c r="R182" s="18">
        <v>0</v>
      </c>
      <c r="S182" s="173">
        <f>IFERROR(R182/R184,"-")</f>
        <v>0</v>
      </c>
      <c r="T182" s="18">
        <f t="shared" si="2"/>
        <v>0</v>
      </c>
      <c r="U182" s="173">
        <f>IFERROR(T182/T184,"-")</f>
        <v>0</v>
      </c>
    </row>
    <row r="183" spans="2:21">
      <c r="B183" s="280"/>
      <c r="C183" s="274"/>
      <c r="D183" s="19" t="s">
        <v>115</v>
      </c>
      <c r="E183" s="20" t="s">
        <v>118</v>
      </c>
      <c r="F183" s="22">
        <v>7</v>
      </c>
      <c r="G183" s="176">
        <f>IFERROR(F183/F184,"-")</f>
        <v>0.58333333333333337</v>
      </c>
      <c r="H183" s="22">
        <v>11</v>
      </c>
      <c r="I183" s="176">
        <f>IFERROR(H183/H184,"-")</f>
        <v>0.35483870967741937</v>
      </c>
      <c r="J183" s="22">
        <v>11</v>
      </c>
      <c r="K183" s="176">
        <f>IFERROR(J183/J184,"-")</f>
        <v>0.18032786885245902</v>
      </c>
      <c r="L183" s="22">
        <v>7</v>
      </c>
      <c r="M183" s="176">
        <f>IFERROR(L183/L184,"-")</f>
        <v>0.14285714285714285</v>
      </c>
      <c r="N183" s="22">
        <v>8</v>
      </c>
      <c r="O183" s="176">
        <f>IFERROR(N183/N184,"-")</f>
        <v>0.2</v>
      </c>
      <c r="P183" s="22">
        <v>5</v>
      </c>
      <c r="Q183" s="176">
        <f>IFERROR(P183/P184,"-")</f>
        <v>0.35714285714285715</v>
      </c>
      <c r="R183" s="22">
        <v>2</v>
      </c>
      <c r="S183" s="176">
        <f>IFERROR(R183/R184,"-")</f>
        <v>1</v>
      </c>
      <c r="T183" s="22">
        <f t="shared" si="2"/>
        <v>51</v>
      </c>
      <c r="U183" s="176">
        <f>IFERROR(T183/T184,"-")</f>
        <v>0.24401913875598086</v>
      </c>
    </row>
    <row r="184" spans="2:21">
      <c r="B184" s="281"/>
      <c r="C184" s="275"/>
      <c r="D184" s="23" t="s">
        <v>117</v>
      </c>
      <c r="E184" s="24"/>
      <c r="F184" s="37">
        <f>SUM(F176:F183)</f>
        <v>12</v>
      </c>
      <c r="G184" s="179" t="s">
        <v>116</v>
      </c>
      <c r="H184" s="37">
        <f>SUM(H176:H183)</f>
        <v>31</v>
      </c>
      <c r="I184" s="179" t="s">
        <v>116</v>
      </c>
      <c r="J184" s="37">
        <f>SUM(J176:J183)</f>
        <v>61</v>
      </c>
      <c r="K184" s="179" t="s">
        <v>116</v>
      </c>
      <c r="L184" s="37">
        <f>SUM(L176:L183)</f>
        <v>49</v>
      </c>
      <c r="M184" s="179" t="s">
        <v>116</v>
      </c>
      <c r="N184" s="37">
        <f>SUM(N176:N183)</f>
        <v>40</v>
      </c>
      <c r="O184" s="179" t="s">
        <v>116</v>
      </c>
      <c r="P184" s="37">
        <f>SUM(P176:P183)</f>
        <v>14</v>
      </c>
      <c r="Q184" s="179" t="s">
        <v>116</v>
      </c>
      <c r="R184" s="37">
        <f>SUM(R176:R183)</f>
        <v>2</v>
      </c>
      <c r="S184" s="179" t="s">
        <v>116</v>
      </c>
      <c r="T184" s="37">
        <f t="shared" si="2"/>
        <v>209</v>
      </c>
      <c r="U184" s="179" t="s">
        <v>116</v>
      </c>
    </row>
    <row r="185" spans="2:21">
      <c r="B185" s="264">
        <v>21</v>
      </c>
      <c r="C185" s="273" t="s">
        <v>197</v>
      </c>
      <c r="D185" s="13" t="s">
        <v>108</v>
      </c>
      <c r="E185" s="14" t="s">
        <v>86</v>
      </c>
      <c r="F185" s="15">
        <v>0</v>
      </c>
      <c r="G185" s="170">
        <f>IFERROR(F185/F193,"-")</f>
        <v>0</v>
      </c>
      <c r="H185" s="15">
        <v>0</v>
      </c>
      <c r="I185" s="170">
        <f>IFERROR(H185/H193,"-")</f>
        <v>0</v>
      </c>
      <c r="J185" s="15">
        <v>0</v>
      </c>
      <c r="K185" s="170">
        <f>IFERROR(J185/J193,"-")</f>
        <v>0</v>
      </c>
      <c r="L185" s="15">
        <v>0</v>
      </c>
      <c r="M185" s="170">
        <f>IFERROR(L185/L193,"-")</f>
        <v>0</v>
      </c>
      <c r="N185" s="15">
        <v>0</v>
      </c>
      <c r="O185" s="170">
        <f>IFERROR(N185/N193,"-")</f>
        <v>0</v>
      </c>
      <c r="P185" s="15">
        <v>0</v>
      </c>
      <c r="Q185" s="170">
        <f>IFERROR(P185/P193,"-")</f>
        <v>0</v>
      </c>
      <c r="R185" s="15">
        <v>0</v>
      </c>
      <c r="S185" s="170" t="str">
        <f>IFERROR(R185/R193,"-")</f>
        <v>-</v>
      </c>
      <c r="T185" s="15">
        <f t="shared" si="2"/>
        <v>0</v>
      </c>
      <c r="U185" s="170">
        <f>IFERROR(T185/T193,"-")</f>
        <v>0</v>
      </c>
    </row>
    <row r="186" spans="2:21">
      <c r="B186" s="265"/>
      <c r="C186" s="274"/>
      <c r="D186" s="16" t="s">
        <v>109</v>
      </c>
      <c r="E186" s="17" t="s">
        <v>89</v>
      </c>
      <c r="F186" s="18">
        <v>13</v>
      </c>
      <c r="G186" s="173">
        <f>IFERROR(F186/F193,"-")</f>
        <v>0.9285714285714286</v>
      </c>
      <c r="H186" s="18">
        <v>9</v>
      </c>
      <c r="I186" s="173">
        <f>IFERROR(H186/H193,"-")</f>
        <v>0.69230769230769229</v>
      </c>
      <c r="J186" s="18">
        <v>24</v>
      </c>
      <c r="K186" s="173">
        <f>IFERROR(J186/J193,"-")</f>
        <v>0.5</v>
      </c>
      <c r="L186" s="18">
        <v>36</v>
      </c>
      <c r="M186" s="173">
        <f>IFERROR(L186/L193,"-")</f>
        <v>0.69230769230769229</v>
      </c>
      <c r="N186" s="18">
        <v>17</v>
      </c>
      <c r="O186" s="173">
        <f>IFERROR(N186/N193,"-")</f>
        <v>0.65384615384615385</v>
      </c>
      <c r="P186" s="18">
        <v>3</v>
      </c>
      <c r="Q186" s="173">
        <f>IFERROR(P186/P193,"-")</f>
        <v>0.6</v>
      </c>
      <c r="R186" s="18">
        <v>0</v>
      </c>
      <c r="S186" s="173" t="str">
        <f>IFERROR(R186/R193,"-")</f>
        <v>-</v>
      </c>
      <c r="T186" s="18">
        <f t="shared" si="2"/>
        <v>102</v>
      </c>
      <c r="U186" s="173">
        <f>IFERROR(T186/T193,"-")</f>
        <v>0.64556962025316456</v>
      </c>
    </row>
    <row r="187" spans="2:21">
      <c r="B187" s="265"/>
      <c r="C187" s="274"/>
      <c r="D187" s="16" t="s">
        <v>110</v>
      </c>
      <c r="E187" s="17" t="s">
        <v>92</v>
      </c>
      <c r="F187" s="18">
        <v>0</v>
      </c>
      <c r="G187" s="173">
        <f>IFERROR(F187/F193,"-")</f>
        <v>0</v>
      </c>
      <c r="H187" s="18">
        <v>0</v>
      </c>
      <c r="I187" s="173">
        <f>IFERROR(H187/H193,"-")</f>
        <v>0</v>
      </c>
      <c r="J187" s="18">
        <v>0</v>
      </c>
      <c r="K187" s="173">
        <f>IFERROR(J187/J193,"-")</f>
        <v>0</v>
      </c>
      <c r="L187" s="18">
        <v>0</v>
      </c>
      <c r="M187" s="173">
        <f>IFERROR(L187/L193,"-")</f>
        <v>0</v>
      </c>
      <c r="N187" s="18">
        <v>0</v>
      </c>
      <c r="O187" s="173">
        <f>IFERROR(N187/N193,"-")</f>
        <v>0</v>
      </c>
      <c r="P187" s="18">
        <v>0</v>
      </c>
      <c r="Q187" s="173">
        <f>IFERROR(P187/P193,"-")</f>
        <v>0</v>
      </c>
      <c r="R187" s="18">
        <v>0</v>
      </c>
      <c r="S187" s="173" t="str">
        <f>IFERROR(R187/R193,"-")</f>
        <v>-</v>
      </c>
      <c r="T187" s="18">
        <f t="shared" si="2"/>
        <v>0</v>
      </c>
      <c r="U187" s="173">
        <f>IFERROR(T187/T193,"-")</f>
        <v>0</v>
      </c>
    </row>
    <row r="188" spans="2:21">
      <c r="B188" s="265"/>
      <c r="C188" s="274"/>
      <c r="D188" s="16" t="s">
        <v>111</v>
      </c>
      <c r="E188" s="17" t="s">
        <v>94</v>
      </c>
      <c r="F188" s="18">
        <v>0</v>
      </c>
      <c r="G188" s="173">
        <f>IFERROR(F188/F193,"-")</f>
        <v>0</v>
      </c>
      <c r="H188" s="18">
        <v>1</v>
      </c>
      <c r="I188" s="173">
        <f>IFERROR(H188/H193,"-")</f>
        <v>7.6923076923076927E-2</v>
      </c>
      <c r="J188" s="18">
        <v>5</v>
      </c>
      <c r="K188" s="173">
        <f>IFERROR(J188/J193,"-")</f>
        <v>0.10416666666666667</v>
      </c>
      <c r="L188" s="18">
        <v>1</v>
      </c>
      <c r="M188" s="173">
        <f>IFERROR(L188/L193,"-")</f>
        <v>1.9230769230769232E-2</v>
      </c>
      <c r="N188" s="18">
        <v>3</v>
      </c>
      <c r="O188" s="173">
        <f>IFERROR(N188/N193,"-")</f>
        <v>0.11538461538461539</v>
      </c>
      <c r="P188" s="18">
        <v>0</v>
      </c>
      <c r="Q188" s="173">
        <f>IFERROR(P188/P193,"-")</f>
        <v>0</v>
      </c>
      <c r="R188" s="18">
        <v>0</v>
      </c>
      <c r="S188" s="173" t="str">
        <f>IFERROR(R188/R193,"-")</f>
        <v>-</v>
      </c>
      <c r="T188" s="18">
        <f t="shared" si="2"/>
        <v>10</v>
      </c>
      <c r="U188" s="173">
        <f>IFERROR(T188/T193,"-")</f>
        <v>6.3291139240506333E-2</v>
      </c>
    </row>
    <row r="189" spans="2:21">
      <c r="B189" s="265"/>
      <c r="C189" s="274"/>
      <c r="D189" s="16" t="s">
        <v>112</v>
      </c>
      <c r="E189" s="17" t="s">
        <v>96</v>
      </c>
      <c r="F189" s="18">
        <v>0</v>
      </c>
      <c r="G189" s="173">
        <f>IFERROR(F189/F193,"-")</f>
        <v>0</v>
      </c>
      <c r="H189" s="18">
        <v>0</v>
      </c>
      <c r="I189" s="173">
        <f>IFERROR(H189/H193,"-")</f>
        <v>0</v>
      </c>
      <c r="J189" s="18">
        <v>4</v>
      </c>
      <c r="K189" s="173">
        <f>IFERROR(J189/J193,"-")</f>
        <v>8.3333333333333329E-2</v>
      </c>
      <c r="L189" s="18">
        <v>8</v>
      </c>
      <c r="M189" s="173">
        <f>IFERROR(L189/L193,"-")</f>
        <v>0.15384615384615385</v>
      </c>
      <c r="N189" s="18">
        <v>3</v>
      </c>
      <c r="O189" s="173">
        <f>IFERROR(N189/N193,"-")</f>
        <v>0.11538461538461539</v>
      </c>
      <c r="P189" s="18">
        <v>1</v>
      </c>
      <c r="Q189" s="173">
        <f>IFERROR(P189/P193,"-")</f>
        <v>0.2</v>
      </c>
      <c r="R189" s="18">
        <v>0</v>
      </c>
      <c r="S189" s="173" t="str">
        <f>IFERROR(R189/R193,"-")</f>
        <v>-</v>
      </c>
      <c r="T189" s="18">
        <f t="shared" si="2"/>
        <v>16</v>
      </c>
      <c r="U189" s="173">
        <f>IFERROR(T189/T193,"-")</f>
        <v>0.10126582278481013</v>
      </c>
    </row>
    <row r="190" spans="2:21">
      <c r="B190" s="265"/>
      <c r="C190" s="274"/>
      <c r="D190" s="16" t="s">
        <v>113</v>
      </c>
      <c r="E190" s="17" t="s">
        <v>98</v>
      </c>
      <c r="F190" s="18">
        <v>0</v>
      </c>
      <c r="G190" s="173">
        <f>IFERROR(F190/F193,"-")</f>
        <v>0</v>
      </c>
      <c r="H190" s="18">
        <v>0</v>
      </c>
      <c r="I190" s="173">
        <f>IFERROR(H190/H193,"-")</f>
        <v>0</v>
      </c>
      <c r="J190" s="18">
        <v>0</v>
      </c>
      <c r="K190" s="173">
        <f>IFERROR(J190/J193,"-")</f>
        <v>0</v>
      </c>
      <c r="L190" s="18">
        <v>0</v>
      </c>
      <c r="M190" s="173">
        <f>IFERROR(L190/L193,"-")</f>
        <v>0</v>
      </c>
      <c r="N190" s="18">
        <v>0</v>
      </c>
      <c r="O190" s="173">
        <f>IFERROR(N190/N193,"-")</f>
        <v>0</v>
      </c>
      <c r="P190" s="18">
        <v>0</v>
      </c>
      <c r="Q190" s="173">
        <f>IFERROR(P190/P193,"-")</f>
        <v>0</v>
      </c>
      <c r="R190" s="18">
        <v>0</v>
      </c>
      <c r="S190" s="173" t="str">
        <f>IFERROR(R190/R193,"-")</f>
        <v>-</v>
      </c>
      <c r="T190" s="18">
        <f t="shared" si="2"/>
        <v>0</v>
      </c>
      <c r="U190" s="173">
        <f>IFERROR(T190/T193,"-")</f>
        <v>0</v>
      </c>
    </row>
    <row r="191" spans="2:21">
      <c r="B191" s="265"/>
      <c r="C191" s="274"/>
      <c r="D191" s="16" t="s">
        <v>114</v>
      </c>
      <c r="E191" s="17" t="s">
        <v>100</v>
      </c>
      <c r="F191" s="18">
        <v>0</v>
      </c>
      <c r="G191" s="173">
        <f>IFERROR(F191/F193,"-")</f>
        <v>0</v>
      </c>
      <c r="H191" s="18">
        <v>0</v>
      </c>
      <c r="I191" s="173">
        <f>IFERROR(H191/H193,"-")</f>
        <v>0</v>
      </c>
      <c r="J191" s="18">
        <v>0</v>
      </c>
      <c r="K191" s="173">
        <f>IFERROR(J191/J193,"-")</f>
        <v>0</v>
      </c>
      <c r="L191" s="18">
        <v>0</v>
      </c>
      <c r="M191" s="173">
        <f>IFERROR(L191/L193,"-")</f>
        <v>0</v>
      </c>
      <c r="N191" s="18">
        <v>0</v>
      </c>
      <c r="O191" s="173">
        <f>IFERROR(N191/N193,"-")</f>
        <v>0</v>
      </c>
      <c r="P191" s="18">
        <v>0</v>
      </c>
      <c r="Q191" s="173">
        <f>IFERROR(P191/P193,"-")</f>
        <v>0</v>
      </c>
      <c r="R191" s="18">
        <v>0</v>
      </c>
      <c r="S191" s="173" t="str">
        <f>IFERROR(R191/R193,"-")</f>
        <v>-</v>
      </c>
      <c r="T191" s="18">
        <f t="shared" si="2"/>
        <v>0</v>
      </c>
      <c r="U191" s="173">
        <f>IFERROR(T191/T193,"-")</f>
        <v>0</v>
      </c>
    </row>
    <row r="192" spans="2:21">
      <c r="B192" s="265"/>
      <c r="C192" s="274"/>
      <c r="D192" s="19" t="s">
        <v>115</v>
      </c>
      <c r="E192" s="20" t="s">
        <v>118</v>
      </c>
      <c r="F192" s="22">
        <v>1</v>
      </c>
      <c r="G192" s="176">
        <f>IFERROR(F192/F193,"-")</f>
        <v>7.1428571428571425E-2</v>
      </c>
      <c r="H192" s="22">
        <v>3</v>
      </c>
      <c r="I192" s="176">
        <f>IFERROR(H192/H193,"-")</f>
        <v>0.23076923076923078</v>
      </c>
      <c r="J192" s="22">
        <v>15</v>
      </c>
      <c r="K192" s="176">
        <f>IFERROR(J192/J193,"-")</f>
        <v>0.3125</v>
      </c>
      <c r="L192" s="22">
        <v>7</v>
      </c>
      <c r="M192" s="176">
        <f>IFERROR(L192/L193,"-")</f>
        <v>0.13461538461538461</v>
      </c>
      <c r="N192" s="22">
        <v>3</v>
      </c>
      <c r="O192" s="176">
        <f>IFERROR(N192/N193,"-")</f>
        <v>0.11538461538461539</v>
      </c>
      <c r="P192" s="22">
        <v>1</v>
      </c>
      <c r="Q192" s="176">
        <f>IFERROR(P192/P193,"-")</f>
        <v>0.2</v>
      </c>
      <c r="R192" s="22">
        <v>0</v>
      </c>
      <c r="S192" s="176" t="str">
        <f>IFERROR(R192/R193,"-")</f>
        <v>-</v>
      </c>
      <c r="T192" s="22">
        <f t="shared" si="2"/>
        <v>30</v>
      </c>
      <c r="U192" s="176">
        <f>IFERROR(T192/T193,"-")</f>
        <v>0.189873417721519</v>
      </c>
    </row>
    <row r="193" spans="2:21">
      <c r="B193" s="266"/>
      <c r="C193" s="275"/>
      <c r="D193" s="23" t="s">
        <v>117</v>
      </c>
      <c r="E193" s="24"/>
      <c r="F193" s="37">
        <f>SUM(F185:F192)</f>
        <v>14</v>
      </c>
      <c r="G193" s="179" t="s">
        <v>116</v>
      </c>
      <c r="H193" s="37">
        <f>SUM(H185:H192)</f>
        <v>13</v>
      </c>
      <c r="I193" s="179" t="s">
        <v>116</v>
      </c>
      <c r="J193" s="37">
        <f>SUM(J185:J192)</f>
        <v>48</v>
      </c>
      <c r="K193" s="179" t="s">
        <v>116</v>
      </c>
      <c r="L193" s="37">
        <f>SUM(L185:L192)</f>
        <v>52</v>
      </c>
      <c r="M193" s="179" t="s">
        <v>116</v>
      </c>
      <c r="N193" s="37">
        <f>SUM(N185:N192)</f>
        <v>26</v>
      </c>
      <c r="O193" s="179" t="s">
        <v>116</v>
      </c>
      <c r="P193" s="37">
        <f>SUM(P185:P192)</f>
        <v>5</v>
      </c>
      <c r="Q193" s="179" t="s">
        <v>116</v>
      </c>
      <c r="R193" s="37">
        <f>SUM(R185:R192)</f>
        <v>0</v>
      </c>
      <c r="S193" s="179" t="s">
        <v>116</v>
      </c>
      <c r="T193" s="37">
        <f t="shared" si="2"/>
        <v>158</v>
      </c>
      <c r="U193" s="179" t="s">
        <v>116</v>
      </c>
    </row>
    <row r="194" spans="2:21">
      <c r="B194" s="279">
        <v>22</v>
      </c>
      <c r="C194" s="273" t="s">
        <v>77</v>
      </c>
      <c r="D194" s="13" t="s">
        <v>108</v>
      </c>
      <c r="E194" s="14" t="s">
        <v>86</v>
      </c>
      <c r="F194" s="15">
        <v>0</v>
      </c>
      <c r="G194" s="170">
        <f>IFERROR(F194/F202,"-")</f>
        <v>0</v>
      </c>
      <c r="H194" s="15">
        <v>0</v>
      </c>
      <c r="I194" s="170">
        <f>IFERROR(H194/H202,"-")</f>
        <v>0</v>
      </c>
      <c r="J194" s="15">
        <v>0</v>
      </c>
      <c r="K194" s="170">
        <f>IFERROR(J194/J202,"-")</f>
        <v>0</v>
      </c>
      <c r="L194" s="15">
        <v>0</v>
      </c>
      <c r="M194" s="170">
        <f>IFERROR(L194/L202,"-")</f>
        <v>0</v>
      </c>
      <c r="N194" s="15">
        <v>0</v>
      </c>
      <c r="O194" s="170">
        <f>IFERROR(N194/N202,"-")</f>
        <v>0</v>
      </c>
      <c r="P194" s="15">
        <v>0</v>
      </c>
      <c r="Q194" s="170">
        <f>IFERROR(P194/P202,"-")</f>
        <v>0</v>
      </c>
      <c r="R194" s="15">
        <v>0</v>
      </c>
      <c r="S194" s="170">
        <f>IFERROR(R194/R202,"-")</f>
        <v>0</v>
      </c>
      <c r="T194" s="15">
        <f t="shared" si="2"/>
        <v>0</v>
      </c>
      <c r="U194" s="170">
        <f>IFERROR(T194/T202,"-")</f>
        <v>0</v>
      </c>
    </row>
    <row r="195" spans="2:21">
      <c r="B195" s="280"/>
      <c r="C195" s="274"/>
      <c r="D195" s="16" t="s">
        <v>109</v>
      </c>
      <c r="E195" s="17" t="s">
        <v>89</v>
      </c>
      <c r="F195" s="18">
        <v>9</v>
      </c>
      <c r="G195" s="173">
        <f>IFERROR(F195/F202,"-")</f>
        <v>0.47368421052631576</v>
      </c>
      <c r="H195" s="18">
        <v>19</v>
      </c>
      <c r="I195" s="173">
        <f>IFERROR(H195/H202,"-")</f>
        <v>0.79166666666666663</v>
      </c>
      <c r="J195" s="18">
        <v>40</v>
      </c>
      <c r="K195" s="173">
        <f>IFERROR(J195/J202,"-")</f>
        <v>0.65573770491803274</v>
      </c>
      <c r="L195" s="18">
        <v>29</v>
      </c>
      <c r="M195" s="173">
        <f>IFERROR(L195/L202,"-")</f>
        <v>0.56862745098039214</v>
      </c>
      <c r="N195" s="18">
        <v>22</v>
      </c>
      <c r="O195" s="173">
        <f>IFERROR(N195/N202,"-")</f>
        <v>0.75862068965517238</v>
      </c>
      <c r="P195" s="18">
        <v>7</v>
      </c>
      <c r="Q195" s="173">
        <f>IFERROR(P195/P202,"-")</f>
        <v>1</v>
      </c>
      <c r="R195" s="18">
        <v>1</v>
      </c>
      <c r="S195" s="173">
        <f>IFERROR(R195/R202,"-")</f>
        <v>1</v>
      </c>
      <c r="T195" s="18">
        <f t="shared" si="2"/>
        <v>127</v>
      </c>
      <c r="U195" s="173">
        <f>IFERROR(T195/T202,"-")</f>
        <v>0.66145833333333337</v>
      </c>
    </row>
    <row r="196" spans="2:21">
      <c r="B196" s="280"/>
      <c r="C196" s="274"/>
      <c r="D196" s="16" t="s">
        <v>110</v>
      </c>
      <c r="E196" s="17" t="s">
        <v>92</v>
      </c>
      <c r="F196" s="18">
        <v>0</v>
      </c>
      <c r="G196" s="173">
        <f>IFERROR(F196/F202,"-")</f>
        <v>0</v>
      </c>
      <c r="H196" s="18">
        <v>0</v>
      </c>
      <c r="I196" s="173">
        <f>IFERROR(H196/H202,"-")</f>
        <v>0</v>
      </c>
      <c r="J196" s="18">
        <v>0</v>
      </c>
      <c r="K196" s="173">
        <f>IFERROR(J196/J202,"-")</f>
        <v>0</v>
      </c>
      <c r="L196" s="18">
        <v>0</v>
      </c>
      <c r="M196" s="173">
        <f>IFERROR(L196/L202,"-")</f>
        <v>0</v>
      </c>
      <c r="N196" s="18">
        <v>0</v>
      </c>
      <c r="O196" s="173">
        <f>IFERROR(N196/N202,"-")</f>
        <v>0</v>
      </c>
      <c r="P196" s="18">
        <v>0</v>
      </c>
      <c r="Q196" s="173">
        <f>IFERROR(P196/P202,"-")</f>
        <v>0</v>
      </c>
      <c r="R196" s="18">
        <v>0</v>
      </c>
      <c r="S196" s="173">
        <f>IFERROR(R196/R202,"-")</f>
        <v>0</v>
      </c>
      <c r="T196" s="18">
        <f t="shared" si="2"/>
        <v>0</v>
      </c>
      <c r="U196" s="173">
        <f>IFERROR(T196/T202,"-")</f>
        <v>0</v>
      </c>
    </row>
    <row r="197" spans="2:21">
      <c r="B197" s="280"/>
      <c r="C197" s="274"/>
      <c r="D197" s="16" t="s">
        <v>111</v>
      </c>
      <c r="E197" s="17" t="s">
        <v>94</v>
      </c>
      <c r="F197" s="18">
        <v>2</v>
      </c>
      <c r="G197" s="173">
        <f>IFERROR(F197/F202,"-")</f>
        <v>0.10526315789473684</v>
      </c>
      <c r="H197" s="18">
        <v>0</v>
      </c>
      <c r="I197" s="173">
        <f>IFERROR(H197/H202,"-")</f>
        <v>0</v>
      </c>
      <c r="J197" s="18">
        <v>2</v>
      </c>
      <c r="K197" s="173">
        <f>IFERROR(J197/J202,"-")</f>
        <v>3.2786885245901641E-2</v>
      </c>
      <c r="L197" s="18">
        <v>1</v>
      </c>
      <c r="M197" s="173">
        <f>IFERROR(L197/L202,"-")</f>
        <v>1.9607843137254902E-2</v>
      </c>
      <c r="N197" s="18">
        <v>1</v>
      </c>
      <c r="O197" s="173">
        <f>IFERROR(N197/N202,"-")</f>
        <v>3.4482758620689655E-2</v>
      </c>
      <c r="P197" s="18">
        <v>0</v>
      </c>
      <c r="Q197" s="173">
        <f>IFERROR(P197/P202,"-")</f>
        <v>0</v>
      </c>
      <c r="R197" s="18">
        <v>0</v>
      </c>
      <c r="S197" s="173">
        <f>IFERROR(R197/R202,"-")</f>
        <v>0</v>
      </c>
      <c r="T197" s="18">
        <f t="shared" ref="T197:T260" si="3">SUM(F197,H197,J197,L197,N197,P197,R197)</f>
        <v>6</v>
      </c>
      <c r="U197" s="173">
        <f>IFERROR(T197/T202,"-")</f>
        <v>3.125E-2</v>
      </c>
    </row>
    <row r="198" spans="2:21">
      <c r="B198" s="280"/>
      <c r="C198" s="274"/>
      <c r="D198" s="16" t="s">
        <v>112</v>
      </c>
      <c r="E198" s="17" t="s">
        <v>96</v>
      </c>
      <c r="F198" s="18">
        <v>1</v>
      </c>
      <c r="G198" s="173">
        <f>IFERROR(F198/F202,"-")</f>
        <v>5.2631578947368418E-2</v>
      </c>
      <c r="H198" s="18">
        <v>2</v>
      </c>
      <c r="I198" s="173">
        <f>IFERROR(H198/H202,"-")</f>
        <v>8.3333333333333329E-2</v>
      </c>
      <c r="J198" s="18">
        <v>4</v>
      </c>
      <c r="K198" s="173">
        <f>IFERROR(J198/J202,"-")</f>
        <v>6.5573770491803282E-2</v>
      </c>
      <c r="L198" s="18">
        <v>2</v>
      </c>
      <c r="M198" s="173">
        <f>IFERROR(L198/L202,"-")</f>
        <v>3.9215686274509803E-2</v>
      </c>
      <c r="N198" s="18">
        <v>2</v>
      </c>
      <c r="O198" s="173">
        <f>IFERROR(N198/N202,"-")</f>
        <v>6.8965517241379309E-2</v>
      </c>
      <c r="P198" s="18">
        <v>0</v>
      </c>
      <c r="Q198" s="173">
        <f>IFERROR(P198/P202,"-")</f>
        <v>0</v>
      </c>
      <c r="R198" s="18">
        <v>0</v>
      </c>
      <c r="S198" s="173">
        <f>IFERROR(R198/R202,"-")</f>
        <v>0</v>
      </c>
      <c r="T198" s="18">
        <f t="shared" si="3"/>
        <v>11</v>
      </c>
      <c r="U198" s="173">
        <f>IFERROR(T198/T202,"-")</f>
        <v>5.7291666666666664E-2</v>
      </c>
    </row>
    <row r="199" spans="2:21">
      <c r="B199" s="280"/>
      <c r="C199" s="274"/>
      <c r="D199" s="16" t="s">
        <v>113</v>
      </c>
      <c r="E199" s="17" t="s">
        <v>98</v>
      </c>
      <c r="F199" s="18">
        <v>1</v>
      </c>
      <c r="G199" s="173">
        <f>IFERROR(F199/F202,"-")</f>
        <v>5.2631578947368418E-2</v>
      </c>
      <c r="H199" s="18">
        <v>0</v>
      </c>
      <c r="I199" s="173">
        <f>IFERROR(H199/H202,"-")</f>
        <v>0</v>
      </c>
      <c r="J199" s="18">
        <v>0</v>
      </c>
      <c r="K199" s="173">
        <f>IFERROR(J199/J202,"-")</f>
        <v>0</v>
      </c>
      <c r="L199" s="18">
        <v>0</v>
      </c>
      <c r="M199" s="173">
        <f>IFERROR(L199/L202,"-")</f>
        <v>0</v>
      </c>
      <c r="N199" s="18">
        <v>0</v>
      </c>
      <c r="O199" s="173">
        <f>IFERROR(N199/N202,"-")</f>
        <v>0</v>
      </c>
      <c r="P199" s="18">
        <v>0</v>
      </c>
      <c r="Q199" s="173">
        <f>IFERROR(P199/P202,"-")</f>
        <v>0</v>
      </c>
      <c r="R199" s="18">
        <v>0</v>
      </c>
      <c r="S199" s="173">
        <f>IFERROR(R199/R202,"-")</f>
        <v>0</v>
      </c>
      <c r="T199" s="18">
        <f t="shared" si="3"/>
        <v>1</v>
      </c>
      <c r="U199" s="173">
        <f>IFERROR(T199/T202,"-")</f>
        <v>5.208333333333333E-3</v>
      </c>
    </row>
    <row r="200" spans="2:21">
      <c r="B200" s="280"/>
      <c r="C200" s="274"/>
      <c r="D200" s="16" t="s">
        <v>114</v>
      </c>
      <c r="E200" s="17" t="s">
        <v>100</v>
      </c>
      <c r="F200" s="18">
        <v>0</v>
      </c>
      <c r="G200" s="173">
        <f>IFERROR(F200/F202,"-")</f>
        <v>0</v>
      </c>
      <c r="H200" s="18">
        <v>0</v>
      </c>
      <c r="I200" s="173">
        <f>IFERROR(H200/H202,"-")</f>
        <v>0</v>
      </c>
      <c r="J200" s="18">
        <v>0</v>
      </c>
      <c r="K200" s="173">
        <f>IFERROR(J200/J202,"-")</f>
        <v>0</v>
      </c>
      <c r="L200" s="18">
        <v>0</v>
      </c>
      <c r="M200" s="173">
        <f>IFERROR(L200/L202,"-")</f>
        <v>0</v>
      </c>
      <c r="N200" s="18">
        <v>0</v>
      </c>
      <c r="O200" s="173">
        <f>IFERROR(N200/N202,"-")</f>
        <v>0</v>
      </c>
      <c r="P200" s="18">
        <v>0</v>
      </c>
      <c r="Q200" s="173">
        <f>IFERROR(P200/P202,"-")</f>
        <v>0</v>
      </c>
      <c r="R200" s="18">
        <v>0</v>
      </c>
      <c r="S200" s="173">
        <f>IFERROR(R200/R202,"-")</f>
        <v>0</v>
      </c>
      <c r="T200" s="18">
        <f t="shared" si="3"/>
        <v>0</v>
      </c>
      <c r="U200" s="173">
        <f>IFERROR(T200/T202,"-")</f>
        <v>0</v>
      </c>
    </row>
    <row r="201" spans="2:21">
      <c r="B201" s="280"/>
      <c r="C201" s="274"/>
      <c r="D201" s="19" t="s">
        <v>115</v>
      </c>
      <c r="E201" s="20" t="s">
        <v>118</v>
      </c>
      <c r="F201" s="22">
        <v>6</v>
      </c>
      <c r="G201" s="176">
        <f>IFERROR(F201/F202,"-")</f>
        <v>0.31578947368421051</v>
      </c>
      <c r="H201" s="22">
        <v>3</v>
      </c>
      <c r="I201" s="176">
        <f>IFERROR(H201/H202,"-")</f>
        <v>0.125</v>
      </c>
      <c r="J201" s="22">
        <v>15</v>
      </c>
      <c r="K201" s="176">
        <f>IFERROR(J201/J202,"-")</f>
        <v>0.24590163934426229</v>
      </c>
      <c r="L201" s="22">
        <v>19</v>
      </c>
      <c r="M201" s="176">
        <f>IFERROR(L201/L202,"-")</f>
        <v>0.37254901960784315</v>
      </c>
      <c r="N201" s="22">
        <v>4</v>
      </c>
      <c r="O201" s="176">
        <f>IFERROR(N201/N202,"-")</f>
        <v>0.13793103448275862</v>
      </c>
      <c r="P201" s="22">
        <v>0</v>
      </c>
      <c r="Q201" s="176">
        <f>IFERROR(P201/P202,"-")</f>
        <v>0</v>
      </c>
      <c r="R201" s="22">
        <v>0</v>
      </c>
      <c r="S201" s="176">
        <f>IFERROR(R201/R202,"-")</f>
        <v>0</v>
      </c>
      <c r="T201" s="22">
        <f t="shared" si="3"/>
        <v>47</v>
      </c>
      <c r="U201" s="176">
        <f>IFERROR(T201/T202,"-")</f>
        <v>0.24479166666666666</v>
      </c>
    </row>
    <row r="202" spans="2:21">
      <c r="B202" s="281"/>
      <c r="C202" s="275"/>
      <c r="D202" s="23" t="s">
        <v>117</v>
      </c>
      <c r="E202" s="24"/>
      <c r="F202" s="37">
        <f>SUM(F194:F201)</f>
        <v>19</v>
      </c>
      <c r="G202" s="179" t="s">
        <v>116</v>
      </c>
      <c r="H202" s="37">
        <f>SUM(H194:H201)</f>
        <v>24</v>
      </c>
      <c r="I202" s="179" t="s">
        <v>116</v>
      </c>
      <c r="J202" s="37">
        <f>SUM(J194:J201)</f>
        <v>61</v>
      </c>
      <c r="K202" s="179" t="s">
        <v>116</v>
      </c>
      <c r="L202" s="37">
        <f>SUM(L194:L201)</f>
        <v>51</v>
      </c>
      <c r="M202" s="179" t="s">
        <v>116</v>
      </c>
      <c r="N202" s="37">
        <f>SUM(N194:N201)</f>
        <v>29</v>
      </c>
      <c r="O202" s="179" t="s">
        <v>116</v>
      </c>
      <c r="P202" s="37">
        <f>SUM(P194:P201)</f>
        <v>7</v>
      </c>
      <c r="Q202" s="179" t="s">
        <v>116</v>
      </c>
      <c r="R202" s="37">
        <f>SUM(R194:R201)</f>
        <v>1</v>
      </c>
      <c r="S202" s="179" t="s">
        <v>116</v>
      </c>
      <c r="T202" s="37">
        <f t="shared" si="3"/>
        <v>192</v>
      </c>
      <c r="U202" s="179" t="s">
        <v>116</v>
      </c>
    </row>
    <row r="203" spans="2:21">
      <c r="B203" s="264">
        <v>23</v>
      </c>
      <c r="C203" s="273" t="s">
        <v>198</v>
      </c>
      <c r="D203" s="13" t="s">
        <v>108</v>
      </c>
      <c r="E203" s="14" t="s">
        <v>86</v>
      </c>
      <c r="F203" s="15">
        <v>0</v>
      </c>
      <c r="G203" s="170">
        <f>IFERROR(F203/F211,"-")</f>
        <v>0</v>
      </c>
      <c r="H203" s="15">
        <v>1</v>
      </c>
      <c r="I203" s="170">
        <f>IFERROR(H203/H211,"-")</f>
        <v>2.5000000000000001E-2</v>
      </c>
      <c r="J203" s="15">
        <v>2</v>
      </c>
      <c r="K203" s="170">
        <f>IFERROR(J203/J211,"-")</f>
        <v>1.680672268907563E-2</v>
      </c>
      <c r="L203" s="15">
        <v>0</v>
      </c>
      <c r="M203" s="170">
        <f>IFERROR(L203/L211,"-")</f>
        <v>0</v>
      </c>
      <c r="N203" s="15">
        <v>0</v>
      </c>
      <c r="O203" s="170">
        <f>IFERROR(N203/N211,"-")</f>
        <v>0</v>
      </c>
      <c r="P203" s="15">
        <v>0</v>
      </c>
      <c r="Q203" s="170">
        <f>IFERROR(P203/P211,"-")</f>
        <v>0</v>
      </c>
      <c r="R203" s="15">
        <v>0</v>
      </c>
      <c r="S203" s="170">
        <f>IFERROR(R203/R211,"-")</f>
        <v>0</v>
      </c>
      <c r="T203" s="15">
        <f t="shared" si="3"/>
        <v>3</v>
      </c>
      <c r="U203" s="170">
        <f>IFERROR(T203/T211,"-")</f>
        <v>8.4269662921348312E-3</v>
      </c>
    </row>
    <row r="204" spans="2:21">
      <c r="B204" s="265"/>
      <c r="C204" s="274"/>
      <c r="D204" s="16" t="s">
        <v>109</v>
      </c>
      <c r="E204" s="17" t="s">
        <v>89</v>
      </c>
      <c r="F204" s="18">
        <v>8</v>
      </c>
      <c r="G204" s="173">
        <f>IFERROR(F204/F211,"-")</f>
        <v>0.61538461538461542</v>
      </c>
      <c r="H204" s="18">
        <v>26</v>
      </c>
      <c r="I204" s="173">
        <f>IFERROR(H204/H211,"-")</f>
        <v>0.65</v>
      </c>
      <c r="J204" s="18">
        <v>78</v>
      </c>
      <c r="K204" s="173">
        <f>IFERROR(J204/J211,"-")</f>
        <v>0.65546218487394958</v>
      </c>
      <c r="L204" s="18">
        <v>69</v>
      </c>
      <c r="M204" s="173">
        <f>IFERROR(L204/L211,"-")</f>
        <v>0.63888888888888884</v>
      </c>
      <c r="N204" s="18">
        <v>32</v>
      </c>
      <c r="O204" s="173">
        <f>IFERROR(N204/N211,"-")</f>
        <v>0.5714285714285714</v>
      </c>
      <c r="P204" s="18">
        <v>16</v>
      </c>
      <c r="Q204" s="173">
        <f>IFERROR(P204/P211,"-")</f>
        <v>0.88888888888888884</v>
      </c>
      <c r="R204" s="18">
        <v>1</v>
      </c>
      <c r="S204" s="173">
        <f>IFERROR(R204/R211,"-")</f>
        <v>0.5</v>
      </c>
      <c r="T204" s="18">
        <f t="shared" si="3"/>
        <v>230</v>
      </c>
      <c r="U204" s="173">
        <f>IFERROR(T204/T211,"-")</f>
        <v>0.6460674157303371</v>
      </c>
    </row>
    <row r="205" spans="2:21">
      <c r="B205" s="265"/>
      <c r="C205" s="274"/>
      <c r="D205" s="16" t="s">
        <v>110</v>
      </c>
      <c r="E205" s="17" t="s">
        <v>92</v>
      </c>
      <c r="F205" s="18">
        <v>0</v>
      </c>
      <c r="G205" s="173">
        <f>IFERROR(F205/F211,"-")</f>
        <v>0</v>
      </c>
      <c r="H205" s="18">
        <v>0</v>
      </c>
      <c r="I205" s="173">
        <f>IFERROR(H205/H211,"-")</f>
        <v>0</v>
      </c>
      <c r="J205" s="18">
        <v>0</v>
      </c>
      <c r="K205" s="173">
        <f>IFERROR(J205/J211,"-")</f>
        <v>0</v>
      </c>
      <c r="L205" s="18">
        <v>0</v>
      </c>
      <c r="M205" s="173">
        <f>IFERROR(L205/L211,"-")</f>
        <v>0</v>
      </c>
      <c r="N205" s="18">
        <v>0</v>
      </c>
      <c r="O205" s="173">
        <f>IFERROR(N205/N211,"-")</f>
        <v>0</v>
      </c>
      <c r="P205" s="18">
        <v>0</v>
      </c>
      <c r="Q205" s="173">
        <f>IFERROR(P205/P211,"-")</f>
        <v>0</v>
      </c>
      <c r="R205" s="18">
        <v>0</v>
      </c>
      <c r="S205" s="173">
        <f>IFERROR(R205/R211,"-")</f>
        <v>0</v>
      </c>
      <c r="T205" s="18">
        <f t="shared" si="3"/>
        <v>0</v>
      </c>
      <c r="U205" s="173">
        <f>IFERROR(T205/T211,"-")</f>
        <v>0</v>
      </c>
    </row>
    <row r="206" spans="2:21">
      <c r="B206" s="265"/>
      <c r="C206" s="274"/>
      <c r="D206" s="16" t="s">
        <v>111</v>
      </c>
      <c r="E206" s="17" t="s">
        <v>94</v>
      </c>
      <c r="F206" s="18">
        <v>0</v>
      </c>
      <c r="G206" s="173">
        <f>IFERROR(F206/F211,"-")</f>
        <v>0</v>
      </c>
      <c r="H206" s="18">
        <v>2</v>
      </c>
      <c r="I206" s="173">
        <f>IFERROR(H206/H211,"-")</f>
        <v>0.05</v>
      </c>
      <c r="J206" s="18">
        <v>3</v>
      </c>
      <c r="K206" s="173">
        <f>IFERROR(J206/J211,"-")</f>
        <v>2.5210084033613446E-2</v>
      </c>
      <c r="L206" s="18">
        <v>2</v>
      </c>
      <c r="M206" s="173">
        <f>IFERROR(L206/L211,"-")</f>
        <v>1.8518518518518517E-2</v>
      </c>
      <c r="N206" s="18">
        <v>4</v>
      </c>
      <c r="O206" s="173">
        <f>IFERROR(N206/N211,"-")</f>
        <v>7.1428571428571425E-2</v>
      </c>
      <c r="P206" s="18">
        <v>0</v>
      </c>
      <c r="Q206" s="173">
        <f>IFERROR(P206/P211,"-")</f>
        <v>0</v>
      </c>
      <c r="R206" s="18">
        <v>0</v>
      </c>
      <c r="S206" s="173">
        <f>IFERROR(R206/R211,"-")</f>
        <v>0</v>
      </c>
      <c r="T206" s="18">
        <f t="shared" si="3"/>
        <v>11</v>
      </c>
      <c r="U206" s="173">
        <f>IFERROR(T206/T211,"-")</f>
        <v>3.0898876404494381E-2</v>
      </c>
    </row>
    <row r="207" spans="2:21">
      <c r="B207" s="265"/>
      <c r="C207" s="274"/>
      <c r="D207" s="16" t="s">
        <v>112</v>
      </c>
      <c r="E207" s="17" t="s">
        <v>96</v>
      </c>
      <c r="F207" s="18">
        <v>0</v>
      </c>
      <c r="G207" s="173">
        <f>IFERROR(F207/F211,"-")</f>
        <v>0</v>
      </c>
      <c r="H207" s="18">
        <v>0</v>
      </c>
      <c r="I207" s="173">
        <f>IFERROR(H207/H211,"-")</f>
        <v>0</v>
      </c>
      <c r="J207" s="18">
        <v>4</v>
      </c>
      <c r="K207" s="173">
        <f>IFERROR(J207/J211,"-")</f>
        <v>3.3613445378151259E-2</v>
      </c>
      <c r="L207" s="18">
        <v>11</v>
      </c>
      <c r="M207" s="173">
        <f>IFERROR(L207/L211,"-")</f>
        <v>0.10185185185185185</v>
      </c>
      <c r="N207" s="18">
        <v>4</v>
      </c>
      <c r="O207" s="173">
        <f>IFERROR(N207/N211,"-")</f>
        <v>7.1428571428571425E-2</v>
      </c>
      <c r="P207" s="18">
        <v>1</v>
      </c>
      <c r="Q207" s="173">
        <f>IFERROR(P207/P211,"-")</f>
        <v>5.5555555555555552E-2</v>
      </c>
      <c r="R207" s="18">
        <v>0</v>
      </c>
      <c r="S207" s="173">
        <f>IFERROR(R207/R211,"-")</f>
        <v>0</v>
      </c>
      <c r="T207" s="18">
        <f t="shared" si="3"/>
        <v>20</v>
      </c>
      <c r="U207" s="173">
        <f>IFERROR(T207/T211,"-")</f>
        <v>5.6179775280898875E-2</v>
      </c>
    </row>
    <row r="208" spans="2:21">
      <c r="B208" s="265"/>
      <c r="C208" s="274"/>
      <c r="D208" s="16" t="s">
        <v>113</v>
      </c>
      <c r="E208" s="17" t="s">
        <v>98</v>
      </c>
      <c r="F208" s="18">
        <v>0</v>
      </c>
      <c r="G208" s="173">
        <f>IFERROR(F208/F211,"-")</f>
        <v>0</v>
      </c>
      <c r="H208" s="18">
        <v>0</v>
      </c>
      <c r="I208" s="173">
        <f>IFERROR(H208/H211,"-")</f>
        <v>0</v>
      </c>
      <c r="J208" s="18">
        <v>0</v>
      </c>
      <c r="K208" s="173">
        <f>IFERROR(J208/J211,"-")</f>
        <v>0</v>
      </c>
      <c r="L208" s="18">
        <v>0</v>
      </c>
      <c r="M208" s="173">
        <f>IFERROR(L208/L211,"-")</f>
        <v>0</v>
      </c>
      <c r="N208" s="18">
        <v>0</v>
      </c>
      <c r="O208" s="173">
        <f>IFERROR(N208/N211,"-")</f>
        <v>0</v>
      </c>
      <c r="P208" s="18">
        <v>0</v>
      </c>
      <c r="Q208" s="173">
        <f>IFERROR(P208/P211,"-")</f>
        <v>0</v>
      </c>
      <c r="R208" s="18">
        <v>0</v>
      </c>
      <c r="S208" s="173">
        <f>IFERROR(R208/R211,"-")</f>
        <v>0</v>
      </c>
      <c r="T208" s="18">
        <f t="shared" si="3"/>
        <v>0</v>
      </c>
      <c r="U208" s="173">
        <f>IFERROR(T208/T211,"-")</f>
        <v>0</v>
      </c>
    </row>
    <row r="209" spans="2:21">
      <c r="B209" s="265"/>
      <c r="C209" s="274"/>
      <c r="D209" s="16" t="s">
        <v>114</v>
      </c>
      <c r="E209" s="17" t="s">
        <v>100</v>
      </c>
      <c r="F209" s="18">
        <v>0</v>
      </c>
      <c r="G209" s="173">
        <f>IFERROR(F209/F211,"-")</f>
        <v>0</v>
      </c>
      <c r="H209" s="18">
        <v>0</v>
      </c>
      <c r="I209" s="173">
        <f>IFERROR(H209/H211,"-")</f>
        <v>0</v>
      </c>
      <c r="J209" s="18">
        <v>0</v>
      </c>
      <c r="K209" s="173">
        <f>IFERROR(J209/J211,"-")</f>
        <v>0</v>
      </c>
      <c r="L209" s="18">
        <v>0</v>
      </c>
      <c r="M209" s="173">
        <f>IFERROR(L209/L211,"-")</f>
        <v>0</v>
      </c>
      <c r="N209" s="18">
        <v>0</v>
      </c>
      <c r="O209" s="173">
        <f>IFERROR(N209/N211,"-")</f>
        <v>0</v>
      </c>
      <c r="P209" s="18">
        <v>0</v>
      </c>
      <c r="Q209" s="173">
        <f>IFERROR(P209/P211,"-")</f>
        <v>0</v>
      </c>
      <c r="R209" s="18">
        <v>0</v>
      </c>
      <c r="S209" s="173">
        <f>IFERROR(R209/R211,"-")</f>
        <v>0</v>
      </c>
      <c r="T209" s="18">
        <f t="shared" si="3"/>
        <v>0</v>
      </c>
      <c r="U209" s="173">
        <f>IFERROR(T209/T211,"-")</f>
        <v>0</v>
      </c>
    </row>
    <row r="210" spans="2:21">
      <c r="B210" s="265"/>
      <c r="C210" s="274"/>
      <c r="D210" s="19" t="s">
        <v>115</v>
      </c>
      <c r="E210" s="20" t="s">
        <v>118</v>
      </c>
      <c r="F210" s="22">
        <v>5</v>
      </c>
      <c r="G210" s="176">
        <f>IFERROR(F210/F211,"-")</f>
        <v>0.38461538461538464</v>
      </c>
      <c r="H210" s="22">
        <v>11</v>
      </c>
      <c r="I210" s="176">
        <f>IFERROR(H210/H211,"-")</f>
        <v>0.27500000000000002</v>
      </c>
      <c r="J210" s="22">
        <v>32</v>
      </c>
      <c r="K210" s="176">
        <f>IFERROR(J210/J211,"-")</f>
        <v>0.26890756302521007</v>
      </c>
      <c r="L210" s="22">
        <v>26</v>
      </c>
      <c r="M210" s="176">
        <f>IFERROR(L210/L211,"-")</f>
        <v>0.24074074074074073</v>
      </c>
      <c r="N210" s="22">
        <v>16</v>
      </c>
      <c r="O210" s="176">
        <f>IFERROR(N210/N211,"-")</f>
        <v>0.2857142857142857</v>
      </c>
      <c r="P210" s="22">
        <v>1</v>
      </c>
      <c r="Q210" s="176">
        <f>IFERROR(P210/P211,"-")</f>
        <v>5.5555555555555552E-2</v>
      </c>
      <c r="R210" s="22">
        <v>1</v>
      </c>
      <c r="S210" s="176">
        <f>IFERROR(R210/R211,"-")</f>
        <v>0.5</v>
      </c>
      <c r="T210" s="22">
        <f t="shared" si="3"/>
        <v>92</v>
      </c>
      <c r="U210" s="176">
        <f>IFERROR(T210/T211,"-")</f>
        <v>0.25842696629213485</v>
      </c>
    </row>
    <row r="211" spans="2:21">
      <c r="B211" s="266"/>
      <c r="C211" s="275"/>
      <c r="D211" s="23" t="s">
        <v>117</v>
      </c>
      <c r="E211" s="24"/>
      <c r="F211" s="37">
        <f>SUM(F203:F210)</f>
        <v>13</v>
      </c>
      <c r="G211" s="179" t="s">
        <v>116</v>
      </c>
      <c r="H211" s="37">
        <f>SUM(H203:H210)</f>
        <v>40</v>
      </c>
      <c r="I211" s="179" t="s">
        <v>116</v>
      </c>
      <c r="J211" s="37">
        <f>SUM(J203:J210)</f>
        <v>119</v>
      </c>
      <c r="K211" s="179" t="s">
        <v>116</v>
      </c>
      <c r="L211" s="37">
        <f>SUM(L203:L210)</f>
        <v>108</v>
      </c>
      <c r="M211" s="179" t="s">
        <v>116</v>
      </c>
      <c r="N211" s="37">
        <f>SUM(N203:N210)</f>
        <v>56</v>
      </c>
      <c r="O211" s="179" t="s">
        <v>116</v>
      </c>
      <c r="P211" s="37">
        <f>SUM(P203:P210)</f>
        <v>18</v>
      </c>
      <c r="Q211" s="179" t="s">
        <v>116</v>
      </c>
      <c r="R211" s="37">
        <f>SUM(R203:R210)</f>
        <v>2</v>
      </c>
      <c r="S211" s="179" t="s">
        <v>116</v>
      </c>
      <c r="T211" s="37">
        <f t="shared" si="3"/>
        <v>356</v>
      </c>
      <c r="U211" s="179" t="s">
        <v>116</v>
      </c>
    </row>
    <row r="212" spans="2:21">
      <c r="B212" s="279">
        <v>24</v>
      </c>
      <c r="C212" s="273" t="s">
        <v>199</v>
      </c>
      <c r="D212" s="13" t="s">
        <v>108</v>
      </c>
      <c r="E212" s="14" t="s">
        <v>86</v>
      </c>
      <c r="F212" s="15">
        <v>0</v>
      </c>
      <c r="G212" s="170">
        <f>IFERROR(F212/F220,"-")</f>
        <v>0</v>
      </c>
      <c r="H212" s="15">
        <v>0</v>
      </c>
      <c r="I212" s="170">
        <f>IFERROR(H212/H220,"-")</f>
        <v>0</v>
      </c>
      <c r="J212" s="15">
        <v>0</v>
      </c>
      <c r="K212" s="170">
        <f>IFERROR(J212/J220,"-")</f>
        <v>0</v>
      </c>
      <c r="L212" s="15">
        <v>1</v>
      </c>
      <c r="M212" s="170">
        <f>IFERROR(L212/L220,"-")</f>
        <v>2.1276595744680851E-2</v>
      </c>
      <c r="N212" s="15">
        <v>0</v>
      </c>
      <c r="O212" s="170">
        <f>IFERROR(N212/N220,"-")</f>
        <v>0</v>
      </c>
      <c r="P212" s="15">
        <v>0</v>
      </c>
      <c r="Q212" s="170">
        <f>IFERROR(P212/P220,"-")</f>
        <v>0</v>
      </c>
      <c r="R212" s="15">
        <v>0</v>
      </c>
      <c r="S212" s="170" t="str">
        <f>IFERROR(R212/R220,"-")</f>
        <v>-</v>
      </c>
      <c r="T212" s="15">
        <f t="shared" si="3"/>
        <v>1</v>
      </c>
      <c r="U212" s="170">
        <f>IFERROR(T212/T220,"-")</f>
        <v>7.874015748031496E-3</v>
      </c>
    </row>
    <row r="213" spans="2:21">
      <c r="B213" s="280"/>
      <c r="C213" s="274"/>
      <c r="D213" s="16" t="s">
        <v>109</v>
      </c>
      <c r="E213" s="17" t="s">
        <v>89</v>
      </c>
      <c r="F213" s="18">
        <v>5</v>
      </c>
      <c r="G213" s="173">
        <f>IFERROR(F213/F220,"-")</f>
        <v>0.625</v>
      </c>
      <c r="H213" s="18">
        <v>10</v>
      </c>
      <c r="I213" s="173">
        <f>IFERROR(H213/H220,"-")</f>
        <v>0.83333333333333337</v>
      </c>
      <c r="J213" s="18">
        <v>21</v>
      </c>
      <c r="K213" s="173">
        <f>IFERROR(J213/J220,"-")</f>
        <v>0.56756756756756754</v>
      </c>
      <c r="L213" s="18">
        <v>24</v>
      </c>
      <c r="M213" s="173">
        <f>IFERROR(L213/L220,"-")</f>
        <v>0.51063829787234039</v>
      </c>
      <c r="N213" s="18">
        <v>13</v>
      </c>
      <c r="O213" s="173">
        <f>IFERROR(N213/N220,"-")</f>
        <v>0.65</v>
      </c>
      <c r="P213" s="18">
        <v>1</v>
      </c>
      <c r="Q213" s="173">
        <f>IFERROR(P213/P220,"-")</f>
        <v>0.33333333333333331</v>
      </c>
      <c r="R213" s="18">
        <v>0</v>
      </c>
      <c r="S213" s="173" t="str">
        <f>IFERROR(R213/R220,"-")</f>
        <v>-</v>
      </c>
      <c r="T213" s="18">
        <f t="shared" si="3"/>
        <v>74</v>
      </c>
      <c r="U213" s="173">
        <f>IFERROR(T213/T220,"-")</f>
        <v>0.58267716535433067</v>
      </c>
    </row>
    <row r="214" spans="2:21">
      <c r="B214" s="280"/>
      <c r="C214" s="274"/>
      <c r="D214" s="16" t="s">
        <v>110</v>
      </c>
      <c r="E214" s="17" t="s">
        <v>92</v>
      </c>
      <c r="F214" s="18">
        <v>0</v>
      </c>
      <c r="G214" s="173">
        <f>IFERROR(F214/F220,"-")</f>
        <v>0</v>
      </c>
      <c r="H214" s="18">
        <v>0</v>
      </c>
      <c r="I214" s="173">
        <f>IFERROR(H214/H220,"-")</f>
        <v>0</v>
      </c>
      <c r="J214" s="18">
        <v>0</v>
      </c>
      <c r="K214" s="173">
        <f>IFERROR(J214/J220,"-")</f>
        <v>0</v>
      </c>
      <c r="L214" s="18">
        <v>0</v>
      </c>
      <c r="M214" s="173">
        <f>IFERROR(L214/L220,"-")</f>
        <v>0</v>
      </c>
      <c r="N214" s="18">
        <v>0</v>
      </c>
      <c r="O214" s="173">
        <f>IFERROR(N214/N220,"-")</f>
        <v>0</v>
      </c>
      <c r="P214" s="18">
        <v>0</v>
      </c>
      <c r="Q214" s="173">
        <f>IFERROR(P214/P220,"-")</f>
        <v>0</v>
      </c>
      <c r="R214" s="18">
        <v>0</v>
      </c>
      <c r="S214" s="173" t="str">
        <f>IFERROR(R214/R220,"-")</f>
        <v>-</v>
      </c>
      <c r="T214" s="18">
        <f t="shared" si="3"/>
        <v>0</v>
      </c>
      <c r="U214" s="173">
        <f>IFERROR(T214/T220,"-")</f>
        <v>0</v>
      </c>
    </row>
    <row r="215" spans="2:21">
      <c r="B215" s="280"/>
      <c r="C215" s="274"/>
      <c r="D215" s="16" t="s">
        <v>111</v>
      </c>
      <c r="E215" s="17" t="s">
        <v>94</v>
      </c>
      <c r="F215" s="18">
        <v>0</v>
      </c>
      <c r="G215" s="173">
        <f>IFERROR(F215/F220,"-")</f>
        <v>0</v>
      </c>
      <c r="H215" s="18">
        <v>0</v>
      </c>
      <c r="I215" s="173">
        <f>IFERROR(H215/H220,"-")</f>
        <v>0</v>
      </c>
      <c r="J215" s="18">
        <v>4</v>
      </c>
      <c r="K215" s="173">
        <f>IFERROR(J215/J220,"-")</f>
        <v>0.10810810810810811</v>
      </c>
      <c r="L215" s="18">
        <v>3</v>
      </c>
      <c r="M215" s="173">
        <f>IFERROR(L215/L220,"-")</f>
        <v>6.3829787234042548E-2</v>
      </c>
      <c r="N215" s="18">
        <v>2</v>
      </c>
      <c r="O215" s="173">
        <f>IFERROR(N215/N220,"-")</f>
        <v>0.1</v>
      </c>
      <c r="P215" s="18">
        <v>0</v>
      </c>
      <c r="Q215" s="173">
        <f>IFERROR(P215/P220,"-")</f>
        <v>0</v>
      </c>
      <c r="R215" s="18">
        <v>0</v>
      </c>
      <c r="S215" s="173" t="str">
        <f>IFERROR(R215/R220,"-")</f>
        <v>-</v>
      </c>
      <c r="T215" s="18">
        <f t="shared" si="3"/>
        <v>9</v>
      </c>
      <c r="U215" s="173">
        <f>IFERROR(T215/T220,"-")</f>
        <v>7.0866141732283464E-2</v>
      </c>
    </row>
    <row r="216" spans="2:21">
      <c r="B216" s="280"/>
      <c r="C216" s="274"/>
      <c r="D216" s="16" t="s">
        <v>112</v>
      </c>
      <c r="E216" s="17" t="s">
        <v>96</v>
      </c>
      <c r="F216" s="18">
        <v>0</v>
      </c>
      <c r="G216" s="173">
        <f>IFERROR(F216/F220,"-")</f>
        <v>0</v>
      </c>
      <c r="H216" s="18">
        <v>0</v>
      </c>
      <c r="I216" s="173">
        <f>IFERROR(H216/H220,"-")</f>
        <v>0</v>
      </c>
      <c r="J216" s="18">
        <v>0</v>
      </c>
      <c r="K216" s="173">
        <f>IFERROR(J216/J220,"-")</f>
        <v>0</v>
      </c>
      <c r="L216" s="18">
        <v>4</v>
      </c>
      <c r="M216" s="173">
        <f>IFERROR(L216/L220,"-")</f>
        <v>8.5106382978723402E-2</v>
      </c>
      <c r="N216" s="18">
        <v>2</v>
      </c>
      <c r="O216" s="173">
        <f>IFERROR(N216/N220,"-")</f>
        <v>0.1</v>
      </c>
      <c r="P216" s="18">
        <v>0</v>
      </c>
      <c r="Q216" s="173">
        <f>IFERROR(P216/P220,"-")</f>
        <v>0</v>
      </c>
      <c r="R216" s="18">
        <v>0</v>
      </c>
      <c r="S216" s="173" t="str">
        <f>IFERROR(R216/R220,"-")</f>
        <v>-</v>
      </c>
      <c r="T216" s="18">
        <f t="shared" si="3"/>
        <v>6</v>
      </c>
      <c r="U216" s="173">
        <f>IFERROR(T216/T220,"-")</f>
        <v>4.7244094488188976E-2</v>
      </c>
    </row>
    <row r="217" spans="2:21">
      <c r="B217" s="280"/>
      <c r="C217" s="274"/>
      <c r="D217" s="16" t="s">
        <v>113</v>
      </c>
      <c r="E217" s="17" t="s">
        <v>98</v>
      </c>
      <c r="F217" s="18">
        <v>0</v>
      </c>
      <c r="G217" s="173">
        <f>IFERROR(F217/F220,"-")</f>
        <v>0</v>
      </c>
      <c r="H217" s="18">
        <v>0</v>
      </c>
      <c r="I217" s="173">
        <f>IFERROR(H217/H220,"-")</f>
        <v>0</v>
      </c>
      <c r="J217" s="18">
        <v>0</v>
      </c>
      <c r="K217" s="173">
        <f>IFERROR(J217/J220,"-")</f>
        <v>0</v>
      </c>
      <c r="L217" s="18">
        <v>0</v>
      </c>
      <c r="M217" s="173">
        <f>IFERROR(L217/L220,"-")</f>
        <v>0</v>
      </c>
      <c r="N217" s="18">
        <v>0</v>
      </c>
      <c r="O217" s="173">
        <f>IFERROR(N217/N220,"-")</f>
        <v>0</v>
      </c>
      <c r="P217" s="18">
        <v>0</v>
      </c>
      <c r="Q217" s="173">
        <f>IFERROR(P217/P220,"-")</f>
        <v>0</v>
      </c>
      <c r="R217" s="18">
        <v>0</v>
      </c>
      <c r="S217" s="173" t="str">
        <f>IFERROR(R217/R220,"-")</f>
        <v>-</v>
      </c>
      <c r="T217" s="18">
        <f t="shared" si="3"/>
        <v>0</v>
      </c>
      <c r="U217" s="173">
        <f>IFERROR(T217/T220,"-")</f>
        <v>0</v>
      </c>
    </row>
    <row r="218" spans="2:21">
      <c r="B218" s="280"/>
      <c r="C218" s="274"/>
      <c r="D218" s="16" t="s">
        <v>114</v>
      </c>
      <c r="E218" s="17" t="s">
        <v>100</v>
      </c>
      <c r="F218" s="18">
        <v>0</v>
      </c>
      <c r="G218" s="173">
        <f>IFERROR(F218/F220,"-")</f>
        <v>0</v>
      </c>
      <c r="H218" s="18">
        <v>0</v>
      </c>
      <c r="I218" s="173">
        <f>IFERROR(H218/H220,"-")</f>
        <v>0</v>
      </c>
      <c r="J218" s="18">
        <v>0</v>
      </c>
      <c r="K218" s="173">
        <f>IFERROR(J218/J220,"-")</f>
        <v>0</v>
      </c>
      <c r="L218" s="18">
        <v>0</v>
      </c>
      <c r="M218" s="173">
        <f>IFERROR(L218/L220,"-")</f>
        <v>0</v>
      </c>
      <c r="N218" s="18">
        <v>0</v>
      </c>
      <c r="O218" s="173">
        <f>IFERROR(N218/N220,"-")</f>
        <v>0</v>
      </c>
      <c r="P218" s="18">
        <v>0</v>
      </c>
      <c r="Q218" s="173">
        <f>IFERROR(P218/P220,"-")</f>
        <v>0</v>
      </c>
      <c r="R218" s="18">
        <v>0</v>
      </c>
      <c r="S218" s="173" t="str">
        <f>IFERROR(R218/R220,"-")</f>
        <v>-</v>
      </c>
      <c r="T218" s="18">
        <f t="shared" si="3"/>
        <v>0</v>
      </c>
      <c r="U218" s="173">
        <f>IFERROR(T218/T220,"-")</f>
        <v>0</v>
      </c>
    </row>
    <row r="219" spans="2:21">
      <c r="B219" s="280"/>
      <c r="C219" s="274"/>
      <c r="D219" s="19" t="s">
        <v>115</v>
      </c>
      <c r="E219" s="20" t="s">
        <v>118</v>
      </c>
      <c r="F219" s="22">
        <v>3</v>
      </c>
      <c r="G219" s="176">
        <f>IFERROR(F219/F220,"-")</f>
        <v>0.375</v>
      </c>
      <c r="H219" s="22">
        <v>2</v>
      </c>
      <c r="I219" s="176">
        <f>IFERROR(H219/H220,"-")</f>
        <v>0.16666666666666666</v>
      </c>
      <c r="J219" s="22">
        <v>12</v>
      </c>
      <c r="K219" s="176">
        <f>IFERROR(J219/J220,"-")</f>
        <v>0.32432432432432434</v>
      </c>
      <c r="L219" s="22">
        <v>15</v>
      </c>
      <c r="M219" s="176">
        <f>IFERROR(L219/L220,"-")</f>
        <v>0.31914893617021278</v>
      </c>
      <c r="N219" s="22">
        <v>3</v>
      </c>
      <c r="O219" s="176">
        <f>IFERROR(N219/N220,"-")</f>
        <v>0.15</v>
      </c>
      <c r="P219" s="22">
        <v>2</v>
      </c>
      <c r="Q219" s="176">
        <f>IFERROR(P219/P220,"-")</f>
        <v>0.66666666666666663</v>
      </c>
      <c r="R219" s="22">
        <v>0</v>
      </c>
      <c r="S219" s="176" t="str">
        <f>IFERROR(R219/R220,"-")</f>
        <v>-</v>
      </c>
      <c r="T219" s="22">
        <f t="shared" si="3"/>
        <v>37</v>
      </c>
      <c r="U219" s="176">
        <f>IFERROR(T219/T220,"-")</f>
        <v>0.29133858267716534</v>
      </c>
    </row>
    <row r="220" spans="2:21">
      <c r="B220" s="281"/>
      <c r="C220" s="275"/>
      <c r="D220" s="23" t="s">
        <v>117</v>
      </c>
      <c r="E220" s="24"/>
      <c r="F220" s="37">
        <f>SUM(F212:F219)</f>
        <v>8</v>
      </c>
      <c r="G220" s="179" t="s">
        <v>116</v>
      </c>
      <c r="H220" s="37">
        <f>SUM(H212:H219)</f>
        <v>12</v>
      </c>
      <c r="I220" s="179" t="s">
        <v>116</v>
      </c>
      <c r="J220" s="37">
        <f>SUM(J212:J219)</f>
        <v>37</v>
      </c>
      <c r="K220" s="179" t="s">
        <v>116</v>
      </c>
      <c r="L220" s="37">
        <f>SUM(L212:L219)</f>
        <v>47</v>
      </c>
      <c r="M220" s="179" t="s">
        <v>116</v>
      </c>
      <c r="N220" s="37">
        <f>SUM(N212:N219)</f>
        <v>20</v>
      </c>
      <c r="O220" s="179" t="s">
        <v>116</v>
      </c>
      <c r="P220" s="37">
        <f>SUM(P212:P219)</f>
        <v>3</v>
      </c>
      <c r="Q220" s="179" t="s">
        <v>116</v>
      </c>
      <c r="R220" s="37">
        <f>SUM(R212:R219)</f>
        <v>0</v>
      </c>
      <c r="S220" s="179" t="s">
        <v>116</v>
      </c>
      <c r="T220" s="37">
        <f t="shared" si="3"/>
        <v>127</v>
      </c>
      <c r="U220" s="179" t="s">
        <v>116</v>
      </c>
    </row>
    <row r="221" spans="2:21">
      <c r="B221" s="264">
        <v>25</v>
      </c>
      <c r="C221" s="273" t="s">
        <v>200</v>
      </c>
      <c r="D221" s="13" t="s">
        <v>108</v>
      </c>
      <c r="E221" s="14" t="s">
        <v>86</v>
      </c>
      <c r="F221" s="15">
        <v>0</v>
      </c>
      <c r="G221" s="170">
        <f>IFERROR(F221/F229,"-")</f>
        <v>0</v>
      </c>
      <c r="H221" s="15">
        <v>0</v>
      </c>
      <c r="I221" s="170">
        <f>IFERROR(H221/H229,"-")</f>
        <v>0</v>
      </c>
      <c r="J221" s="15">
        <v>0</v>
      </c>
      <c r="K221" s="170">
        <f>IFERROR(J221/J229,"-")</f>
        <v>0</v>
      </c>
      <c r="L221" s="15">
        <v>1</v>
      </c>
      <c r="M221" s="170">
        <f>IFERROR(L221/L229,"-")</f>
        <v>6.6666666666666666E-2</v>
      </c>
      <c r="N221" s="15">
        <v>0</v>
      </c>
      <c r="O221" s="170">
        <f>IFERROR(N221/N229,"-")</f>
        <v>0</v>
      </c>
      <c r="P221" s="15">
        <v>0</v>
      </c>
      <c r="Q221" s="170">
        <f>IFERROR(P221/P229,"-")</f>
        <v>0</v>
      </c>
      <c r="R221" s="15">
        <v>0</v>
      </c>
      <c r="S221" s="170">
        <f>IFERROR(R221/R229,"-")</f>
        <v>0</v>
      </c>
      <c r="T221" s="15">
        <f t="shared" si="3"/>
        <v>1</v>
      </c>
      <c r="U221" s="170">
        <f>IFERROR(T221/T229,"-")</f>
        <v>1.4492753623188406E-2</v>
      </c>
    </row>
    <row r="222" spans="2:21">
      <c r="B222" s="265"/>
      <c r="C222" s="274"/>
      <c r="D222" s="16" t="s">
        <v>109</v>
      </c>
      <c r="E222" s="17" t="s">
        <v>89</v>
      </c>
      <c r="F222" s="18">
        <v>3</v>
      </c>
      <c r="G222" s="173">
        <f>IFERROR(F222/F229,"-")</f>
        <v>0.6</v>
      </c>
      <c r="H222" s="18">
        <v>7</v>
      </c>
      <c r="I222" s="173">
        <f>IFERROR(H222/H229,"-")</f>
        <v>0.77777777777777779</v>
      </c>
      <c r="J222" s="18">
        <v>15</v>
      </c>
      <c r="K222" s="173">
        <f>IFERROR(J222/J229,"-")</f>
        <v>0.55555555555555558</v>
      </c>
      <c r="L222" s="18">
        <v>7</v>
      </c>
      <c r="M222" s="173">
        <f>IFERROR(L222/L229,"-")</f>
        <v>0.46666666666666667</v>
      </c>
      <c r="N222" s="18">
        <v>6</v>
      </c>
      <c r="O222" s="173">
        <f>IFERROR(N222/N229,"-")</f>
        <v>0.6</v>
      </c>
      <c r="P222" s="18">
        <v>1</v>
      </c>
      <c r="Q222" s="173">
        <f>IFERROR(P222/P229,"-")</f>
        <v>0.5</v>
      </c>
      <c r="R222" s="18">
        <v>1</v>
      </c>
      <c r="S222" s="173">
        <f>IFERROR(R222/R229,"-")</f>
        <v>1</v>
      </c>
      <c r="T222" s="18">
        <f t="shared" si="3"/>
        <v>40</v>
      </c>
      <c r="U222" s="173">
        <f>IFERROR(T222/T229,"-")</f>
        <v>0.57971014492753625</v>
      </c>
    </row>
    <row r="223" spans="2:21">
      <c r="B223" s="265"/>
      <c r="C223" s="274"/>
      <c r="D223" s="16" t="s">
        <v>110</v>
      </c>
      <c r="E223" s="17" t="s">
        <v>92</v>
      </c>
      <c r="F223" s="18">
        <v>0</v>
      </c>
      <c r="G223" s="173">
        <f>IFERROR(F223/F229,"-")</f>
        <v>0</v>
      </c>
      <c r="H223" s="18">
        <v>0</v>
      </c>
      <c r="I223" s="173">
        <f>IFERROR(H223/H229,"-")</f>
        <v>0</v>
      </c>
      <c r="J223" s="18">
        <v>0</v>
      </c>
      <c r="K223" s="173">
        <f>IFERROR(J223/J229,"-")</f>
        <v>0</v>
      </c>
      <c r="L223" s="18">
        <v>0</v>
      </c>
      <c r="M223" s="173">
        <f>IFERROR(L223/L229,"-")</f>
        <v>0</v>
      </c>
      <c r="N223" s="18">
        <v>0</v>
      </c>
      <c r="O223" s="173">
        <f>IFERROR(N223/N229,"-")</f>
        <v>0</v>
      </c>
      <c r="P223" s="18">
        <v>0</v>
      </c>
      <c r="Q223" s="173">
        <f>IFERROR(P223/P229,"-")</f>
        <v>0</v>
      </c>
      <c r="R223" s="18">
        <v>0</v>
      </c>
      <c r="S223" s="173">
        <f>IFERROR(R223/R229,"-")</f>
        <v>0</v>
      </c>
      <c r="T223" s="18">
        <f t="shared" si="3"/>
        <v>0</v>
      </c>
      <c r="U223" s="173">
        <f>IFERROR(T223/T229,"-")</f>
        <v>0</v>
      </c>
    </row>
    <row r="224" spans="2:21">
      <c r="B224" s="265"/>
      <c r="C224" s="274"/>
      <c r="D224" s="16" t="s">
        <v>111</v>
      </c>
      <c r="E224" s="17" t="s">
        <v>94</v>
      </c>
      <c r="F224" s="18">
        <v>1</v>
      </c>
      <c r="G224" s="173">
        <f>IFERROR(F224/F229,"-")</f>
        <v>0.2</v>
      </c>
      <c r="H224" s="18">
        <v>0</v>
      </c>
      <c r="I224" s="173">
        <f>IFERROR(H224/H229,"-")</f>
        <v>0</v>
      </c>
      <c r="J224" s="18">
        <v>1</v>
      </c>
      <c r="K224" s="173">
        <f>IFERROR(J224/J229,"-")</f>
        <v>3.7037037037037035E-2</v>
      </c>
      <c r="L224" s="18">
        <v>1</v>
      </c>
      <c r="M224" s="173">
        <f>IFERROR(L224/L229,"-")</f>
        <v>6.6666666666666666E-2</v>
      </c>
      <c r="N224" s="18">
        <v>1</v>
      </c>
      <c r="O224" s="173">
        <f>IFERROR(N224/N229,"-")</f>
        <v>0.1</v>
      </c>
      <c r="P224" s="18">
        <v>0</v>
      </c>
      <c r="Q224" s="173">
        <f>IFERROR(P224/P229,"-")</f>
        <v>0</v>
      </c>
      <c r="R224" s="18">
        <v>0</v>
      </c>
      <c r="S224" s="173">
        <f>IFERROR(R224/R229,"-")</f>
        <v>0</v>
      </c>
      <c r="T224" s="18">
        <f t="shared" si="3"/>
        <v>4</v>
      </c>
      <c r="U224" s="173">
        <f>IFERROR(T224/T229,"-")</f>
        <v>5.7971014492753624E-2</v>
      </c>
    </row>
    <row r="225" spans="2:21">
      <c r="B225" s="265"/>
      <c r="C225" s="274"/>
      <c r="D225" s="16" t="s">
        <v>112</v>
      </c>
      <c r="E225" s="17" t="s">
        <v>96</v>
      </c>
      <c r="F225" s="18">
        <v>0</v>
      </c>
      <c r="G225" s="173">
        <f>IFERROR(F225/F229,"-")</f>
        <v>0</v>
      </c>
      <c r="H225" s="18">
        <v>1</v>
      </c>
      <c r="I225" s="173">
        <f>IFERROR(H225/H229,"-")</f>
        <v>0.1111111111111111</v>
      </c>
      <c r="J225" s="18">
        <v>0</v>
      </c>
      <c r="K225" s="173">
        <f>IFERROR(J225/J229,"-")</f>
        <v>0</v>
      </c>
      <c r="L225" s="18">
        <v>0</v>
      </c>
      <c r="M225" s="173">
        <f>IFERROR(L225/L229,"-")</f>
        <v>0</v>
      </c>
      <c r="N225" s="18">
        <v>1</v>
      </c>
      <c r="O225" s="173">
        <f>IFERROR(N225/N229,"-")</f>
        <v>0.1</v>
      </c>
      <c r="P225" s="18">
        <v>1</v>
      </c>
      <c r="Q225" s="173">
        <f>IFERROR(P225/P229,"-")</f>
        <v>0.5</v>
      </c>
      <c r="R225" s="18">
        <v>0</v>
      </c>
      <c r="S225" s="173">
        <f>IFERROR(R225/R229,"-")</f>
        <v>0</v>
      </c>
      <c r="T225" s="18">
        <f t="shared" si="3"/>
        <v>3</v>
      </c>
      <c r="U225" s="173">
        <f>IFERROR(T225/T229,"-")</f>
        <v>4.3478260869565216E-2</v>
      </c>
    </row>
    <row r="226" spans="2:21">
      <c r="B226" s="265"/>
      <c r="C226" s="274"/>
      <c r="D226" s="16" t="s">
        <v>113</v>
      </c>
      <c r="E226" s="17" t="s">
        <v>98</v>
      </c>
      <c r="F226" s="18">
        <v>0</v>
      </c>
      <c r="G226" s="173">
        <f>IFERROR(F226/F229,"-")</f>
        <v>0</v>
      </c>
      <c r="H226" s="18">
        <v>0</v>
      </c>
      <c r="I226" s="173">
        <f>IFERROR(H226/H229,"-")</f>
        <v>0</v>
      </c>
      <c r="J226" s="18">
        <v>0</v>
      </c>
      <c r="K226" s="173">
        <f>IFERROR(J226/J229,"-")</f>
        <v>0</v>
      </c>
      <c r="L226" s="18">
        <v>0</v>
      </c>
      <c r="M226" s="173">
        <f>IFERROR(L226/L229,"-")</f>
        <v>0</v>
      </c>
      <c r="N226" s="18">
        <v>0</v>
      </c>
      <c r="O226" s="173">
        <f>IFERROR(N226/N229,"-")</f>
        <v>0</v>
      </c>
      <c r="P226" s="18">
        <v>0</v>
      </c>
      <c r="Q226" s="173">
        <f>IFERROR(P226/P229,"-")</f>
        <v>0</v>
      </c>
      <c r="R226" s="18">
        <v>0</v>
      </c>
      <c r="S226" s="173">
        <f>IFERROR(R226/R229,"-")</f>
        <v>0</v>
      </c>
      <c r="T226" s="18">
        <f t="shared" si="3"/>
        <v>0</v>
      </c>
      <c r="U226" s="173">
        <f>IFERROR(T226/T229,"-")</f>
        <v>0</v>
      </c>
    </row>
    <row r="227" spans="2:21">
      <c r="B227" s="265"/>
      <c r="C227" s="274"/>
      <c r="D227" s="16" t="s">
        <v>114</v>
      </c>
      <c r="E227" s="17" t="s">
        <v>100</v>
      </c>
      <c r="F227" s="18">
        <v>0</v>
      </c>
      <c r="G227" s="173">
        <f>IFERROR(F227/F229,"-")</f>
        <v>0</v>
      </c>
      <c r="H227" s="18">
        <v>0</v>
      </c>
      <c r="I227" s="173">
        <f>IFERROR(H227/H229,"-")</f>
        <v>0</v>
      </c>
      <c r="J227" s="18">
        <v>0</v>
      </c>
      <c r="K227" s="173">
        <f>IFERROR(J227/J229,"-")</f>
        <v>0</v>
      </c>
      <c r="L227" s="18">
        <v>0</v>
      </c>
      <c r="M227" s="173">
        <f>IFERROR(L227/L229,"-")</f>
        <v>0</v>
      </c>
      <c r="N227" s="18">
        <v>0</v>
      </c>
      <c r="O227" s="173">
        <f>IFERROR(N227/N229,"-")</f>
        <v>0</v>
      </c>
      <c r="P227" s="18">
        <v>0</v>
      </c>
      <c r="Q227" s="173">
        <f>IFERROR(P227/P229,"-")</f>
        <v>0</v>
      </c>
      <c r="R227" s="18">
        <v>0</v>
      </c>
      <c r="S227" s="173">
        <f>IFERROR(R227/R229,"-")</f>
        <v>0</v>
      </c>
      <c r="T227" s="18">
        <f t="shared" si="3"/>
        <v>0</v>
      </c>
      <c r="U227" s="173">
        <f>IFERROR(T227/T229,"-")</f>
        <v>0</v>
      </c>
    </row>
    <row r="228" spans="2:21">
      <c r="B228" s="265"/>
      <c r="C228" s="274"/>
      <c r="D228" s="19" t="s">
        <v>115</v>
      </c>
      <c r="E228" s="20" t="s">
        <v>118</v>
      </c>
      <c r="F228" s="22">
        <v>1</v>
      </c>
      <c r="G228" s="176">
        <f>IFERROR(F228/F229,"-")</f>
        <v>0.2</v>
      </c>
      <c r="H228" s="22">
        <v>1</v>
      </c>
      <c r="I228" s="176">
        <f>IFERROR(H228/H229,"-")</f>
        <v>0.1111111111111111</v>
      </c>
      <c r="J228" s="22">
        <v>11</v>
      </c>
      <c r="K228" s="176">
        <f>IFERROR(J228/J229,"-")</f>
        <v>0.40740740740740738</v>
      </c>
      <c r="L228" s="22">
        <v>6</v>
      </c>
      <c r="M228" s="176">
        <f>IFERROR(L228/L229,"-")</f>
        <v>0.4</v>
      </c>
      <c r="N228" s="22">
        <v>2</v>
      </c>
      <c r="O228" s="176">
        <f>IFERROR(N228/N229,"-")</f>
        <v>0.2</v>
      </c>
      <c r="P228" s="22">
        <v>0</v>
      </c>
      <c r="Q228" s="176">
        <f>IFERROR(P228/P229,"-")</f>
        <v>0</v>
      </c>
      <c r="R228" s="22">
        <v>0</v>
      </c>
      <c r="S228" s="176">
        <f>IFERROR(R228/R229,"-")</f>
        <v>0</v>
      </c>
      <c r="T228" s="22">
        <f t="shared" si="3"/>
        <v>21</v>
      </c>
      <c r="U228" s="176">
        <f>IFERROR(T228/T229,"-")</f>
        <v>0.30434782608695654</v>
      </c>
    </row>
    <row r="229" spans="2:21">
      <c r="B229" s="266"/>
      <c r="C229" s="275"/>
      <c r="D229" s="23" t="s">
        <v>117</v>
      </c>
      <c r="E229" s="24"/>
      <c r="F229" s="37">
        <f>SUM(F221:F228)</f>
        <v>5</v>
      </c>
      <c r="G229" s="179" t="s">
        <v>116</v>
      </c>
      <c r="H229" s="37">
        <f>SUM(H221:H228)</f>
        <v>9</v>
      </c>
      <c r="I229" s="179" t="s">
        <v>116</v>
      </c>
      <c r="J229" s="37">
        <f>SUM(J221:J228)</f>
        <v>27</v>
      </c>
      <c r="K229" s="179" t="s">
        <v>116</v>
      </c>
      <c r="L229" s="37">
        <f>SUM(L221:L228)</f>
        <v>15</v>
      </c>
      <c r="M229" s="179" t="s">
        <v>116</v>
      </c>
      <c r="N229" s="37">
        <f>SUM(N221:N228)</f>
        <v>10</v>
      </c>
      <c r="O229" s="179" t="s">
        <v>116</v>
      </c>
      <c r="P229" s="37">
        <f>SUM(P221:P228)</f>
        <v>2</v>
      </c>
      <c r="Q229" s="179" t="s">
        <v>116</v>
      </c>
      <c r="R229" s="37">
        <f>SUM(R221:R228)</f>
        <v>1</v>
      </c>
      <c r="S229" s="179" t="s">
        <v>116</v>
      </c>
      <c r="T229" s="37">
        <f t="shared" si="3"/>
        <v>69</v>
      </c>
      <c r="U229" s="179" t="s">
        <v>116</v>
      </c>
    </row>
    <row r="230" spans="2:21">
      <c r="B230" s="279">
        <v>26</v>
      </c>
      <c r="C230" s="273" t="s">
        <v>34</v>
      </c>
      <c r="D230" s="13" t="s">
        <v>108</v>
      </c>
      <c r="E230" s="14" t="s">
        <v>86</v>
      </c>
      <c r="F230" s="15">
        <v>1</v>
      </c>
      <c r="G230" s="170">
        <f>IFERROR(F230/F238,"-")</f>
        <v>1.1904761904761904E-2</v>
      </c>
      <c r="H230" s="15">
        <v>0</v>
      </c>
      <c r="I230" s="170">
        <f>IFERROR(H230/H238,"-")</f>
        <v>0</v>
      </c>
      <c r="J230" s="15">
        <v>1</v>
      </c>
      <c r="K230" s="170">
        <f>IFERROR(J230/J238,"-")</f>
        <v>2.8011204481792717E-3</v>
      </c>
      <c r="L230" s="15">
        <v>1</v>
      </c>
      <c r="M230" s="170">
        <f>IFERROR(L230/L238,"-")</f>
        <v>3.2154340836012861E-3</v>
      </c>
      <c r="N230" s="15">
        <v>0</v>
      </c>
      <c r="O230" s="170">
        <f>IFERROR(N230/N238,"-")</f>
        <v>0</v>
      </c>
      <c r="P230" s="15">
        <v>0</v>
      </c>
      <c r="Q230" s="170">
        <f>IFERROR(P230/P238,"-")</f>
        <v>0</v>
      </c>
      <c r="R230" s="15">
        <v>0</v>
      </c>
      <c r="S230" s="170">
        <f>IFERROR(R230/R238,"-")</f>
        <v>0</v>
      </c>
      <c r="T230" s="15">
        <f t="shared" si="3"/>
        <v>3</v>
      </c>
      <c r="U230" s="170">
        <f>IFERROR(T230/T238,"-")</f>
        <v>2.5773195876288659E-3</v>
      </c>
    </row>
    <row r="231" spans="2:21">
      <c r="B231" s="280"/>
      <c r="C231" s="274"/>
      <c r="D231" s="16" t="s">
        <v>109</v>
      </c>
      <c r="E231" s="17" t="s">
        <v>89</v>
      </c>
      <c r="F231" s="18">
        <v>60</v>
      </c>
      <c r="G231" s="173">
        <f>IFERROR(F231/F238,"-")</f>
        <v>0.7142857142857143</v>
      </c>
      <c r="H231" s="18">
        <v>95</v>
      </c>
      <c r="I231" s="173">
        <f>IFERROR(H231/H238,"-")</f>
        <v>0.6333333333333333</v>
      </c>
      <c r="J231" s="18">
        <v>236</v>
      </c>
      <c r="K231" s="173">
        <f>IFERROR(J231/J238,"-")</f>
        <v>0.66106442577030811</v>
      </c>
      <c r="L231" s="18">
        <v>182</v>
      </c>
      <c r="M231" s="173">
        <f>IFERROR(L231/L238,"-")</f>
        <v>0.58520900321543412</v>
      </c>
      <c r="N231" s="18">
        <v>95</v>
      </c>
      <c r="O231" s="173">
        <f>IFERROR(N231/N238,"-")</f>
        <v>0.53977272727272729</v>
      </c>
      <c r="P231" s="18">
        <v>40</v>
      </c>
      <c r="Q231" s="173">
        <f>IFERROR(P231/P238,"-")</f>
        <v>0.51948051948051943</v>
      </c>
      <c r="R231" s="18">
        <v>5</v>
      </c>
      <c r="S231" s="173">
        <f>IFERROR(R231/R238,"-")</f>
        <v>0.55555555555555558</v>
      </c>
      <c r="T231" s="18">
        <f t="shared" si="3"/>
        <v>713</v>
      </c>
      <c r="U231" s="173">
        <f>IFERROR(T231/T238,"-")</f>
        <v>0.61254295532646053</v>
      </c>
    </row>
    <row r="232" spans="2:21">
      <c r="B232" s="280"/>
      <c r="C232" s="274"/>
      <c r="D232" s="16" t="s">
        <v>110</v>
      </c>
      <c r="E232" s="17" t="s">
        <v>92</v>
      </c>
      <c r="F232" s="18">
        <v>0</v>
      </c>
      <c r="G232" s="173">
        <f>IFERROR(F232/F238,"-")</f>
        <v>0</v>
      </c>
      <c r="H232" s="18">
        <v>0</v>
      </c>
      <c r="I232" s="173">
        <f>IFERROR(H232/H238,"-")</f>
        <v>0</v>
      </c>
      <c r="J232" s="18">
        <v>0</v>
      </c>
      <c r="K232" s="173">
        <f>IFERROR(J232/J238,"-")</f>
        <v>0</v>
      </c>
      <c r="L232" s="18">
        <v>1</v>
      </c>
      <c r="M232" s="173">
        <f>IFERROR(L232/L238,"-")</f>
        <v>3.2154340836012861E-3</v>
      </c>
      <c r="N232" s="18">
        <v>1</v>
      </c>
      <c r="O232" s="173">
        <f>IFERROR(N232/N238,"-")</f>
        <v>5.681818181818182E-3</v>
      </c>
      <c r="P232" s="18">
        <v>0</v>
      </c>
      <c r="Q232" s="173">
        <f>IFERROR(P232/P238,"-")</f>
        <v>0</v>
      </c>
      <c r="R232" s="18">
        <v>0</v>
      </c>
      <c r="S232" s="173">
        <f>IFERROR(R232/R238,"-")</f>
        <v>0</v>
      </c>
      <c r="T232" s="18">
        <f t="shared" si="3"/>
        <v>2</v>
      </c>
      <c r="U232" s="173">
        <f>IFERROR(T232/T238,"-")</f>
        <v>1.718213058419244E-3</v>
      </c>
    </row>
    <row r="233" spans="2:21">
      <c r="B233" s="280"/>
      <c r="C233" s="274"/>
      <c r="D233" s="16" t="s">
        <v>111</v>
      </c>
      <c r="E233" s="17" t="s">
        <v>94</v>
      </c>
      <c r="F233" s="18">
        <v>5</v>
      </c>
      <c r="G233" s="173">
        <f>IFERROR(F233/F238,"-")</f>
        <v>5.9523809523809521E-2</v>
      </c>
      <c r="H233" s="18">
        <v>3</v>
      </c>
      <c r="I233" s="173">
        <f>IFERROR(H233/H238,"-")</f>
        <v>0.02</v>
      </c>
      <c r="J233" s="18">
        <v>25</v>
      </c>
      <c r="K233" s="173">
        <f>IFERROR(J233/J238,"-")</f>
        <v>7.0028011204481794E-2</v>
      </c>
      <c r="L233" s="18">
        <v>14</v>
      </c>
      <c r="M233" s="173">
        <f>IFERROR(L233/L238,"-")</f>
        <v>4.5016077170418008E-2</v>
      </c>
      <c r="N233" s="18">
        <v>7</v>
      </c>
      <c r="O233" s="173">
        <f>IFERROR(N233/N238,"-")</f>
        <v>3.9772727272727272E-2</v>
      </c>
      <c r="P233" s="18">
        <v>3</v>
      </c>
      <c r="Q233" s="173">
        <f>IFERROR(P233/P238,"-")</f>
        <v>3.896103896103896E-2</v>
      </c>
      <c r="R233" s="18">
        <v>1</v>
      </c>
      <c r="S233" s="173">
        <f>IFERROR(R233/R238,"-")</f>
        <v>0.1111111111111111</v>
      </c>
      <c r="T233" s="18">
        <f t="shared" si="3"/>
        <v>58</v>
      </c>
      <c r="U233" s="173">
        <f>IFERROR(T233/T238,"-")</f>
        <v>4.9828178694158079E-2</v>
      </c>
    </row>
    <row r="234" spans="2:21">
      <c r="B234" s="280"/>
      <c r="C234" s="274"/>
      <c r="D234" s="16" t="s">
        <v>112</v>
      </c>
      <c r="E234" s="17" t="s">
        <v>96</v>
      </c>
      <c r="F234" s="18">
        <v>1</v>
      </c>
      <c r="G234" s="173">
        <f>IFERROR(F234/F238,"-")</f>
        <v>1.1904761904761904E-2</v>
      </c>
      <c r="H234" s="18">
        <v>3</v>
      </c>
      <c r="I234" s="173">
        <f>IFERROR(H234/H238,"-")</f>
        <v>0.02</v>
      </c>
      <c r="J234" s="18">
        <v>14</v>
      </c>
      <c r="K234" s="173">
        <f>IFERROR(J234/J238,"-")</f>
        <v>3.9215686274509803E-2</v>
      </c>
      <c r="L234" s="18">
        <v>17</v>
      </c>
      <c r="M234" s="173">
        <f>IFERROR(L234/L238,"-")</f>
        <v>5.4662379421221867E-2</v>
      </c>
      <c r="N234" s="18">
        <v>3</v>
      </c>
      <c r="O234" s="173">
        <f>IFERROR(N234/N238,"-")</f>
        <v>1.7045454545454544E-2</v>
      </c>
      <c r="P234" s="18">
        <v>2</v>
      </c>
      <c r="Q234" s="173">
        <f>IFERROR(P234/P238,"-")</f>
        <v>2.5974025974025976E-2</v>
      </c>
      <c r="R234" s="18">
        <v>0</v>
      </c>
      <c r="S234" s="173">
        <f>IFERROR(R234/R238,"-")</f>
        <v>0</v>
      </c>
      <c r="T234" s="18">
        <f t="shared" si="3"/>
        <v>40</v>
      </c>
      <c r="U234" s="173">
        <f>IFERROR(T234/T238,"-")</f>
        <v>3.4364261168384883E-2</v>
      </c>
    </row>
    <row r="235" spans="2:21">
      <c r="B235" s="280"/>
      <c r="C235" s="274"/>
      <c r="D235" s="16" t="s">
        <v>113</v>
      </c>
      <c r="E235" s="17" t="s">
        <v>98</v>
      </c>
      <c r="F235" s="18">
        <v>0</v>
      </c>
      <c r="G235" s="173">
        <f>IFERROR(F235/F238,"-")</f>
        <v>0</v>
      </c>
      <c r="H235" s="18">
        <v>0</v>
      </c>
      <c r="I235" s="173">
        <f>IFERROR(H235/H238,"-")</f>
        <v>0</v>
      </c>
      <c r="J235" s="18">
        <v>0</v>
      </c>
      <c r="K235" s="173">
        <f>IFERROR(J235/J238,"-")</f>
        <v>0</v>
      </c>
      <c r="L235" s="18">
        <v>1</v>
      </c>
      <c r="M235" s="173">
        <f>IFERROR(L235/L238,"-")</f>
        <v>3.2154340836012861E-3</v>
      </c>
      <c r="N235" s="18">
        <v>0</v>
      </c>
      <c r="O235" s="173">
        <f>IFERROR(N235/N238,"-")</f>
        <v>0</v>
      </c>
      <c r="P235" s="18">
        <v>0</v>
      </c>
      <c r="Q235" s="173">
        <f>IFERROR(P235/P238,"-")</f>
        <v>0</v>
      </c>
      <c r="R235" s="18">
        <v>0</v>
      </c>
      <c r="S235" s="173">
        <f>IFERROR(R235/R238,"-")</f>
        <v>0</v>
      </c>
      <c r="T235" s="18">
        <f t="shared" si="3"/>
        <v>1</v>
      </c>
      <c r="U235" s="173">
        <f>IFERROR(T235/T238,"-")</f>
        <v>8.5910652920962198E-4</v>
      </c>
    </row>
    <row r="236" spans="2:21">
      <c r="B236" s="280"/>
      <c r="C236" s="274"/>
      <c r="D236" s="16" t="s">
        <v>114</v>
      </c>
      <c r="E236" s="17" t="s">
        <v>100</v>
      </c>
      <c r="F236" s="18">
        <v>0</v>
      </c>
      <c r="G236" s="173">
        <f>IFERROR(F236/F238,"-")</f>
        <v>0</v>
      </c>
      <c r="H236" s="18">
        <v>0</v>
      </c>
      <c r="I236" s="173">
        <f>IFERROR(H236/H238,"-")</f>
        <v>0</v>
      </c>
      <c r="J236" s="18">
        <v>1</v>
      </c>
      <c r="K236" s="173">
        <f>IFERROR(J236/J238,"-")</f>
        <v>2.8011204481792717E-3</v>
      </c>
      <c r="L236" s="18">
        <v>0</v>
      </c>
      <c r="M236" s="173">
        <f>IFERROR(L236/L238,"-")</f>
        <v>0</v>
      </c>
      <c r="N236" s="18">
        <v>0</v>
      </c>
      <c r="O236" s="173">
        <f>IFERROR(N236/N238,"-")</f>
        <v>0</v>
      </c>
      <c r="P236" s="18">
        <v>0</v>
      </c>
      <c r="Q236" s="173">
        <f>IFERROR(P236/P238,"-")</f>
        <v>0</v>
      </c>
      <c r="R236" s="18">
        <v>0</v>
      </c>
      <c r="S236" s="173">
        <f>IFERROR(R236/R238,"-")</f>
        <v>0</v>
      </c>
      <c r="T236" s="18">
        <f t="shared" si="3"/>
        <v>1</v>
      </c>
      <c r="U236" s="173">
        <f>IFERROR(T236/T238,"-")</f>
        <v>8.5910652920962198E-4</v>
      </c>
    </row>
    <row r="237" spans="2:21">
      <c r="B237" s="280"/>
      <c r="C237" s="274"/>
      <c r="D237" s="19" t="s">
        <v>115</v>
      </c>
      <c r="E237" s="20" t="s">
        <v>118</v>
      </c>
      <c r="F237" s="22">
        <v>17</v>
      </c>
      <c r="G237" s="176">
        <f>IFERROR(F237/F238,"-")</f>
        <v>0.20238095238095238</v>
      </c>
      <c r="H237" s="22">
        <v>49</v>
      </c>
      <c r="I237" s="176">
        <f>IFERROR(H237/H238,"-")</f>
        <v>0.32666666666666666</v>
      </c>
      <c r="J237" s="22">
        <v>80</v>
      </c>
      <c r="K237" s="176">
        <f>IFERROR(J237/J238,"-")</f>
        <v>0.22408963585434175</v>
      </c>
      <c r="L237" s="22">
        <v>95</v>
      </c>
      <c r="M237" s="176">
        <f>IFERROR(L237/L238,"-")</f>
        <v>0.30546623794212219</v>
      </c>
      <c r="N237" s="22">
        <v>70</v>
      </c>
      <c r="O237" s="176">
        <f>IFERROR(N237/N238,"-")</f>
        <v>0.39772727272727271</v>
      </c>
      <c r="P237" s="22">
        <v>32</v>
      </c>
      <c r="Q237" s="176">
        <f>IFERROR(P237/P238,"-")</f>
        <v>0.41558441558441561</v>
      </c>
      <c r="R237" s="22">
        <v>3</v>
      </c>
      <c r="S237" s="176">
        <f>IFERROR(R237/R238,"-")</f>
        <v>0.33333333333333331</v>
      </c>
      <c r="T237" s="22">
        <f t="shared" si="3"/>
        <v>346</v>
      </c>
      <c r="U237" s="176">
        <f>IFERROR(T237/T238,"-")</f>
        <v>0.29725085910652921</v>
      </c>
    </row>
    <row r="238" spans="2:21">
      <c r="B238" s="281"/>
      <c r="C238" s="275"/>
      <c r="D238" s="23" t="s">
        <v>117</v>
      </c>
      <c r="E238" s="24"/>
      <c r="F238" s="37">
        <f>SUM(F230:F237)</f>
        <v>84</v>
      </c>
      <c r="G238" s="179" t="s">
        <v>116</v>
      </c>
      <c r="H238" s="37">
        <f>SUM(H230:H237)</f>
        <v>150</v>
      </c>
      <c r="I238" s="179" t="s">
        <v>116</v>
      </c>
      <c r="J238" s="37">
        <f>SUM(J230:J237)</f>
        <v>357</v>
      </c>
      <c r="K238" s="179" t="s">
        <v>116</v>
      </c>
      <c r="L238" s="37">
        <f>SUM(L230:L237)</f>
        <v>311</v>
      </c>
      <c r="M238" s="179" t="s">
        <v>116</v>
      </c>
      <c r="N238" s="37">
        <f>SUM(N230:N237)</f>
        <v>176</v>
      </c>
      <c r="O238" s="179" t="s">
        <v>116</v>
      </c>
      <c r="P238" s="37">
        <f>SUM(P230:P237)</f>
        <v>77</v>
      </c>
      <c r="Q238" s="179" t="s">
        <v>116</v>
      </c>
      <c r="R238" s="37">
        <f>SUM(R230:R237)</f>
        <v>9</v>
      </c>
      <c r="S238" s="179" t="s">
        <v>116</v>
      </c>
      <c r="T238" s="37">
        <f t="shared" si="3"/>
        <v>1164</v>
      </c>
      <c r="U238" s="179" t="s">
        <v>116</v>
      </c>
    </row>
    <row r="239" spans="2:21">
      <c r="B239" s="264">
        <v>27</v>
      </c>
      <c r="C239" s="273" t="s">
        <v>35</v>
      </c>
      <c r="D239" s="13" t="s">
        <v>108</v>
      </c>
      <c r="E239" s="14" t="s">
        <v>86</v>
      </c>
      <c r="F239" s="15">
        <v>1</v>
      </c>
      <c r="G239" s="170">
        <f>IFERROR(F239/F247,"-")</f>
        <v>8.3333333333333329E-2</v>
      </c>
      <c r="H239" s="15">
        <v>0</v>
      </c>
      <c r="I239" s="170">
        <f>IFERROR(H239/H247,"-")</f>
        <v>0</v>
      </c>
      <c r="J239" s="15">
        <v>0</v>
      </c>
      <c r="K239" s="170">
        <f>IFERROR(J239/J247,"-")</f>
        <v>0</v>
      </c>
      <c r="L239" s="15">
        <v>0</v>
      </c>
      <c r="M239" s="170">
        <f>IFERROR(L239/L247,"-")</f>
        <v>0</v>
      </c>
      <c r="N239" s="15">
        <v>0</v>
      </c>
      <c r="O239" s="170">
        <f>IFERROR(N239/N247,"-")</f>
        <v>0</v>
      </c>
      <c r="P239" s="15">
        <v>0</v>
      </c>
      <c r="Q239" s="170">
        <f>IFERROR(P239/P247,"-")</f>
        <v>0</v>
      </c>
      <c r="R239" s="15">
        <v>0</v>
      </c>
      <c r="S239" s="170">
        <f>IFERROR(R239/R247,"-")</f>
        <v>0</v>
      </c>
      <c r="T239" s="15">
        <f t="shared" si="3"/>
        <v>1</v>
      </c>
      <c r="U239" s="170">
        <f>IFERROR(T239/T247,"-")</f>
        <v>5.1546391752577319E-3</v>
      </c>
    </row>
    <row r="240" spans="2:21">
      <c r="B240" s="265"/>
      <c r="C240" s="274"/>
      <c r="D240" s="16" t="s">
        <v>109</v>
      </c>
      <c r="E240" s="17" t="s">
        <v>89</v>
      </c>
      <c r="F240" s="18">
        <v>7</v>
      </c>
      <c r="G240" s="173">
        <f>IFERROR(F240/F247,"-")</f>
        <v>0.58333333333333337</v>
      </c>
      <c r="H240" s="18">
        <v>18</v>
      </c>
      <c r="I240" s="173">
        <f>IFERROR(H240/H247,"-")</f>
        <v>0.78260869565217395</v>
      </c>
      <c r="J240" s="18">
        <v>38</v>
      </c>
      <c r="K240" s="173">
        <f>IFERROR(J240/J247,"-")</f>
        <v>0.71698113207547165</v>
      </c>
      <c r="L240" s="18">
        <v>30</v>
      </c>
      <c r="M240" s="173">
        <f>IFERROR(L240/L247,"-")</f>
        <v>0.65217391304347827</v>
      </c>
      <c r="N240" s="18">
        <v>17</v>
      </c>
      <c r="O240" s="173">
        <f>IFERROR(N240/N247,"-")</f>
        <v>0.48571428571428571</v>
      </c>
      <c r="P240" s="18">
        <v>9</v>
      </c>
      <c r="Q240" s="173">
        <f>IFERROR(P240/P247,"-")</f>
        <v>0.40909090909090912</v>
      </c>
      <c r="R240" s="18">
        <v>2</v>
      </c>
      <c r="S240" s="173">
        <f>IFERROR(R240/R247,"-")</f>
        <v>0.66666666666666663</v>
      </c>
      <c r="T240" s="18">
        <f t="shared" si="3"/>
        <v>121</v>
      </c>
      <c r="U240" s="173">
        <f>IFERROR(T240/T247,"-")</f>
        <v>0.62371134020618557</v>
      </c>
    </row>
    <row r="241" spans="2:21">
      <c r="B241" s="265"/>
      <c r="C241" s="274"/>
      <c r="D241" s="16" t="s">
        <v>110</v>
      </c>
      <c r="E241" s="17" t="s">
        <v>92</v>
      </c>
      <c r="F241" s="18">
        <v>0</v>
      </c>
      <c r="G241" s="173">
        <f>IFERROR(F241/F247,"-")</f>
        <v>0</v>
      </c>
      <c r="H241" s="18">
        <v>0</v>
      </c>
      <c r="I241" s="173">
        <f>IFERROR(H241/H247,"-")</f>
        <v>0</v>
      </c>
      <c r="J241" s="18">
        <v>0</v>
      </c>
      <c r="K241" s="173">
        <f>IFERROR(J241/J247,"-")</f>
        <v>0</v>
      </c>
      <c r="L241" s="18">
        <v>1</v>
      </c>
      <c r="M241" s="173">
        <f>IFERROR(L241/L247,"-")</f>
        <v>2.1739130434782608E-2</v>
      </c>
      <c r="N241" s="18">
        <v>0</v>
      </c>
      <c r="O241" s="173">
        <f>IFERROR(N241/N247,"-")</f>
        <v>0</v>
      </c>
      <c r="P241" s="18">
        <v>0</v>
      </c>
      <c r="Q241" s="173">
        <f>IFERROR(P241/P247,"-")</f>
        <v>0</v>
      </c>
      <c r="R241" s="18">
        <v>0</v>
      </c>
      <c r="S241" s="173">
        <f>IFERROR(R241/R247,"-")</f>
        <v>0</v>
      </c>
      <c r="T241" s="18">
        <f t="shared" si="3"/>
        <v>1</v>
      </c>
      <c r="U241" s="173">
        <f>IFERROR(T241/T247,"-")</f>
        <v>5.1546391752577319E-3</v>
      </c>
    </row>
    <row r="242" spans="2:21">
      <c r="B242" s="265"/>
      <c r="C242" s="274"/>
      <c r="D242" s="16" t="s">
        <v>111</v>
      </c>
      <c r="E242" s="17" t="s">
        <v>94</v>
      </c>
      <c r="F242" s="18">
        <v>2</v>
      </c>
      <c r="G242" s="173">
        <f>IFERROR(F242/F247,"-")</f>
        <v>0.16666666666666666</v>
      </c>
      <c r="H242" s="18">
        <v>1</v>
      </c>
      <c r="I242" s="173">
        <f>IFERROR(H242/H247,"-")</f>
        <v>4.3478260869565216E-2</v>
      </c>
      <c r="J242" s="18">
        <v>3</v>
      </c>
      <c r="K242" s="173">
        <f>IFERROR(J242/J247,"-")</f>
        <v>5.6603773584905662E-2</v>
      </c>
      <c r="L242" s="18">
        <v>2</v>
      </c>
      <c r="M242" s="173">
        <f>IFERROR(L242/L247,"-")</f>
        <v>4.3478260869565216E-2</v>
      </c>
      <c r="N242" s="18">
        <v>3</v>
      </c>
      <c r="O242" s="173">
        <f>IFERROR(N242/N247,"-")</f>
        <v>8.5714285714285715E-2</v>
      </c>
      <c r="P242" s="18">
        <v>1</v>
      </c>
      <c r="Q242" s="173">
        <f>IFERROR(P242/P247,"-")</f>
        <v>4.5454545454545456E-2</v>
      </c>
      <c r="R242" s="18">
        <v>0</v>
      </c>
      <c r="S242" s="173">
        <f>IFERROR(R242/R247,"-")</f>
        <v>0</v>
      </c>
      <c r="T242" s="18">
        <f t="shared" si="3"/>
        <v>12</v>
      </c>
      <c r="U242" s="173">
        <f>IFERROR(T242/T247,"-")</f>
        <v>6.1855670103092786E-2</v>
      </c>
    </row>
    <row r="243" spans="2:21">
      <c r="B243" s="265"/>
      <c r="C243" s="274"/>
      <c r="D243" s="16" t="s">
        <v>112</v>
      </c>
      <c r="E243" s="17" t="s">
        <v>96</v>
      </c>
      <c r="F243" s="18">
        <v>0</v>
      </c>
      <c r="G243" s="173">
        <f>IFERROR(F243/F247,"-")</f>
        <v>0</v>
      </c>
      <c r="H243" s="18">
        <v>0</v>
      </c>
      <c r="I243" s="173">
        <f>IFERROR(H243/H247,"-")</f>
        <v>0</v>
      </c>
      <c r="J243" s="18">
        <v>0</v>
      </c>
      <c r="K243" s="173">
        <f>IFERROR(J243/J247,"-")</f>
        <v>0</v>
      </c>
      <c r="L243" s="18">
        <v>1</v>
      </c>
      <c r="M243" s="173">
        <f>IFERROR(L243/L247,"-")</f>
        <v>2.1739130434782608E-2</v>
      </c>
      <c r="N243" s="18">
        <v>0</v>
      </c>
      <c r="O243" s="173">
        <f>IFERROR(N243/N247,"-")</f>
        <v>0</v>
      </c>
      <c r="P243" s="18">
        <v>2</v>
      </c>
      <c r="Q243" s="173">
        <f>IFERROR(P243/P247,"-")</f>
        <v>9.0909090909090912E-2</v>
      </c>
      <c r="R243" s="18">
        <v>0</v>
      </c>
      <c r="S243" s="173">
        <f>IFERROR(R243/R247,"-")</f>
        <v>0</v>
      </c>
      <c r="T243" s="18">
        <f t="shared" si="3"/>
        <v>3</v>
      </c>
      <c r="U243" s="173">
        <f>IFERROR(T243/T247,"-")</f>
        <v>1.5463917525773196E-2</v>
      </c>
    </row>
    <row r="244" spans="2:21">
      <c r="B244" s="265"/>
      <c r="C244" s="274"/>
      <c r="D244" s="16" t="s">
        <v>113</v>
      </c>
      <c r="E244" s="17" t="s">
        <v>98</v>
      </c>
      <c r="F244" s="18">
        <v>0</v>
      </c>
      <c r="G244" s="173">
        <f>IFERROR(F244/F247,"-")</f>
        <v>0</v>
      </c>
      <c r="H244" s="18">
        <v>0</v>
      </c>
      <c r="I244" s="173">
        <f>IFERROR(H244/H247,"-")</f>
        <v>0</v>
      </c>
      <c r="J244" s="18">
        <v>0</v>
      </c>
      <c r="K244" s="173">
        <f>IFERROR(J244/J247,"-")</f>
        <v>0</v>
      </c>
      <c r="L244" s="18">
        <v>0</v>
      </c>
      <c r="M244" s="173">
        <f>IFERROR(L244/L247,"-")</f>
        <v>0</v>
      </c>
      <c r="N244" s="18">
        <v>0</v>
      </c>
      <c r="O244" s="173">
        <f>IFERROR(N244/N247,"-")</f>
        <v>0</v>
      </c>
      <c r="P244" s="18">
        <v>0</v>
      </c>
      <c r="Q244" s="173">
        <f>IFERROR(P244/P247,"-")</f>
        <v>0</v>
      </c>
      <c r="R244" s="18">
        <v>0</v>
      </c>
      <c r="S244" s="173">
        <f>IFERROR(R244/R247,"-")</f>
        <v>0</v>
      </c>
      <c r="T244" s="18">
        <f t="shared" si="3"/>
        <v>0</v>
      </c>
      <c r="U244" s="173">
        <f>IFERROR(T244/T247,"-")</f>
        <v>0</v>
      </c>
    </row>
    <row r="245" spans="2:21">
      <c r="B245" s="265"/>
      <c r="C245" s="274"/>
      <c r="D245" s="16" t="s">
        <v>114</v>
      </c>
      <c r="E245" s="17" t="s">
        <v>100</v>
      </c>
      <c r="F245" s="18">
        <v>0</v>
      </c>
      <c r="G245" s="173">
        <f>IFERROR(F245/F247,"-")</f>
        <v>0</v>
      </c>
      <c r="H245" s="18">
        <v>0</v>
      </c>
      <c r="I245" s="173">
        <f>IFERROR(H245/H247,"-")</f>
        <v>0</v>
      </c>
      <c r="J245" s="18">
        <v>0</v>
      </c>
      <c r="K245" s="173">
        <f>IFERROR(J245/J247,"-")</f>
        <v>0</v>
      </c>
      <c r="L245" s="18">
        <v>0</v>
      </c>
      <c r="M245" s="173">
        <f>IFERROR(L245/L247,"-")</f>
        <v>0</v>
      </c>
      <c r="N245" s="18">
        <v>0</v>
      </c>
      <c r="O245" s="173">
        <f>IFERROR(N245/N247,"-")</f>
        <v>0</v>
      </c>
      <c r="P245" s="18">
        <v>0</v>
      </c>
      <c r="Q245" s="173">
        <f>IFERROR(P245/P247,"-")</f>
        <v>0</v>
      </c>
      <c r="R245" s="18">
        <v>0</v>
      </c>
      <c r="S245" s="173">
        <f>IFERROR(R245/R247,"-")</f>
        <v>0</v>
      </c>
      <c r="T245" s="18">
        <f t="shared" si="3"/>
        <v>0</v>
      </c>
      <c r="U245" s="173">
        <f>IFERROR(T245/T247,"-")</f>
        <v>0</v>
      </c>
    </row>
    <row r="246" spans="2:21">
      <c r="B246" s="265"/>
      <c r="C246" s="274"/>
      <c r="D246" s="19" t="s">
        <v>115</v>
      </c>
      <c r="E246" s="20" t="s">
        <v>118</v>
      </c>
      <c r="F246" s="22">
        <v>2</v>
      </c>
      <c r="G246" s="176">
        <f>IFERROR(F246/F247,"-")</f>
        <v>0.16666666666666666</v>
      </c>
      <c r="H246" s="22">
        <v>4</v>
      </c>
      <c r="I246" s="176">
        <f>IFERROR(H246/H247,"-")</f>
        <v>0.17391304347826086</v>
      </c>
      <c r="J246" s="22">
        <v>12</v>
      </c>
      <c r="K246" s="176">
        <f>IFERROR(J246/J247,"-")</f>
        <v>0.22641509433962265</v>
      </c>
      <c r="L246" s="22">
        <v>12</v>
      </c>
      <c r="M246" s="176">
        <f>IFERROR(L246/L247,"-")</f>
        <v>0.2608695652173913</v>
      </c>
      <c r="N246" s="22">
        <v>15</v>
      </c>
      <c r="O246" s="176">
        <f>IFERROR(N246/N247,"-")</f>
        <v>0.42857142857142855</v>
      </c>
      <c r="P246" s="22">
        <v>10</v>
      </c>
      <c r="Q246" s="176">
        <f>IFERROR(P246/P247,"-")</f>
        <v>0.45454545454545453</v>
      </c>
      <c r="R246" s="22">
        <v>1</v>
      </c>
      <c r="S246" s="176">
        <f>IFERROR(R246/R247,"-")</f>
        <v>0.33333333333333331</v>
      </c>
      <c r="T246" s="22">
        <f t="shared" si="3"/>
        <v>56</v>
      </c>
      <c r="U246" s="176">
        <f>IFERROR(T246/T247,"-")</f>
        <v>0.28865979381443296</v>
      </c>
    </row>
    <row r="247" spans="2:21">
      <c r="B247" s="266"/>
      <c r="C247" s="275"/>
      <c r="D247" s="23" t="s">
        <v>117</v>
      </c>
      <c r="E247" s="24"/>
      <c r="F247" s="37">
        <f>SUM(F239:F246)</f>
        <v>12</v>
      </c>
      <c r="G247" s="179" t="s">
        <v>116</v>
      </c>
      <c r="H247" s="37">
        <f>SUM(H239:H246)</f>
        <v>23</v>
      </c>
      <c r="I247" s="179" t="s">
        <v>116</v>
      </c>
      <c r="J247" s="37">
        <f>SUM(J239:J246)</f>
        <v>53</v>
      </c>
      <c r="K247" s="179" t="s">
        <v>116</v>
      </c>
      <c r="L247" s="37">
        <f>SUM(L239:L246)</f>
        <v>46</v>
      </c>
      <c r="M247" s="179" t="s">
        <v>116</v>
      </c>
      <c r="N247" s="37">
        <f>SUM(N239:N246)</f>
        <v>35</v>
      </c>
      <c r="O247" s="179" t="s">
        <v>116</v>
      </c>
      <c r="P247" s="37">
        <f>SUM(P239:P246)</f>
        <v>22</v>
      </c>
      <c r="Q247" s="179" t="s">
        <v>116</v>
      </c>
      <c r="R247" s="37">
        <f>SUM(R239:R246)</f>
        <v>3</v>
      </c>
      <c r="S247" s="179" t="s">
        <v>116</v>
      </c>
      <c r="T247" s="37">
        <f t="shared" si="3"/>
        <v>194</v>
      </c>
      <c r="U247" s="179" t="s">
        <v>116</v>
      </c>
    </row>
    <row r="248" spans="2:21">
      <c r="B248" s="279">
        <v>28</v>
      </c>
      <c r="C248" s="273" t="s">
        <v>36</v>
      </c>
      <c r="D248" s="13" t="s">
        <v>108</v>
      </c>
      <c r="E248" s="14" t="s">
        <v>86</v>
      </c>
      <c r="F248" s="15">
        <v>0</v>
      </c>
      <c r="G248" s="170">
        <f>IFERROR(F248/F256,"-")</f>
        <v>0</v>
      </c>
      <c r="H248" s="15">
        <v>0</v>
      </c>
      <c r="I248" s="170">
        <f>IFERROR(H248/H256,"-")</f>
        <v>0</v>
      </c>
      <c r="J248" s="15">
        <v>0</v>
      </c>
      <c r="K248" s="170">
        <f>IFERROR(J248/J256,"-")</f>
        <v>0</v>
      </c>
      <c r="L248" s="15">
        <v>0</v>
      </c>
      <c r="M248" s="170">
        <f>IFERROR(L248/L256,"-")</f>
        <v>0</v>
      </c>
      <c r="N248" s="15">
        <v>0</v>
      </c>
      <c r="O248" s="170">
        <f>IFERROR(N248/N256,"-")</f>
        <v>0</v>
      </c>
      <c r="P248" s="15">
        <v>0</v>
      </c>
      <c r="Q248" s="170">
        <f>IFERROR(P248/P256,"-")</f>
        <v>0</v>
      </c>
      <c r="R248" s="15">
        <v>0</v>
      </c>
      <c r="S248" s="170">
        <f>IFERROR(R248/R256,"-")</f>
        <v>0</v>
      </c>
      <c r="T248" s="15">
        <f t="shared" si="3"/>
        <v>0</v>
      </c>
      <c r="U248" s="170">
        <f>IFERROR(T248/T256,"-")</f>
        <v>0</v>
      </c>
    </row>
    <row r="249" spans="2:21">
      <c r="B249" s="280"/>
      <c r="C249" s="274"/>
      <c r="D249" s="16" t="s">
        <v>109</v>
      </c>
      <c r="E249" s="17" t="s">
        <v>89</v>
      </c>
      <c r="F249" s="18">
        <v>14</v>
      </c>
      <c r="G249" s="173">
        <f>IFERROR(F249/F256,"-")</f>
        <v>0.82352941176470584</v>
      </c>
      <c r="H249" s="18">
        <v>16</v>
      </c>
      <c r="I249" s="173">
        <f>IFERROR(H249/H256,"-")</f>
        <v>0.64</v>
      </c>
      <c r="J249" s="18">
        <v>34</v>
      </c>
      <c r="K249" s="173">
        <f>IFERROR(J249/J256,"-")</f>
        <v>0.6071428571428571</v>
      </c>
      <c r="L249" s="18">
        <v>34</v>
      </c>
      <c r="M249" s="173">
        <f>IFERROR(L249/L256,"-")</f>
        <v>0.70833333333333337</v>
      </c>
      <c r="N249" s="18">
        <v>9</v>
      </c>
      <c r="O249" s="173">
        <f>IFERROR(N249/N256,"-")</f>
        <v>0.375</v>
      </c>
      <c r="P249" s="18">
        <v>7</v>
      </c>
      <c r="Q249" s="173">
        <f>IFERROR(P249/P256,"-")</f>
        <v>0.7</v>
      </c>
      <c r="R249" s="18">
        <v>1</v>
      </c>
      <c r="S249" s="173">
        <f>IFERROR(R249/R256,"-")</f>
        <v>1</v>
      </c>
      <c r="T249" s="18">
        <f t="shared" si="3"/>
        <v>115</v>
      </c>
      <c r="U249" s="173">
        <f>IFERROR(T249/T256,"-")</f>
        <v>0.63535911602209949</v>
      </c>
    </row>
    <row r="250" spans="2:21">
      <c r="B250" s="280"/>
      <c r="C250" s="274"/>
      <c r="D250" s="16" t="s">
        <v>110</v>
      </c>
      <c r="E250" s="17" t="s">
        <v>92</v>
      </c>
      <c r="F250" s="18">
        <v>0</v>
      </c>
      <c r="G250" s="173">
        <f>IFERROR(F250/F256,"-")</f>
        <v>0</v>
      </c>
      <c r="H250" s="18">
        <v>0</v>
      </c>
      <c r="I250" s="173">
        <f>IFERROR(H250/H256,"-")</f>
        <v>0</v>
      </c>
      <c r="J250" s="18">
        <v>0</v>
      </c>
      <c r="K250" s="173">
        <f>IFERROR(J250/J256,"-")</f>
        <v>0</v>
      </c>
      <c r="L250" s="18">
        <v>0</v>
      </c>
      <c r="M250" s="173">
        <f>IFERROR(L250/L256,"-")</f>
        <v>0</v>
      </c>
      <c r="N250" s="18">
        <v>0</v>
      </c>
      <c r="O250" s="173">
        <f>IFERROR(N250/N256,"-")</f>
        <v>0</v>
      </c>
      <c r="P250" s="18">
        <v>0</v>
      </c>
      <c r="Q250" s="173">
        <f>IFERROR(P250/P256,"-")</f>
        <v>0</v>
      </c>
      <c r="R250" s="18">
        <v>0</v>
      </c>
      <c r="S250" s="173">
        <f>IFERROR(R250/R256,"-")</f>
        <v>0</v>
      </c>
      <c r="T250" s="18">
        <f t="shared" si="3"/>
        <v>0</v>
      </c>
      <c r="U250" s="173">
        <f>IFERROR(T250/T256,"-")</f>
        <v>0</v>
      </c>
    </row>
    <row r="251" spans="2:21">
      <c r="B251" s="280"/>
      <c r="C251" s="274"/>
      <c r="D251" s="16" t="s">
        <v>111</v>
      </c>
      <c r="E251" s="17" t="s">
        <v>94</v>
      </c>
      <c r="F251" s="18">
        <v>2</v>
      </c>
      <c r="G251" s="173">
        <f>IFERROR(F251/F256,"-")</f>
        <v>0.11764705882352941</v>
      </c>
      <c r="H251" s="18">
        <v>0</v>
      </c>
      <c r="I251" s="173">
        <f>IFERROR(H251/H256,"-")</f>
        <v>0</v>
      </c>
      <c r="J251" s="18">
        <v>3</v>
      </c>
      <c r="K251" s="173">
        <f>IFERROR(J251/J256,"-")</f>
        <v>5.3571428571428568E-2</v>
      </c>
      <c r="L251" s="18">
        <v>0</v>
      </c>
      <c r="M251" s="173">
        <f>IFERROR(L251/L256,"-")</f>
        <v>0</v>
      </c>
      <c r="N251" s="18">
        <v>1</v>
      </c>
      <c r="O251" s="173">
        <f>IFERROR(N251/N256,"-")</f>
        <v>4.1666666666666664E-2</v>
      </c>
      <c r="P251" s="18">
        <v>0</v>
      </c>
      <c r="Q251" s="173">
        <f>IFERROR(P251/P256,"-")</f>
        <v>0</v>
      </c>
      <c r="R251" s="18">
        <v>0</v>
      </c>
      <c r="S251" s="173">
        <f>IFERROR(R251/R256,"-")</f>
        <v>0</v>
      </c>
      <c r="T251" s="18">
        <f t="shared" si="3"/>
        <v>6</v>
      </c>
      <c r="U251" s="173">
        <f>IFERROR(T251/T256,"-")</f>
        <v>3.3149171270718231E-2</v>
      </c>
    </row>
    <row r="252" spans="2:21">
      <c r="B252" s="280"/>
      <c r="C252" s="274"/>
      <c r="D252" s="16" t="s">
        <v>112</v>
      </c>
      <c r="E252" s="17" t="s">
        <v>96</v>
      </c>
      <c r="F252" s="18">
        <v>0</v>
      </c>
      <c r="G252" s="173">
        <f>IFERROR(F252/F256,"-")</f>
        <v>0</v>
      </c>
      <c r="H252" s="18">
        <v>0</v>
      </c>
      <c r="I252" s="173">
        <f>IFERROR(H252/H256,"-")</f>
        <v>0</v>
      </c>
      <c r="J252" s="18">
        <v>4</v>
      </c>
      <c r="K252" s="173">
        <f>IFERROR(J252/J256,"-")</f>
        <v>7.1428571428571425E-2</v>
      </c>
      <c r="L252" s="18">
        <v>2</v>
      </c>
      <c r="M252" s="173">
        <f>IFERROR(L252/L256,"-")</f>
        <v>4.1666666666666664E-2</v>
      </c>
      <c r="N252" s="18">
        <v>1</v>
      </c>
      <c r="O252" s="173">
        <f>IFERROR(N252/N256,"-")</f>
        <v>4.1666666666666664E-2</v>
      </c>
      <c r="P252" s="18">
        <v>0</v>
      </c>
      <c r="Q252" s="173">
        <f>IFERROR(P252/P256,"-")</f>
        <v>0</v>
      </c>
      <c r="R252" s="18">
        <v>0</v>
      </c>
      <c r="S252" s="173">
        <f>IFERROR(R252/R256,"-")</f>
        <v>0</v>
      </c>
      <c r="T252" s="18">
        <f t="shared" si="3"/>
        <v>7</v>
      </c>
      <c r="U252" s="173">
        <f>IFERROR(T252/T256,"-")</f>
        <v>3.8674033149171269E-2</v>
      </c>
    </row>
    <row r="253" spans="2:21">
      <c r="B253" s="280"/>
      <c r="C253" s="274"/>
      <c r="D253" s="16" t="s">
        <v>113</v>
      </c>
      <c r="E253" s="17" t="s">
        <v>98</v>
      </c>
      <c r="F253" s="18">
        <v>0</v>
      </c>
      <c r="G253" s="173">
        <f>IFERROR(F253/F256,"-")</f>
        <v>0</v>
      </c>
      <c r="H253" s="18">
        <v>0</v>
      </c>
      <c r="I253" s="173">
        <f>IFERROR(H253/H256,"-")</f>
        <v>0</v>
      </c>
      <c r="J253" s="18">
        <v>0</v>
      </c>
      <c r="K253" s="173">
        <f>IFERROR(J253/J256,"-")</f>
        <v>0</v>
      </c>
      <c r="L253" s="18">
        <v>0</v>
      </c>
      <c r="M253" s="173">
        <f>IFERROR(L253/L256,"-")</f>
        <v>0</v>
      </c>
      <c r="N253" s="18">
        <v>0</v>
      </c>
      <c r="O253" s="173">
        <f>IFERROR(N253/N256,"-")</f>
        <v>0</v>
      </c>
      <c r="P253" s="18">
        <v>0</v>
      </c>
      <c r="Q253" s="173">
        <f>IFERROR(P253/P256,"-")</f>
        <v>0</v>
      </c>
      <c r="R253" s="18">
        <v>0</v>
      </c>
      <c r="S253" s="173">
        <f>IFERROR(R253/R256,"-")</f>
        <v>0</v>
      </c>
      <c r="T253" s="18">
        <f t="shared" si="3"/>
        <v>0</v>
      </c>
      <c r="U253" s="173">
        <f>IFERROR(T253/T256,"-")</f>
        <v>0</v>
      </c>
    </row>
    <row r="254" spans="2:21">
      <c r="B254" s="280"/>
      <c r="C254" s="274"/>
      <c r="D254" s="16" t="s">
        <v>114</v>
      </c>
      <c r="E254" s="17" t="s">
        <v>100</v>
      </c>
      <c r="F254" s="18">
        <v>0</v>
      </c>
      <c r="G254" s="173">
        <f>IFERROR(F254/F256,"-")</f>
        <v>0</v>
      </c>
      <c r="H254" s="18">
        <v>0</v>
      </c>
      <c r="I254" s="173">
        <f>IFERROR(H254/H256,"-")</f>
        <v>0</v>
      </c>
      <c r="J254" s="18">
        <v>0</v>
      </c>
      <c r="K254" s="173">
        <f>IFERROR(J254/J256,"-")</f>
        <v>0</v>
      </c>
      <c r="L254" s="18">
        <v>0</v>
      </c>
      <c r="M254" s="173">
        <f>IFERROR(L254/L256,"-")</f>
        <v>0</v>
      </c>
      <c r="N254" s="18">
        <v>0</v>
      </c>
      <c r="O254" s="173">
        <f>IFERROR(N254/N256,"-")</f>
        <v>0</v>
      </c>
      <c r="P254" s="18">
        <v>0</v>
      </c>
      <c r="Q254" s="173">
        <f>IFERROR(P254/P256,"-")</f>
        <v>0</v>
      </c>
      <c r="R254" s="18">
        <v>0</v>
      </c>
      <c r="S254" s="173">
        <f>IFERROR(R254/R256,"-")</f>
        <v>0</v>
      </c>
      <c r="T254" s="18">
        <f t="shared" si="3"/>
        <v>0</v>
      </c>
      <c r="U254" s="173">
        <f>IFERROR(T254/T256,"-")</f>
        <v>0</v>
      </c>
    </row>
    <row r="255" spans="2:21">
      <c r="B255" s="280"/>
      <c r="C255" s="274"/>
      <c r="D255" s="19" t="s">
        <v>115</v>
      </c>
      <c r="E255" s="20" t="s">
        <v>118</v>
      </c>
      <c r="F255" s="22">
        <v>1</v>
      </c>
      <c r="G255" s="176">
        <f>IFERROR(F255/F256,"-")</f>
        <v>5.8823529411764705E-2</v>
      </c>
      <c r="H255" s="22">
        <v>9</v>
      </c>
      <c r="I255" s="176">
        <f>IFERROR(H255/H256,"-")</f>
        <v>0.36</v>
      </c>
      <c r="J255" s="22">
        <v>15</v>
      </c>
      <c r="K255" s="176">
        <f>IFERROR(J255/J256,"-")</f>
        <v>0.26785714285714285</v>
      </c>
      <c r="L255" s="22">
        <v>12</v>
      </c>
      <c r="M255" s="176">
        <f>IFERROR(L255/L256,"-")</f>
        <v>0.25</v>
      </c>
      <c r="N255" s="22">
        <v>13</v>
      </c>
      <c r="O255" s="176">
        <f>IFERROR(N255/N256,"-")</f>
        <v>0.54166666666666663</v>
      </c>
      <c r="P255" s="22">
        <v>3</v>
      </c>
      <c r="Q255" s="176">
        <f>IFERROR(P255/P256,"-")</f>
        <v>0.3</v>
      </c>
      <c r="R255" s="22">
        <v>0</v>
      </c>
      <c r="S255" s="176">
        <f>IFERROR(R255/R256,"-")</f>
        <v>0</v>
      </c>
      <c r="T255" s="22">
        <f t="shared" si="3"/>
        <v>53</v>
      </c>
      <c r="U255" s="176">
        <f>IFERROR(T255/T256,"-")</f>
        <v>0.29281767955801102</v>
      </c>
    </row>
    <row r="256" spans="2:21">
      <c r="B256" s="281"/>
      <c r="C256" s="275"/>
      <c r="D256" s="23" t="s">
        <v>117</v>
      </c>
      <c r="E256" s="24"/>
      <c r="F256" s="37">
        <f>SUM(F248:F255)</f>
        <v>17</v>
      </c>
      <c r="G256" s="179" t="s">
        <v>116</v>
      </c>
      <c r="H256" s="37">
        <f>SUM(H248:H255)</f>
        <v>25</v>
      </c>
      <c r="I256" s="179" t="s">
        <v>116</v>
      </c>
      <c r="J256" s="37">
        <f>SUM(J248:J255)</f>
        <v>56</v>
      </c>
      <c r="K256" s="179" t="s">
        <v>116</v>
      </c>
      <c r="L256" s="37">
        <f>SUM(L248:L255)</f>
        <v>48</v>
      </c>
      <c r="M256" s="179" t="s">
        <v>116</v>
      </c>
      <c r="N256" s="37">
        <f>SUM(N248:N255)</f>
        <v>24</v>
      </c>
      <c r="O256" s="179" t="s">
        <v>116</v>
      </c>
      <c r="P256" s="37">
        <f>SUM(P248:P255)</f>
        <v>10</v>
      </c>
      <c r="Q256" s="179" t="s">
        <v>116</v>
      </c>
      <c r="R256" s="37">
        <f>SUM(R248:R255)</f>
        <v>1</v>
      </c>
      <c r="S256" s="179" t="s">
        <v>116</v>
      </c>
      <c r="T256" s="37">
        <f t="shared" si="3"/>
        <v>181</v>
      </c>
      <c r="U256" s="179" t="s">
        <v>116</v>
      </c>
    </row>
    <row r="257" spans="2:21">
      <c r="B257" s="264">
        <v>29</v>
      </c>
      <c r="C257" s="273" t="s">
        <v>37</v>
      </c>
      <c r="D257" s="13" t="s">
        <v>108</v>
      </c>
      <c r="E257" s="14" t="s">
        <v>86</v>
      </c>
      <c r="F257" s="15">
        <v>0</v>
      </c>
      <c r="G257" s="170">
        <f>IFERROR(F257/F265,"-")</f>
        <v>0</v>
      </c>
      <c r="H257" s="15">
        <v>0</v>
      </c>
      <c r="I257" s="170">
        <f>IFERROR(H257/H265,"-")</f>
        <v>0</v>
      </c>
      <c r="J257" s="15">
        <v>0</v>
      </c>
      <c r="K257" s="170">
        <f>IFERROR(J257/J265,"-")</f>
        <v>0</v>
      </c>
      <c r="L257" s="15">
        <v>0</v>
      </c>
      <c r="M257" s="170">
        <f>IFERROR(L257/L265,"-")</f>
        <v>0</v>
      </c>
      <c r="N257" s="15">
        <v>0</v>
      </c>
      <c r="O257" s="170">
        <f>IFERROR(N257/N265,"-")</f>
        <v>0</v>
      </c>
      <c r="P257" s="15">
        <v>0</v>
      </c>
      <c r="Q257" s="170">
        <f>IFERROR(P257/P265,"-")</f>
        <v>0</v>
      </c>
      <c r="R257" s="15">
        <v>0</v>
      </c>
      <c r="S257" s="170">
        <f>IFERROR(R257/R265,"-")</f>
        <v>0</v>
      </c>
      <c r="T257" s="15">
        <f t="shared" si="3"/>
        <v>0</v>
      </c>
      <c r="U257" s="170">
        <f>IFERROR(T257/T265,"-")</f>
        <v>0</v>
      </c>
    </row>
    <row r="258" spans="2:21">
      <c r="B258" s="265"/>
      <c r="C258" s="274"/>
      <c r="D258" s="16" t="s">
        <v>109</v>
      </c>
      <c r="E258" s="17" t="s">
        <v>89</v>
      </c>
      <c r="F258" s="18">
        <v>8</v>
      </c>
      <c r="G258" s="173">
        <f>IFERROR(F258/F265,"-")</f>
        <v>0.66666666666666663</v>
      </c>
      <c r="H258" s="18">
        <v>13</v>
      </c>
      <c r="I258" s="173">
        <f>IFERROR(H258/H265,"-")</f>
        <v>0.72222222222222221</v>
      </c>
      <c r="J258" s="18">
        <v>25</v>
      </c>
      <c r="K258" s="173">
        <f>IFERROR(J258/J265,"-")</f>
        <v>0.625</v>
      </c>
      <c r="L258" s="18">
        <v>20</v>
      </c>
      <c r="M258" s="173">
        <f>IFERROR(L258/L265,"-")</f>
        <v>0.52631578947368418</v>
      </c>
      <c r="N258" s="18">
        <v>16</v>
      </c>
      <c r="O258" s="173">
        <f>IFERROR(N258/N265,"-")</f>
        <v>0.5714285714285714</v>
      </c>
      <c r="P258" s="18">
        <v>8</v>
      </c>
      <c r="Q258" s="173">
        <f>IFERROR(P258/P265,"-")</f>
        <v>0.61538461538461542</v>
      </c>
      <c r="R258" s="18">
        <v>0</v>
      </c>
      <c r="S258" s="173">
        <f>IFERROR(R258/R265,"-")</f>
        <v>0</v>
      </c>
      <c r="T258" s="18">
        <f t="shared" si="3"/>
        <v>90</v>
      </c>
      <c r="U258" s="173">
        <f>IFERROR(T258/T265,"-")</f>
        <v>0.6</v>
      </c>
    </row>
    <row r="259" spans="2:21">
      <c r="B259" s="265"/>
      <c r="C259" s="274"/>
      <c r="D259" s="16" t="s">
        <v>110</v>
      </c>
      <c r="E259" s="17" t="s">
        <v>92</v>
      </c>
      <c r="F259" s="18">
        <v>0</v>
      </c>
      <c r="G259" s="173">
        <f>IFERROR(F259/F265,"-")</f>
        <v>0</v>
      </c>
      <c r="H259" s="18">
        <v>0</v>
      </c>
      <c r="I259" s="173">
        <f>IFERROR(H259/H265,"-")</f>
        <v>0</v>
      </c>
      <c r="J259" s="18">
        <v>0</v>
      </c>
      <c r="K259" s="173">
        <f>IFERROR(J259/J265,"-")</f>
        <v>0</v>
      </c>
      <c r="L259" s="18">
        <v>0</v>
      </c>
      <c r="M259" s="173">
        <f>IFERROR(L259/L265,"-")</f>
        <v>0</v>
      </c>
      <c r="N259" s="18">
        <v>1</v>
      </c>
      <c r="O259" s="173">
        <f>IFERROR(N259/N265,"-")</f>
        <v>3.5714285714285712E-2</v>
      </c>
      <c r="P259" s="18">
        <v>0</v>
      </c>
      <c r="Q259" s="173">
        <f>IFERROR(P259/P265,"-")</f>
        <v>0</v>
      </c>
      <c r="R259" s="18">
        <v>0</v>
      </c>
      <c r="S259" s="173">
        <f>IFERROR(R259/R265,"-")</f>
        <v>0</v>
      </c>
      <c r="T259" s="18">
        <f t="shared" si="3"/>
        <v>1</v>
      </c>
      <c r="U259" s="173">
        <f>IFERROR(T259/T265,"-")</f>
        <v>6.6666666666666671E-3</v>
      </c>
    </row>
    <row r="260" spans="2:21">
      <c r="B260" s="265"/>
      <c r="C260" s="274"/>
      <c r="D260" s="16" t="s">
        <v>111</v>
      </c>
      <c r="E260" s="17" t="s">
        <v>94</v>
      </c>
      <c r="F260" s="18">
        <v>0</v>
      </c>
      <c r="G260" s="173">
        <f>IFERROR(F260/F265,"-")</f>
        <v>0</v>
      </c>
      <c r="H260" s="18">
        <v>0</v>
      </c>
      <c r="I260" s="173">
        <f>IFERROR(H260/H265,"-")</f>
        <v>0</v>
      </c>
      <c r="J260" s="18">
        <v>3</v>
      </c>
      <c r="K260" s="173">
        <f>IFERROR(J260/J265,"-")</f>
        <v>7.4999999999999997E-2</v>
      </c>
      <c r="L260" s="18">
        <v>4</v>
      </c>
      <c r="M260" s="173">
        <f>IFERROR(L260/L265,"-")</f>
        <v>0.10526315789473684</v>
      </c>
      <c r="N260" s="18">
        <v>0</v>
      </c>
      <c r="O260" s="173">
        <f>IFERROR(N260/N265,"-")</f>
        <v>0</v>
      </c>
      <c r="P260" s="18">
        <v>0</v>
      </c>
      <c r="Q260" s="173">
        <f>IFERROR(P260/P265,"-")</f>
        <v>0</v>
      </c>
      <c r="R260" s="18">
        <v>0</v>
      </c>
      <c r="S260" s="173">
        <f>IFERROR(R260/R265,"-")</f>
        <v>0</v>
      </c>
      <c r="T260" s="18">
        <f t="shared" si="3"/>
        <v>7</v>
      </c>
      <c r="U260" s="173">
        <f>IFERROR(T260/T265,"-")</f>
        <v>4.6666666666666669E-2</v>
      </c>
    </row>
    <row r="261" spans="2:21">
      <c r="B261" s="265"/>
      <c r="C261" s="274"/>
      <c r="D261" s="16" t="s">
        <v>112</v>
      </c>
      <c r="E261" s="17" t="s">
        <v>96</v>
      </c>
      <c r="F261" s="18">
        <v>1</v>
      </c>
      <c r="G261" s="173">
        <f>IFERROR(F261/F265,"-")</f>
        <v>8.3333333333333329E-2</v>
      </c>
      <c r="H261" s="18">
        <v>0</v>
      </c>
      <c r="I261" s="173">
        <f>IFERROR(H261/H265,"-")</f>
        <v>0</v>
      </c>
      <c r="J261" s="18">
        <v>4</v>
      </c>
      <c r="K261" s="173">
        <f>IFERROR(J261/J265,"-")</f>
        <v>0.1</v>
      </c>
      <c r="L261" s="18">
        <v>2</v>
      </c>
      <c r="M261" s="173">
        <f>IFERROR(L261/L265,"-")</f>
        <v>5.2631578947368418E-2</v>
      </c>
      <c r="N261" s="18">
        <v>0</v>
      </c>
      <c r="O261" s="173">
        <f>IFERROR(N261/N265,"-")</f>
        <v>0</v>
      </c>
      <c r="P261" s="18">
        <v>0</v>
      </c>
      <c r="Q261" s="173">
        <f>IFERROR(P261/P265,"-")</f>
        <v>0</v>
      </c>
      <c r="R261" s="18">
        <v>0</v>
      </c>
      <c r="S261" s="173">
        <f>IFERROR(R261/R265,"-")</f>
        <v>0</v>
      </c>
      <c r="T261" s="18">
        <f t="shared" ref="T261:T324" si="4">SUM(F261,H261,J261,L261,N261,P261,R261)</f>
        <v>7</v>
      </c>
      <c r="U261" s="173">
        <f>IFERROR(T261/T265,"-")</f>
        <v>4.6666666666666669E-2</v>
      </c>
    </row>
    <row r="262" spans="2:21">
      <c r="B262" s="265"/>
      <c r="C262" s="274"/>
      <c r="D262" s="16" t="s">
        <v>113</v>
      </c>
      <c r="E262" s="17" t="s">
        <v>98</v>
      </c>
      <c r="F262" s="18">
        <v>0</v>
      </c>
      <c r="G262" s="173">
        <f>IFERROR(F262/F265,"-")</f>
        <v>0</v>
      </c>
      <c r="H262" s="18">
        <v>0</v>
      </c>
      <c r="I262" s="173">
        <f>IFERROR(H262/H265,"-")</f>
        <v>0</v>
      </c>
      <c r="J262" s="18">
        <v>0</v>
      </c>
      <c r="K262" s="173">
        <f>IFERROR(J262/J265,"-")</f>
        <v>0</v>
      </c>
      <c r="L262" s="18">
        <v>1</v>
      </c>
      <c r="M262" s="173">
        <f>IFERROR(L262/L265,"-")</f>
        <v>2.6315789473684209E-2</v>
      </c>
      <c r="N262" s="18">
        <v>0</v>
      </c>
      <c r="O262" s="173">
        <f>IFERROR(N262/N265,"-")</f>
        <v>0</v>
      </c>
      <c r="P262" s="18">
        <v>0</v>
      </c>
      <c r="Q262" s="173">
        <f>IFERROR(P262/P265,"-")</f>
        <v>0</v>
      </c>
      <c r="R262" s="18">
        <v>0</v>
      </c>
      <c r="S262" s="173">
        <f>IFERROR(R262/R265,"-")</f>
        <v>0</v>
      </c>
      <c r="T262" s="18">
        <f t="shared" si="4"/>
        <v>1</v>
      </c>
      <c r="U262" s="173">
        <f>IFERROR(T262/T265,"-")</f>
        <v>6.6666666666666671E-3</v>
      </c>
    </row>
    <row r="263" spans="2:21">
      <c r="B263" s="265"/>
      <c r="C263" s="274"/>
      <c r="D263" s="16" t="s">
        <v>114</v>
      </c>
      <c r="E263" s="17" t="s">
        <v>100</v>
      </c>
      <c r="F263" s="18">
        <v>0</v>
      </c>
      <c r="G263" s="173">
        <f>IFERROR(F263/F265,"-")</f>
        <v>0</v>
      </c>
      <c r="H263" s="18">
        <v>0</v>
      </c>
      <c r="I263" s="173">
        <f>IFERROR(H263/H265,"-")</f>
        <v>0</v>
      </c>
      <c r="J263" s="18">
        <v>0</v>
      </c>
      <c r="K263" s="173">
        <f>IFERROR(J263/J265,"-")</f>
        <v>0</v>
      </c>
      <c r="L263" s="18">
        <v>0</v>
      </c>
      <c r="M263" s="173">
        <f>IFERROR(L263/L265,"-")</f>
        <v>0</v>
      </c>
      <c r="N263" s="18">
        <v>0</v>
      </c>
      <c r="O263" s="173">
        <f>IFERROR(N263/N265,"-")</f>
        <v>0</v>
      </c>
      <c r="P263" s="18">
        <v>0</v>
      </c>
      <c r="Q263" s="173">
        <f>IFERROR(P263/P265,"-")</f>
        <v>0</v>
      </c>
      <c r="R263" s="18">
        <v>0</v>
      </c>
      <c r="S263" s="173">
        <f>IFERROR(R263/R265,"-")</f>
        <v>0</v>
      </c>
      <c r="T263" s="18">
        <f t="shared" si="4"/>
        <v>0</v>
      </c>
      <c r="U263" s="173">
        <f>IFERROR(T263/T265,"-")</f>
        <v>0</v>
      </c>
    </row>
    <row r="264" spans="2:21">
      <c r="B264" s="265"/>
      <c r="C264" s="274"/>
      <c r="D264" s="19" t="s">
        <v>115</v>
      </c>
      <c r="E264" s="20" t="s">
        <v>118</v>
      </c>
      <c r="F264" s="22">
        <v>3</v>
      </c>
      <c r="G264" s="176">
        <f>IFERROR(F264/F265,"-")</f>
        <v>0.25</v>
      </c>
      <c r="H264" s="22">
        <v>5</v>
      </c>
      <c r="I264" s="176">
        <f>IFERROR(H264/H265,"-")</f>
        <v>0.27777777777777779</v>
      </c>
      <c r="J264" s="22">
        <v>8</v>
      </c>
      <c r="K264" s="176">
        <f>IFERROR(J264/J265,"-")</f>
        <v>0.2</v>
      </c>
      <c r="L264" s="22">
        <v>11</v>
      </c>
      <c r="M264" s="176">
        <f>IFERROR(L264/L265,"-")</f>
        <v>0.28947368421052633</v>
      </c>
      <c r="N264" s="22">
        <v>11</v>
      </c>
      <c r="O264" s="176">
        <f>IFERROR(N264/N265,"-")</f>
        <v>0.39285714285714285</v>
      </c>
      <c r="P264" s="22">
        <v>5</v>
      </c>
      <c r="Q264" s="176">
        <f>IFERROR(P264/P265,"-")</f>
        <v>0.38461538461538464</v>
      </c>
      <c r="R264" s="22">
        <v>1</v>
      </c>
      <c r="S264" s="176">
        <f>IFERROR(R264/R265,"-")</f>
        <v>1</v>
      </c>
      <c r="T264" s="22">
        <f t="shared" si="4"/>
        <v>44</v>
      </c>
      <c r="U264" s="176">
        <f>IFERROR(T264/T265,"-")</f>
        <v>0.29333333333333333</v>
      </c>
    </row>
    <row r="265" spans="2:21">
      <c r="B265" s="266"/>
      <c r="C265" s="275"/>
      <c r="D265" s="23" t="s">
        <v>117</v>
      </c>
      <c r="E265" s="24"/>
      <c r="F265" s="37">
        <f>SUM(F257:F264)</f>
        <v>12</v>
      </c>
      <c r="G265" s="179" t="s">
        <v>116</v>
      </c>
      <c r="H265" s="37">
        <f>SUM(H257:H264)</f>
        <v>18</v>
      </c>
      <c r="I265" s="179" t="s">
        <v>116</v>
      </c>
      <c r="J265" s="37">
        <f>SUM(J257:J264)</f>
        <v>40</v>
      </c>
      <c r="K265" s="179" t="s">
        <v>116</v>
      </c>
      <c r="L265" s="37">
        <f>SUM(L257:L264)</f>
        <v>38</v>
      </c>
      <c r="M265" s="179" t="s">
        <v>116</v>
      </c>
      <c r="N265" s="37">
        <f>SUM(N257:N264)</f>
        <v>28</v>
      </c>
      <c r="O265" s="179" t="s">
        <v>116</v>
      </c>
      <c r="P265" s="37">
        <f>SUM(P257:P264)</f>
        <v>13</v>
      </c>
      <c r="Q265" s="179" t="s">
        <v>116</v>
      </c>
      <c r="R265" s="37">
        <f>SUM(R257:R264)</f>
        <v>1</v>
      </c>
      <c r="S265" s="179" t="s">
        <v>116</v>
      </c>
      <c r="T265" s="37">
        <f t="shared" si="4"/>
        <v>150</v>
      </c>
      <c r="U265" s="179" t="s">
        <v>116</v>
      </c>
    </row>
    <row r="266" spans="2:21">
      <c r="B266" s="279">
        <v>30</v>
      </c>
      <c r="C266" s="273" t="s">
        <v>38</v>
      </c>
      <c r="D266" s="13" t="s">
        <v>108</v>
      </c>
      <c r="E266" s="14" t="s">
        <v>86</v>
      </c>
      <c r="F266" s="15">
        <v>0</v>
      </c>
      <c r="G266" s="170">
        <f>IFERROR(F266/F274,"-")</f>
        <v>0</v>
      </c>
      <c r="H266" s="15">
        <v>0</v>
      </c>
      <c r="I266" s="170">
        <f>IFERROR(H266/H274,"-")</f>
        <v>0</v>
      </c>
      <c r="J266" s="15">
        <v>0</v>
      </c>
      <c r="K266" s="170">
        <f>IFERROR(J266/J274,"-")</f>
        <v>0</v>
      </c>
      <c r="L266" s="15">
        <v>0</v>
      </c>
      <c r="M266" s="170">
        <f>IFERROR(L266/L274,"-")</f>
        <v>0</v>
      </c>
      <c r="N266" s="15">
        <v>0</v>
      </c>
      <c r="O266" s="170">
        <f>IFERROR(N266/N274,"-")</f>
        <v>0</v>
      </c>
      <c r="P266" s="15">
        <v>0</v>
      </c>
      <c r="Q266" s="170">
        <f>IFERROR(P266/P274,"-")</f>
        <v>0</v>
      </c>
      <c r="R266" s="15">
        <v>0</v>
      </c>
      <c r="S266" s="170">
        <f>IFERROR(R266/R274,"-")</f>
        <v>0</v>
      </c>
      <c r="T266" s="15">
        <f t="shared" si="4"/>
        <v>0</v>
      </c>
      <c r="U266" s="170">
        <f>IFERROR(T266/T274,"-")</f>
        <v>0</v>
      </c>
    </row>
    <row r="267" spans="2:21">
      <c r="B267" s="280"/>
      <c r="C267" s="274"/>
      <c r="D267" s="16" t="s">
        <v>109</v>
      </c>
      <c r="E267" s="17" t="s">
        <v>89</v>
      </c>
      <c r="F267" s="18">
        <v>4</v>
      </c>
      <c r="G267" s="173">
        <f>IFERROR(F267/F274,"-")</f>
        <v>0.8</v>
      </c>
      <c r="H267" s="18">
        <v>6</v>
      </c>
      <c r="I267" s="173">
        <f>IFERROR(H267/H274,"-")</f>
        <v>0.6</v>
      </c>
      <c r="J267" s="18">
        <v>42</v>
      </c>
      <c r="K267" s="173">
        <f>IFERROR(J267/J274,"-")</f>
        <v>0.79245283018867929</v>
      </c>
      <c r="L267" s="18">
        <v>17</v>
      </c>
      <c r="M267" s="173">
        <f>IFERROR(L267/L274,"-")</f>
        <v>0.47222222222222221</v>
      </c>
      <c r="N267" s="18">
        <v>16</v>
      </c>
      <c r="O267" s="173">
        <f>IFERROR(N267/N274,"-")</f>
        <v>0.61538461538461542</v>
      </c>
      <c r="P267" s="18">
        <v>6</v>
      </c>
      <c r="Q267" s="173">
        <f>IFERROR(P267/P274,"-")</f>
        <v>0.46153846153846156</v>
      </c>
      <c r="R267" s="18">
        <v>2</v>
      </c>
      <c r="S267" s="173">
        <f>IFERROR(R267/R274,"-")</f>
        <v>0.66666666666666663</v>
      </c>
      <c r="T267" s="18">
        <f t="shared" si="4"/>
        <v>93</v>
      </c>
      <c r="U267" s="173">
        <f>IFERROR(T267/T274,"-")</f>
        <v>0.63698630136986301</v>
      </c>
    </row>
    <row r="268" spans="2:21">
      <c r="B268" s="280"/>
      <c r="C268" s="274"/>
      <c r="D268" s="16" t="s">
        <v>110</v>
      </c>
      <c r="E268" s="17" t="s">
        <v>92</v>
      </c>
      <c r="F268" s="18">
        <v>0</v>
      </c>
      <c r="G268" s="173">
        <f>IFERROR(F268/F274,"-")</f>
        <v>0</v>
      </c>
      <c r="H268" s="18">
        <v>0</v>
      </c>
      <c r="I268" s="173">
        <f>IFERROR(H268/H274,"-")</f>
        <v>0</v>
      </c>
      <c r="J268" s="18">
        <v>0</v>
      </c>
      <c r="K268" s="173">
        <f>IFERROR(J268/J274,"-")</f>
        <v>0</v>
      </c>
      <c r="L268" s="18">
        <v>0</v>
      </c>
      <c r="M268" s="173">
        <f>IFERROR(L268/L274,"-")</f>
        <v>0</v>
      </c>
      <c r="N268" s="18">
        <v>0</v>
      </c>
      <c r="O268" s="173">
        <f>IFERROR(N268/N274,"-")</f>
        <v>0</v>
      </c>
      <c r="P268" s="18">
        <v>0</v>
      </c>
      <c r="Q268" s="173">
        <f>IFERROR(P268/P274,"-")</f>
        <v>0</v>
      </c>
      <c r="R268" s="18">
        <v>0</v>
      </c>
      <c r="S268" s="173">
        <f>IFERROR(R268/R274,"-")</f>
        <v>0</v>
      </c>
      <c r="T268" s="18">
        <f t="shared" si="4"/>
        <v>0</v>
      </c>
      <c r="U268" s="173">
        <f>IFERROR(T268/T274,"-")</f>
        <v>0</v>
      </c>
    </row>
    <row r="269" spans="2:21">
      <c r="B269" s="280"/>
      <c r="C269" s="274"/>
      <c r="D269" s="16" t="s">
        <v>111</v>
      </c>
      <c r="E269" s="17" t="s">
        <v>94</v>
      </c>
      <c r="F269" s="18">
        <v>0</v>
      </c>
      <c r="G269" s="173">
        <f>IFERROR(F269/F274,"-")</f>
        <v>0</v>
      </c>
      <c r="H269" s="18">
        <v>1</v>
      </c>
      <c r="I269" s="173">
        <f>IFERROR(H269/H274,"-")</f>
        <v>0.1</v>
      </c>
      <c r="J269" s="18">
        <v>5</v>
      </c>
      <c r="K269" s="173">
        <f>IFERROR(J269/J274,"-")</f>
        <v>9.4339622641509441E-2</v>
      </c>
      <c r="L269" s="18">
        <v>4</v>
      </c>
      <c r="M269" s="173">
        <f>IFERROR(L269/L274,"-")</f>
        <v>0.1111111111111111</v>
      </c>
      <c r="N269" s="18">
        <v>2</v>
      </c>
      <c r="O269" s="173">
        <f>IFERROR(N269/N274,"-")</f>
        <v>7.6923076923076927E-2</v>
      </c>
      <c r="P269" s="18">
        <v>1</v>
      </c>
      <c r="Q269" s="173">
        <f>IFERROR(P269/P274,"-")</f>
        <v>7.6923076923076927E-2</v>
      </c>
      <c r="R269" s="18">
        <v>0</v>
      </c>
      <c r="S269" s="173">
        <f>IFERROR(R269/R274,"-")</f>
        <v>0</v>
      </c>
      <c r="T269" s="18">
        <f t="shared" si="4"/>
        <v>13</v>
      </c>
      <c r="U269" s="173">
        <f>IFERROR(T269/T274,"-")</f>
        <v>8.9041095890410954E-2</v>
      </c>
    </row>
    <row r="270" spans="2:21">
      <c r="B270" s="280"/>
      <c r="C270" s="274"/>
      <c r="D270" s="16" t="s">
        <v>112</v>
      </c>
      <c r="E270" s="17" t="s">
        <v>96</v>
      </c>
      <c r="F270" s="18">
        <v>0</v>
      </c>
      <c r="G270" s="173">
        <f>IFERROR(F270/F274,"-")</f>
        <v>0</v>
      </c>
      <c r="H270" s="18">
        <v>0</v>
      </c>
      <c r="I270" s="173">
        <f>IFERROR(H270/H274,"-")</f>
        <v>0</v>
      </c>
      <c r="J270" s="18">
        <v>2</v>
      </c>
      <c r="K270" s="173">
        <f>IFERROR(J270/J274,"-")</f>
        <v>3.7735849056603772E-2</v>
      </c>
      <c r="L270" s="18">
        <v>6</v>
      </c>
      <c r="M270" s="173">
        <f>IFERROR(L270/L274,"-")</f>
        <v>0.16666666666666666</v>
      </c>
      <c r="N270" s="18">
        <v>0</v>
      </c>
      <c r="O270" s="173">
        <f>IFERROR(N270/N274,"-")</f>
        <v>0</v>
      </c>
      <c r="P270" s="18">
        <v>0</v>
      </c>
      <c r="Q270" s="173">
        <f>IFERROR(P270/P274,"-")</f>
        <v>0</v>
      </c>
      <c r="R270" s="18">
        <v>0</v>
      </c>
      <c r="S270" s="173">
        <f>IFERROR(R270/R274,"-")</f>
        <v>0</v>
      </c>
      <c r="T270" s="18">
        <f t="shared" si="4"/>
        <v>8</v>
      </c>
      <c r="U270" s="173">
        <f>IFERROR(T270/T274,"-")</f>
        <v>5.4794520547945202E-2</v>
      </c>
    </row>
    <row r="271" spans="2:21">
      <c r="B271" s="280"/>
      <c r="C271" s="274"/>
      <c r="D271" s="16" t="s">
        <v>113</v>
      </c>
      <c r="E271" s="17" t="s">
        <v>98</v>
      </c>
      <c r="F271" s="18">
        <v>0</v>
      </c>
      <c r="G271" s="173">
        <f>IFERROR(F271/F274,"-")</f>
        <v>0</v>
      </c>
      <c r="H271" s="18">
        <v>0</v>
      </c>
      <c r="I271" s="173">
        <f>IFERROR(H271/H274,"-")</f>
        <v>0</v>
      </c>
      <c r="J271" s="18">
        <v>0</v>
      </c>
      <c r="K271" s="173">
        <f>IFERROR(J271/J274,"-")</f>
        <v>0</v>
      </c>
      <c r="L271" s="18">
        <v>0</v>
      </c>
      <c r="M271" s="173">
        <f>IFERROR(L271/L274,"-")</f>
        <v>0</v>
      </c>
      <c r="N271" s="18">
        <v>0</v>
      </c>
      <c r="O271" s="173">
        <f>IFERROR(N271/N274,"-")</f>
        <v>0</v>
      </c>
      <c r="P271" s="18">
        <v>0</v>
      </c>
      <c r="Q271" s="173">
        <f>IFERROR(P271/P274,"-")</f>
        <v>0</v>
      </c>
      <c r="R271" s="18">
        <v>0</v>
      </c>
      <c r="S271" s="173">
        <f>IFERROR(R271/R274,"-")</f>
        <v>0</v>
      </c>
      <c r="T271" s="18">
        <f t="shared" si="4"/>
        <v>0</v>
      </c>
      <c r="U271" s="173">
        <f>IFERROR(T271/T274,"-")</f>
        <v>0</v>
      </c>
    </row>
    <row r="272" spans="2:21">
      <c r="B272" s="280"/>
      <c r="C272" s="274"/>
      <c r="D272" s="16" t="s">
        <v>114</v>
      </c>
      <c r="E272" s="17" t="s">
        <v>100</v>
      </c>
      <c r="F272" s="18">
        <v>0</v>
      </c>
      <c r="G272" s="173">
        <f>IFERROR(F272/F274,"-")</f>
        <v>0</v>
      </c>
      <c r="H272" s="18">
        <v>0</v>
      </c>
      <c r="I272" s="173">
        <f>IFERROR(H272/H274,"-")</f>
        <v>0</v>
      </c>
      <c r="J272" s="18">
        <v>0</v>
      </c>
      <c r="K272" s="173">
        <f>IFERROR(J272/J274,"-")</f>
        <v>0</v>
      </c>
      <c r="L272" s="18">
        <v>0</v>
      </c>
      <c r="M272" s="173">
        <f>IFERROR(L272/L274,"-")</f>
        <v>0</v>
      </c>
      <c r="N272" s="18">
        <v>0</v>
      </c>
      <c r="O272" s="173">
        <f>IFERROR(N272/N274,"-")</f>
        <v>0</v>
      </c>
      <c r="P272" s="18">
        <v>0</v>
      </c>
      <c r="Q272" s="173">
        <f>IFERROR(P272/P274,"-")</f>
        <v>0</v>
      </c>
      <c r="R272" s="18">
        <v>0</v>
      </c>
      <c r="S272" s="173">
        <f>IFERROR(R272/R274,"-")</f>
        <v>0</v>
      </c>
      <c r="T272" s="18">
        <f t="shared" si="4"/>
        <v>0</v>
      </c>
      <c r="U272" s="173">
        <f>IFERROR(T272/T274,"-")</f>
        <v>0</v>
      </c>
    </row>
    <row r="273" spans="2:21">
      <c r="B273" s="280"/>
      <c r="C273" s="274"/>
      <c r="D273" s="19" t="s">
        <v>115</v>
      </c>
      <c r="E273" s="20" t="s">
        <v>118</v>
      </c>
      <c r="F273" s="22">
        <v>1</v>
      </c>
      <c r="G273" s="176">
        <f>IFERROR(F273/F274,"-")</f>
        <v>0.2</v>
      </c>
      <c r="H273" s="22">
        <v>3</v>
      </c>
      <c r="I273" s="176">
        <f>IFERROR(H273/H274,"-")</f>
        <v>0.3</v>
      </c>
      <c r="J273" s="22">
        <v>4</v>
      </c>
      <c r="K273" s="176">
        <f>IFERROR(J273/J274,"-")</f>
        <v>7.5471698113207544E-2</v>
      </c>
      <c r="L273" s="22">
        <v>9</v>
      </c>
      <c r="M273" s="176">
        <f>IFERROR(L273/L274,"-")</f>
        <v>0.25</v>
      </c>
      <c r="N273" s="22">
        <v>8</v>
      </c>
      <c r="O273" s="176">
        <f>IFERROR(N273/N274,"-")</f>
        <v>0.30769230769230771</v>
      </c>
      <c r="P273" s="22">
        <v>6</v>
      </c>
      <c r="Q273" s="176">
        <f>IFERROR(P273/P274,"-")</f>
        <v>0.46153846153846156</v>
      </c>
      <c r="R273" s="22">
        <v>1</v>
      </c>
      <c r="S273" s="176">
        <f>IFERROR(R273/R274,"-")</f>
        <v>0.33333333333333331</v>
      </c>
      <c r="T273" s="22">
        <f t="shared" si="4"/>
        <v>32</v>
      </c>
      <c r="U273" s="176">
        <f>IFERROR(T273/T274,"-")</f>
        <v>0.21917808219178081</v>
      </c>
    </row>
    <row r="274" spans="2:21">
      <c r="B274" s="281"/>
      <c r="C274" s="275"/>
      <c r="D274" s="23" t="s">
        <v>117</v>
      </c>
      <c r="E274" s="24"/>
      <c r="F274" s="37">
        <f>SUM(F266:F273)</f>
        <v>5</v>
      </c>
      <c r="G274" s="179" t="s">
        <v>116</v>
      </c>
      <c r="H274" s="37">
        <f>SUM(H266:H273)</f>
        <v>10</v>
      </c>
      <c r="I274" s="179" t="s">
        <v>116</v>
      </c>
      <c r="J274" s="37">
        <f>SUM(J266:J273)</f>
        <v>53</v>
      </c>
      <c r="K274" s="179" t="s">
        <v>116</v>
      </c>
      <c r="L274" s="37">
        <f>SUM(L266:L273)</f>
        <v>36</v>
      </c>
      <c r="M274" s="179" t="s">
        <v>116</v>
      </c>
      <c r="N274" s="37">
        <f>SUM(N266:N273)</f>
        <v>26</v>
      </c>
      <c r="O274" s="179" t="s">
        <v>116</v>
      </c>
      <c r="P274" s="37">
        <f>SUM(P266:P273)</f>
        <v>13</v>
      </c>
      <c r="Q274" s="179" t="s">
        <v>116</v>
      </c>
      <c r="R274" s="37">
        <f>SUM(R266:R273)</f>
        <v>3</v>
      </c>
      <c r="S274" s="179" t="s">
        <v>116</v>
      </c>
      <c r="T274" s="37">
        <f t="shared" si="4"/>
        <v>146</v>
      </c>
      <c r="U274" s="179" t="s">
        <v>116</v>
      </c>
    </row>
    <row r="275" spans="2:21">
      <c r="B275" s="264">
        <v>31</v>
      </c>
      <c r="C275" s="273" t="s">
        <v>39</v>
      </c>
      <c r="D275" s="13" t="s">
        <v>108</v>
      </c>
      <c r="E275" s="14" t="s">
        <v>86</v>
      </c>
      <c r="F275" s="15">
        <v>0</v>
      </c>
      <c r="G275" s="170">
        <f>IFERROR(F275/F283,"-")</f>
        <v>0</v>
      </c>
      <c r="H275" s="15">
        <v>0</v>
      </c>
      <c r="I275" s="170">
        <f>IFERROR(H275/H283,"-")</f>
        <v>0</v>
      </c>
      <c r="J275" s="15">
        <v>0</v>
      </c>
      <c r="K275" s="170">
        <f>IFERROR(J275/J283,"-")</f>
        <v>0</v>
      </c>
      <c r="L275" s="15">
        <v>1</v>
      </c>
      <c r="M275" s="170">
        <f>IFERROR(L275/L283,"-")</f>
        <v>1.4492753623188406E-2</v>
      </c>
      <c r="N275" s="15">
        <v>0</v>
      </c>
      <c r="O275" s="170">
        <f>IFERROR(N275/N283,"-")</f>
        <v>0</v>
      </c>
      <c r="P275" s="15">
        <v>0</v>
      </c>
      <c r="Q275" s="170">
        <f>IFERROR(P275/P283,"-")</f>
        <v>0</v>
      </c>
      <c r="R275" s="15">
        <v>0</v>
      </c>
      <c r="S275" s="170">
        <f>IFERROR(R275/R283,"-")</f>
        <v>0</v>
      </c>
      <c r="T275" s="15">
        <f t="shared" si="4"/>
        <v>1</v>
      </c>
      <c r="U275" s="170">
        <f>IFERROR(T275/T283,"-")</f>
        <v>4.3478260869565218E-3</v>
      </c>
    </row>
    <row r="276" spans="2:21">
      <c r="B276" s="265"/>
      <c r="C276" s="274"/>
      <c r="D276" s="16" t="s">
        <v>109</v>
      </c>
      <c r="E276" s="17" t="s">
        <v>89</v>
      </c>
      <c r="F276" s="18">
        <v>10</v>
      </c>
      <c r="G276" s="173">
        <f>IFERROR(F276/F283,"-")</f>
        <v>0.76923076923076927</v>
      </c>
      <c r="H276" s="18">
        <v>19</v>
      </c>
      <c r="I276" s="173">
        <f>IFERROR(H276/H283,"-")</f>
        <v>0.5757575757575758</v>
      </c>
      <c r="J276" s="18">
        <v>51</v>
      </c>
      <c r="K276" s="173">
        <f>IFERROR(J276/J283,"-")</f>
        <v>0.65384615384615385</v>
      </c>
      <c r="L276" s="18">
        <v>36</v>
      </c>
      <c r="M276" s="173">
        <f>IFERROR(L276/L283,"-")</f>
        <v>0.52173913043478259</v>
      </c>
      <c r="N276" s="18">
        <v>14</v>
      </c>
      <c r="O276" s="173">
        <f>IFERROR(N276/N283,"-")</f>
        <v>0.53846153846153844</v>
      </c>
      <c r="P276" s="18">
        <v>6</v>
      </c>
      <c r="Q276" s="173">
        <f>IFERROR(P276/P283,"-")</f>
        <v>0.6</v>
      </c>
      <c r="R276" s="18">
        <v>0</v>
      </c>
      <c r="S276" s="173">
        <f>IFERROR(R276/R283,"-")</f>
        <v>0</v>
      </c>
      <c r="T276" s="18">
        <f t="shared" si="4"/>
        <v>136</v>
      </c>
      <c r="U276" s="173">
        <f>IFERROR(T276/T283,"-")</f>
        <v>0.59130434782608698</v>
      </c>
    </row>
    <row r="277" spans="2:21">
      <c r="B277" s="265"/>
      <c r="C277" s="274"/>
      <c r="D277" s="16" t="s">
        <v>110</v>
      </c>
      <c r="E277" s="17" t="s">
        <v>92</v>
      </c>
      <c r="F277" s="18">
        <v>0</v>
      </c>
      <c r="G277" s="173">
        <f>IFERROR(F277/F283,"-")</f>
        <v>0</v>
      </c>
      <c r="H277" s="18">
        <v>0</v>
      </c>
      <c r="I277" s="173">
        <f>IFERROR(H277/H283,"-")</f>
        <v>0</v>
      </c>
      <c r="J277" s="18">
        <v>0</v>
      </c>
      <c r="K277" s="173">
        <f>IFERROR(J277/J283,"-")</f>
        <v>0</v>
      </c>
      <c r="L277" s="18">
        <v>0</v>
      </c>
      <c r="M277" s="173">
        <f>IFERROR(L277/L283,"-")</f>
        <v>0</v>
      </c>
      <c r="N277" s="18">
        <v>0</v>
      </c>
      <c r="O277" s="173">
        <f>IFERROR(N277/N283,"-")</f>
        <v>0</v>
      </c>
      <c r="P277" s="18">
        <v>0</v>
      </c>
      <c r="Q277" s="173">
        <f>IFERROR(P277/P283,"-")</f>
        <v>0</v>
      </c>
      <c r="R277" s="18">
        <v>0</v>
      </c>
      <c r="S277" s="173">
        <f>IFERROR(R277/R283,"-")</f>
        <v>0</v>
      </c>
      <c r="T277" s="18">
        <f t="shared" si="4"/>
        <v>0</v>
      </c>
      <c r="U277" s="173">
        <f>IFERROR(T277/T283,"-")</f>
        <v>0</v>
      </c>
    </row>
    <row r="278" spans="2:21">
      <c r="B278" s="265"/>
      <c r="C278" s="274"/>
      <c r="D278" s="16" t="s">
        <v>111</v>
      </c>
      <c r="E278" s="17" t="s">
        <v>94</v>
      </c>
      <c r="F278" s="18">
        <v>0</v>
      </c>
      <c r="G278" s="173">
        <f>IFERROR(F278/F283,"-")</f>
        <v>0</v>
      </c>
      <c r="H278" s="18">
        <v>0</v>
      </c>
      <c r="I278" s="173">
        <f>IFERROR(H278/H283,"-")</f>
        <v>0</v>
      </c>
      <c r="J278" s="18">
        <v>6</v>
      </c>
      <c r="K278" s="173">
        <f>IFERROR(J278/J283,"-")</f>
        <v>7.6923076923076927E-2</v>
      </c>
      <c r="L278" s="18">
        <v>4</v>
      </c>
      <c r="M278" s="173">
        <f>IFERROR(L278/L283,"-")</f>
        <v>5.7971014492753624E-2</v>
      </c>
      <c r="N278" s="18">
        <v>2</v>
      </c>
      <c r="O278" s="173">
        <f>IFERROR(N278/N283,"-")</f>
        <v>7.6923076923076927E-2</v>
      </c>
      <c r="P278" s="18">
        <v>0</v>
      </c>
      <c r="Q278" s="173">
        <f>IFERROR(P278/P283,"-")</f>
        <v>0</v>
      </c>
      <c r="R278" s="18">
        <v>1</v>
      </c>
      <c r="S278" s="173">
        <f>IFERROR(R278/R283,"-")</f>
        <v>1</v>
      </c>
      <c r="T278" s="18">
        <f t="shared" si="4"/>
        <v>13</v>
      </c>
      <c r="U278" s="173">
        <f>IFERROR(T278/T283,"-")</f>
        <v>5.6521739130434782E-2</v>
      </c>
    </row>
    <row r="279" spans="2:21">
      <c r="B279" s="265"/>
      <c r="C279" s="274"/>
      <c r="D279" s="16" t="s">
        <v>112</v>
      </c>
      <c r="E279" s="17" t="s">
        <v>96</v>
      </c>
      <c r="F279" s="18">
        <v>0</v>
      </c>
      <c r="G279" s="173">
        <f>IFERROR(F279/F283,"-")</f>
        <v>0</v>
      </c>
      <c r="H279" s="18">
        <v>2</v>
      </c>
      <c r="I279" s="173">
        <f>IFERROR(H279/H283,"-")</f>
        <v>6.0606060606060608E-2</v>
      </c>
      <c r="J279" s="18">
        <v>2</v>
      </c>
      <c r="K279" s="173">
        <f>IFERROR(J279/J283,"-")</f>
        <v>2.564102564102564E-2</v>
      </c>
      <c r="L279" s="18">
        <v>3</v>
      </c>
      <c r="M279" s="173">
        <f>IFERROR(L279/L283,"-")</f>
        <v>4.3478260869565216E-2</v>
      </c>
      <c r="N279" s="18">
        <v>0</v>
      </c>
      <c r="O279" s="173">
        <f>IFERROR(N279/N283,"-")</f>
        <v>0</v>
      </c>
      <c r="P279" s="18">
        <v>0</v>
      </c>
      <c r="Q279" s="173">
        <f>IFERROR(P279/P283,"-")</f>
        <v>0</v>
      </c>
      <c r="R279" s="18">
        <v>0</v>
      </c>
      <c r="S279" s="173">
        <f>IFERROR(R279/R283,"-")</f>
        <v>0</v>
      </c>
      <c r="T279" s="18">
        <f t="shared" si="4"/>
        <v>7</v>
      </c>
      <c r="U279" s="173">
        <f>IFERROR(T279/T283,"-")</f>
        <v>3.0434782608695653E-2</v>
      </c>
    </row>
    <row r="280" spans="2:21">
      <c r="B280" s="265"/>
      <c r="C280" s="274"/>
      <c r="D280" s="16" t="s">
        <v>113</v>
      </c>
      <c r="E280" s="17" t="s">
        <v>98</v>
      </c>
      <c r="F280" s="18">
        <v>0</v>
      </c>
      <c r="G280" s="173">
        <f>IFERROR(F280/F283,"-")</f>
        <v>0</v>
      </c>
      <c r="H280" s="18">
        <v>0</v>
      </c>
      <c r="I280" s="173">
        <f>IFERROR(H280/H283,"-")</f>
        <v>0</v>
      </c>
      <c r="J280" s="18">
        <v>0</v>
      </c>
      <c r="K280" s="173">
        <f>IFERROR(J280/J283,"-")</f>
        <v>0</v>
      </c>
      <c r="L280" s="18">
        <v>0</v>
      </c>
      <c r="M280" s="173">
        <f>IFERROR(L280/L283,"-")</f>
        <v>0</v>
      </c>
      <c r="N280" s="18">
        <v>0</v>
      </c>
      <c r="O280" s="173">
        <f>IFERROR(N280/N283,"-")</f>
        <v>0</v>
      </c>
      <c r="P280" s="18">
        <v>0</v>
      </c>
      <c r="Q280" s="173">
        <f>IFERROR(P280/P283,"-")</f>
        <v>0</v>
      </c>
      <c r="R280" s="18">
        <v>0</v>
      </c>
      <c r="S280" s="173">
        <f>IFERROR(R280/R283,"-")</f>
        <v>0</v>
      </c>
      <c r="T280" s="18">
        <f t="shared" si="4"/>
        <v>0</v>
      </c>
      <c r="U280" s="173">
        <f>IFERROR(T280/T283,"-")</f>
        <v>0</v>
      </c>
    </row>
    <row r="281" spans="2:21">
      <c r="B281" s="265"/>
      <c r="C281" s="274"/>
      <c r="D281" s="16" t="s">
        <v>114</v>
      </c>
      <c r="E281" s="17" t="s">
        <v>100</v>
      </c>
      <c r="F281" s="18">
        <v>0</v>
      </c>
      <c r="G281" s="173">
        <f>IFERROR(F281/F283,"-")</f>
        <v>0</v>
      </c>
      <c r="H281" s="18">
        <v>0</v>
      </c>
      <c r="I281" s="173">
        <f>IFERROR(H281/H283,"-")</f>
        <v>0</v>
      </c>
      <c r="J281" s="18">
        <v>0</v>
      </c>
      <c r="K281" s="173">
        <f>IFERROR(J281/J283,"-")</f>
        <v>0</v>
      </c>
      <c r="L281" s="18">
        <v>0</v>
      </c>
      <c r="M281" s="173">
        <f>IFERROR(L281/L283,"-")</f>
        <v>0</v>
      </c>
      <c r="N281" s="18">
        <v>0</v>
      </c>
      <c r="O281" s="173">
        <f>IFERROR(N281/N283,"-")</f>
        <v>0</v>
      </c>
      <c r="P281" s="18">
        <v>0</v>
      </c>
      <c r="Q281" s="173">
        <f>IFERROR(P281/P283,"-")</f>
        <v>0</v>
      </c>
      <c r="R281" s="18">
        <v>0</v>
      </c>
      <c r="S281" s="173">
        <f>IFERROR(R281/R283,"-")</f>
        <v>0</v>
      </c>
      <c r="T281" s="18">
        <f t="shared" si="4"/>
        <v>0</v>
      </c>
      <c r="U281" s="173">
        <f>IFERROR(T281/T283,"-")</f>
        <v>0</v>
      </c>
    </row>
    <row r="282" spans="2:21">
      <c r="B282" s="265"/>
      <c r="C282" s="274"/>
      <c r="D282" s="19" t="s">
        <v>115</v>
      </c>
      <c r="E282" s="20" t="s">
        <v>118</v>
      </c>
      <c r="F282" s="22">
        <v>3</v>
      </c>
      <c r="G282" s="176">
        <f>IFERROR(F282/F283,"-")</f>
        <v>0.23076923076923078</v>
      </c>
      <c r="H282" s="22">
        <v>12</v>
      </c>
      <c r="I282" s="176">
        <f>IFERROR(H282/H283,"-")</f>
        <v>0.36363636363636365</v>
      </c>
      <c r="J282" s="22">
        <v>19</v>
      </c>
      <c r="K282" s="176">
        <f>IFERROR(J282/J283,"-")</f>
        <v>0.24358974358974358</v>
      </c>
      <c r="L282" s="22">
        <v>25</v>
      </c>
      <c r="M282" s="176">
        <f>IFERROR(L282/L283,"-")</f>
        <v>0.36231884057971014</v>
      </c>
      <c r="N282" s="22">
        <v>10</v>
      </c>
      <c r="O282" s="176">
        <f>IFERROR(N282/N283,"-")</f>
        <v>0.38461538461538464</v>
      </c>
      <c r="P282" s="22">
        <v>4</v>
      </c>
      <c r="Q282" s="176">
        <f>IFERROR(P282/P283,"-")</f>
        <v>0.4</v>
      </c>
      <c r="R282" s="22">
        <v>0</v>
      </c>
      <c r="S282" s="176">
        <f>IFERROR(R282/R283,"-")</f>
        <v>0</v>
      </c>
      <c r="T282" s="22">
        <f t="shared" si="4"/>
        <v>73</v>
      </c>
      <c r="U282" s="176">
        <f>IFERROR(T282/T283,"-")</f>
        <v>0.31739130434782609</v>
      </c>
    </row>
    <row r="283" spans="2:21">
      <c r="B283" s="266"/>
      <c r="C283" s="275"/>
      <c r="D283" s="23" t="s">
        <v>117</v>
      </c>
      <c r="E283" s="24"/>
      <c r="F283" s="37">
        <f>SUM(F275:F282)</f>
        <v>13</v>
      </c>
      <c r="G283" s="179" t="s">
        <v>116</v>
      </c>
      <c r="H283" s="37">
        <f>SUM(H275:H282)</f>
        <v>33</v>
      </c>
      <c r="I283" s="179" t="s">
        <v>116</v>
      </c>
      <c r="J283" s="37">
        <f>SUM(J275:J282)</f>
        <v>78</v>
      </c>
      <c r="K283" s="179" t="s">
        <v>116</v>
      </c>
      <c r="L283" s="37">
        <f>SUM(L275:L282)</f>
        <v>69</v>
      </c>
      <c r="M283" s="179" t="s">
        <v>116</v>
      </c>
      <c r="N283" s="37">
        <f>SUM(N275:N282)</f>
        <v>26</v>
      </c>
      <c r="O283" s="179" t="s">
        <v>116</v>
      </c>
      <c r="P283" s="37">
        <f>SUM(P275:P282)</f>
        <v>10</v>
      </c>
      <c r="Q283" s="179" t="s">
        <v>116</v>
      </c>
      <c r="R283" s="37">
        <f>SUM(R275:R282)</f>
        <v>1</v>
      </c>
      <c r="S283" s="179" t="s">
        <v>116</v>
      </c>
      <c r="T283" s="37">
        <f t="shared" si="4"/>
        <v>230</v>
      </c>
      <c r="U283" s="179" t="s">
        <v>116</v>
      </c>
    </row>
    <row r="284" spans="2:21">
      <c r="B284" s="279">
        <v>32</v>
      </c>
      <c r="C284" s="273" t="s">
        <v>40</v>
      </c>
      <c r="D284" s="13" t="s">
        <v>108</v>
      </c>
      <c r="E284" s="14" t="s">
        <v>86</v>
      </c>
      <c r="F284" s="15">
        <v>0</v>
      </c>
      <c r="G284" s="170">
        <f>IFERROR(F284/F292,"-")</f>
        <v>0</v>
      </c>
      <c r="H284" s="15">
        <v>0</v>
      </c>
      <c r="I284" s="170">
        <f>IFERROR(H284/H292,"-")</f>
        <v>0</v>
      </c>
      <c r="J284" s="15">
        <v>1</v>
      </c>
      <c r="K284" s="170">
        <f>IFERROR(J284/J292,"-")</f>
        <v>1.6393442622950821E-2</v>
      </c>
      <c r="L284" s="15">
        <v>0</v>
      </c>
      <c r="M284" s="170">
        <f>IFERROR(L284/L292,"-")</f>
        <v>0</v>
      </c>
      <c r="N284" s="15">
        <v>0</v>
      </c>
      <c r="O284" s="170">
        <f>IFERROR(N284/N292,"-")</f>
        <v>0</v>
      </c>
      <c r="P284" s="15">
        <v>0</v>
      </c>
      <c r="Q284" s="170">
        <f>IFERROR(P284/P292,"-")</f>
        <v>0</v>
      </c>
      <c r="R284" s="15">
        <v>0</v>
      </c>
      <c r="S284" s="170" t="str">
        <f>IFERROR(R284/R292,"-")</f>
        <v>-</v>
      </c>
      <c r="T284" s="15">
        <f t="shared" si="4"/>
        <v>1</v>
      </c>
      <c r="U284" s="170">
        <f>IFERROR(T284/T292,"-")</f>
        <v>4.608294930875576E-3</v>
      </c>
    </row>
    <row r="285" spans="2:21">
      <c r="B285" s="280"/>
      <c r="C285" s="274"/>
      <c r="D285" s="16" t="s">
        <v>109</v>
      </c>
      <c r="E285" s="17" t="s">
        <v>89</v>
      </c>
      <c r="F285" s="18">
        <v>11</v>
      </c>
      <c r="G285" s="173">
        <f>IFERROR(F285/F292,"-")</f>
        <v>0.6470588235294118</v>
      </c>
      <c r="H285" s="18">
        <v>21</v>
      </c>
      <c r="I285" s="173">
        <f>IFERROR(H285/H292,"-")</f>
        <v>0.56756756756756754</v>
      </c>
      <c r="J285" s="18">
        <v>40</v>
      </c>
      <c r="K285" s="173">
        <f>IFERROR(J285/J292,"-")</f>
        <v>0.65573770491803274</v>
      </c>
      <c r="L285" s="18">
        <v>33</v>
      </c>
      <c r="M285" s="173">
        <f>IFERROR(L285/L292,"-")</f>
        <v>0.55000000000000004</v>
      </c>
      <c r="N285" s="18">
        <v>19</v>
      </c>
      <c r="O285" s="173">
        <f>IFERROR(N285/N292,"-")</f>
        <v>0.61290322580645162</v>
      </c>
      <c r="P285" s="18">
        <v>5</v>
      </c>
      <c r="Q285" s="173">
        <f>IFERROR(P285/P292,"-")</f>
        <v>0.45454545454545453</v>
      </c>
      <c r="R285" s="18">
        <v>0</v>
      </c>
      <c r="S285" s="173" t="str">
        <f>IFERROR(R285/R292,"-")</f>
        <v>-</v>
      </c>
      <c r="T285" s="18">
        <f t="shared" si="4"/>
        <v>129</v>
      </c>
      <c r="U285" s="173">
        <f>IFERROR(T285/T292,"-")</f>
        <v>0.59447004608294929</v>
      </c>
    </row>
    <row r="286" spans="2:21">
      <c r="B286" s="280"/>
      <c r="C286" s="274"/>
      <c r="D286" s="16" t="s">
        <v>110</v>
      </c>
      <c r="E286" s="17" t="s">
        <v>92</v>
      </c>
      <c r="F286" s="18">
        <v>0</v>
      </c>
      <c r="G286" s="173">
        <f>IFERROR(F286/F292,"-")</f>
        <v>0</v>
      </c>
      <c r="H286" s="18">
        <v>0</v>
      </c>
      <c r="I286" s="173">
        <f>IFERROR(H286/H292,"-")</f>
        <v>0</v>
      </c>
      <c r="J286" s="18">
        <v>0</v>
      </c>
      <c r="K286" s="173">
        <f>IFERROR(J286/J292,"-")</f>
        <v>0</v>
      </c>
      <c r="L286" s="18">
        <v>0</v>
      </c>
      <c r="M286" s="173">
        <f>IFERROR(L286/L292,"-")</f>
        <v>0</v>
      </c>
      <c r="N286" s="18">
        <v>0</v>
      </c>
      <c r="O286" s="173">
        <f>IFERROR(N286/N292,"-")</f>
        <v>0</v>
      </c>
      <c r="P286" s="18">
        <v>0</v>
      </c>
      <c r="Q286" s="173">
        <f>IFERROR(P286/P292,"-")</f>
        <v>0</v>
      </c>
      <c r="R286" s="18">
        <v>0</v>
      </c>
      <c r="S286" s="173" t="str">
        <f>IFERROR(R286/R292,"-")</f>
        <v>-</v>
      </c>
      <c r="T286" s="18">
        <f t="shared" si="4"/>
        <v>0</v>
      </c>
      <c r="U286" s="173">
        <f>IFERROR(T286/T292,"-")</f>
        <v>0</v>
      </c>
    </row>
    <row r="287" spans="2:21">
      <c r="B287" s="280"/>
      <c r="C287" s="274"/>
      <c r="D287" s="16" t="s">
        <v>111</v>
      </c>
      <c r="E287" s="17" t="s">
        <v>94</v>
      </c>
      <c r="F287" s="18">
        <v>1</v>
      </c>
      <c r="G287" s="173">
        <f>IFERROR(F287/F292,"-")</f>
        <v>5.8823529411764705E-2</v>
      </c>
      <c r="H287" s="18">
        <v>1</v>
      </c>
      <c r="I287" s="173">
        <f>IFERROR(H287/H292,"-")</f>
        <v>2.7027027027027029E-2</v>
      </c>
      <c r="J287" s="18">
        <v>3</v>
      </c>
      <c r="K287" s="173">
        <f>IFERROR(J287/J292,"-")</f>
        <v>4.9180327868852458E-2</v>
      </c>
      <c r="L287" s="18">
        <v>0</v>
      </c>
      <c r="M287" s="173">
        <f>IFERROR(L287/L292,"-")</f>
        <v>0</v>
      </c>
      <c r="N287" s="18">
        <v>0</v>
      </c>
      <c r="O287" s="173">
        <f>IFERROR(N287/N292,"-")</f>
        <v>0</v>
      </c>
      <c r="P287" s="18">
        <v>1</v>
      </c>
      <c r="Q287" s="173">
        <f>IFERROR(P287/P292,"-")</f>
        <v>9.0909090909090912E-2</v>
      </c>
      <c r="R287" s="18">
        <v>0</v>
      </c>
      <c r="S287" s="173" t="str">
        <f>IFERROR(R287/R292,"-")</f>
        <v>-</v>
      </c>
      <c r="T287" s="18">
        <f t="shared" si="4"/>
        <v>6</v>
      </c>
      <c r="U287" s="173">
        <f>IFERROR(T287/T292,"-")</f>
        <v>2.7649769585253458E-2</v>
      </c>
    </row>
    <row r="288" spans="2:21">
      <c r="B288" s="280"/>
      <c r="C288" s="274"/>
      <c r="D288" s="16" t="s">
        <v>112</v>
      </c>
      <c r="E288" s="17" t="s">
        <v>96</v>
      </c>
      <c r="F288" s="18">
        <v>0</v>
      </c>
      <c r="G288" s="173">
        <f>IFERROR(F288/F292,"-")</f>
        <v>0</v>
      </c>
      <c r="H288" s="18">
        <v>1</v>
      </c>
      <c r="I288" s="173">
        <f>IFERROR(H288/H292,"-")</f>
        <v>2.7027027027027029E-2</v>
      </c>
      <c r="J288" s="18">
        <v>2</v>
      </c>
      <c r="K288" s="173">
        <f>IFERROR(J288/J292,"-")</f>
        <v>3.2786885245901641E-2</v>
      </c>
      <c r="L288" s="18">
        <v>3</v>
      </c>
      <c r="M288" s="173">
        <f>IFERROR(L288/L292,"-")</f>
        <v>0.05</v>
      </c>
      <c r="N288" s="18">
        <v>2</v>
      </c>
      <c r="O288" s="173">
        <f>IFERROR(N288/N292,"-")</f>
        <v>6.4516129032258063E-2</v>
      </c>
      <c r="P288" s="18">
        <v>0</v>
      </c>
      <c r="Q288" s="173">
        <f>IFERROR(P288/P292,"-")</f>
        <v>0</v>
      </c>
      <c r="R288" s="18">
        <v>0</v>
      </c>
      <c r="S288" s="173" t="str">
        <f>IFERROR(R288/R292,"-")</f>
        <v>-</v>
      </c>
      <c r="T288" s="18">
        <f t="shared" si="4"/>
        <v>8</v>
      </c>
      <c r="U288" s="173">
        <f>IFERROR(T288/T292,"-")</f>
        <v>3.6866359447004608E-2</v>
      </c>
    </row>
    <row r="289" spans="2:21">
      <c r="B289" s="280"/>
      <c r="C289" s="274"/>
      <c r="D289" s="16" t="s">
        <v>113</v>
      </c>
      <c r="E289" s="17" t="s">
        <v>98</v>
      </c>
      <c r="F289" s="18">
        <v>0</v>
      </c>
      <c r="G289" s="173">
        <f>IFERROR(F289/F292,"-")</f>
        <v>0</v>
      </c>
      <c r="H289" s="18">
        <v>0</v>
      </c>
      <c r="I289" s="173">
        <f>IFERROR(H289/H292,"-")</f>
        <v>0</v>
      </c>
      <c r="J289" s="18">
        <v>0</v>
      </c>
      <c r="K289" s="173">
        <f>IFERROR(J289/J292,"-")</f>
        <v>0</v>
      </c>
      <c r="L289" s="18">
        <v>0</v>
      </c>
      <c r="M289" s="173">
        <f>IFERROR(L289/L292,"-")</f>
        <v>0</v>
      </c>
      <c r="N289" s="18">
        <v>0</v>
      </c>
      <c r="O289" s="173">
        <f>IFERROR(N289/N292,"-")</f>
        <v>0</v>
      </c>
      <c r="P289" s="18">
        <v>0</v>
      </c>
      <c r="Q289" s="173">
        <f>IFERROR(P289/P292,"-")</f>
        <v>0</v>
      </c>
      <c r="R289" s="18">
        <v>0</v>
      </c>
      <c r="S289" s="173" t="str">
        <f>IFERROR(R289/R292,"-")</f>
        <v>-</v>
      </c>
      <c r="T289" s="18">
        <f t="shared" si="4"/>
        <v>0</v>
      </c>
      <c r="U289" s="173">
        <f>IFERROR(T289/T292,"-")</f>
        <v>0</v>
      </c>
    </row>
    <row r="290" spans="2:21">
      <c r="B290" s="280"/>
      <c r="C290" s="274"/>
      <c r="D290" s="16" t="s">
        <v>114</v>
      </c>
      <c r="E290" s="17" t="s">
        <v>100</v>
      </c>
      <c r="F290" s="18">
        <v>0</v>
      </c>
      <c r="G290" s="173">
        <f>IFERROR(F290/F292,"-")</f>
        <v>0</v>
      </c>
      <c r="H290" s="18">
        <v>0</v>
      </c>
      <c r="I290" s="173">
        <f>IFERROR(H290/H292,"-")</f>
        <v>0</v>
      </c>
      <c r="J290" s="18">
        <v>0</v>
      </c>
      <c r="K290" s="173">
        <f>IFERROR(J290/J292,"-")</f>
        <v>0</v>
      </c>
      <c r="L290" s="18">
        <v>0</v>
      </c>
      <c r="M290" s="173">
        <f>IFERROR(L290/L292,"-")</f>
        <v>0</v>
      </c>
      <c r="N290" s="18">
        <v>0</v>
      </c>
      <c r="O290" s="173">
        <f>IFERROR(N290/N292,"-")</f>
        <v>0</v>
      </c>
      <c r="P290" s="18">
        <v>0</v>
      </c>
      <c r="Q290" s="173">
        <f>IFERROR(P290/P292,"-")</f>
        <v>0</v>
      </c>
      <c r="R290" s="18">
        <v>0</v>
      </c>
      <c r="S290" s="173" t="str">
        <f>IFERROR(R290/R292,"-")</f>
        <v>-</v>
      </c>
      <c r="T290" s="18">
        <f t="shared" si="4"/>
        <v>0</v>
      </c>
      <c r="U290" s="173">
        <f>IFERROR(T290/T292,"-")</f>
        <v>0</v>
      </c>
    </row>
    <row r="291" spans="2:21">
      <c r="B291" s="280"/>
      <c r="C291" s="274"/>
      <c r="D291" s="19" t="s">
        <v>115</v>
      </c>
      <c r="E291" s="20" t="s">
        <v>118</v>
      </c>
      <c r="F291" s="22">
        <v>5</v>
      </c>
      <c r="G291" s="176">
        <f>IFERROR(F291/F292,"-")</f>
        <v>0.29411764705882354</v>
      </c>
      <c r="H291" s="22">
        <v>14</v>
      </c>
      <c r="I291" s="176">
        <f>IFERROR(H291/H292,"-")</f>
        <v>0.3783783783783784</v>
      </c>
      <c r="J291" s="22">
        <v>15</v>
      </c>
      <c r="K291" s="176">
        <f>IFERROR(J291/J292,"-")</f>
        <v>0.24590163934426229</v>
      </c>
      <c r="L291" s="22">
        <v>24</v>
      </c>
      <c r="M291" s="176">
        <f>IFERROR(L291/L292,"-")</f>
        <v>0.4</v>
      </c>
      <c r="N291" s="22">
        <v>10</v>
      </c>
      <c r="O291" s="176">
        <f>IFERROR(N291/N292,"-")</f>
        <v>0.32258064516129031</v>
      </c>
      <c r="P291" s="22">
        <v>5</v>
      </c>
      <c r="Q291" s="176">
        <f>IFERROR(P291/P292,"-")</f>
        <v>0.45454545454545453</v>
      </c>
      <c r="R291" s="22">
        <v>0</v>
      </c>
      <c r="S291" s="176" t="str">
        <f>IFERROR(R291/R292,"-")</f>
        <v>-</v>
      </c>
      <c r="T291" s="22">
        <f t="shared" si="4"/>
        <v>73</v>
      </c>
      <c r="U291" s="176">
        <f>IFERROR(T291/T292,"-")</f>
        <v>0.33640552995391704</v>
      </c>
    </row>
    <row r="292" spans="2:21">
      <c r="B292" s="281"/>
      <c r="C292" s="275"/>
      <c r="D292" s="23" t="s">
        <v>117</v>
      </c>
      <c r="E292" s="24"/>
      <c r="F292" s="37">
        <f>SUM(F284:F291)</f>
        <v>17</v>
      </c>
      <c r="G292" s="179" t="s">
        <v>116</v>
      </c>
      <c r="H292" s="37">
        <f>SUM(H284:H291)</f>
        <v>37</v>
      </c>
      <c r="I292" s="179" t="s">
        <v>116</v>
      </c>
      <c r="J292" s="37">
        <f>SUM(J284:J291)</f>
        <v>61</v>
      </c>
      <c r="K292" s="179" t="s">
        <v>116</v>
      </c>
      <c r="L292" s="37">
        <f>SUM(L284:L291)</f>
        <v>60</v>
      </c>
      <c r="M292" s="179" t="s">
        <v>116</v>
      </c>
      <c r="N292" s="37">
        <f>SUM(N284:N291)</f>
        <v>31</v>
      </c>
      <c r="O292" s="179" t="s">
        <v>116</v>
      </c>
      <c r="P292" s="37">
        <f>SUM(P284:P291)</f>
        <v>11</v>
      </c>
      <c r="Q292" s="179" t="s">
        <v>116</v>
      </c>
      <c r="R292" s="37">
        <f>SUM(R284:R291)</f>
        <v>0</v>
      </c>
      <c r="S292" s="179" t="s">
        <v>116</v>
      </c>
      <c r="T292" s="37">
        <f t="shared" si="4"/>
        <v>217</v>
      </c>
      <c r="U292" s="179" t="s">
        <v>116</v>
      </c>
    </row>
    <row r="293" spans="2:21">
      <c r="B293" s="264">
        <v>33</v>
      </c>
      <c r="C293" s="273" t="s">
        <v>41</v>
      </c>
      <c r="D293" s="13" t="s">
        <v>108</v>
      </c>
      <c r="E293" s="14" t="s">
        <v>86</v>
      </c>
      <c r="F293" s="15">
        <v>0</v>
      </c>
      <c r="G293" s="170">
        <f>IFERROR(F293/F301,"-")</f>
        <v>0</v>
      </c>
      <c r="H293" s="15">
        <v>0</v>
      </c>
      <c r="I293" s="170">
        <f>IFERROR(H293/H301,"-")</f>
        <v>0</v>
      </c>
      <c r="J293" s="15">
        <v>0</v>
      </c>
      <c r="K293" s="170">
        <f>IFERROR(J293/J301,"-")</f>
        <v>0</v>
      </c>
      <c r="L293" s="15">
        <v>0</v>
      </c>
      <c r="M293" s="170">
        <f>IFERROR(L293/L301,"-")</f>
        <v>0</v>
      </c>
      <c r="N293" s="15">
        <v>0</v>
      </c>
      <c r="O293" s="170">
        <f>IFERROR(N293/N301,"-")</f>
        <v>0</v>
      </c>
      <c r="P293" s="15">
        <v>0</v>
      </c>
      <c r="Q293" s="170">
        <f>IFERROR(P293/P301,"-")</f>
        <v>0</v>
      </c>
      <c r="R293" s="15">
        <v>0</v>
      </c>
      <c r="S293" s="170" t="str">
        <f>IFERROR(R293/R301,"-")</f>
        <v>-</v>
      </c>
      <c r="T293" s="15">
        <f t="shared" si="4"/>
        <v>0</v>
      </c>
      <c r="U293" s="170">
        <f>IFERROR(T293/T301,"-")</f>
        <v>0</v>
      </c>
    </row>
    <row r="294" spans="2:21">
      <c r="B294" s="265"/>
      <c r="C294" s="274"/>
      <c r="D294" s="16" t="s">
        <v>109</v>
      </c>
      <c r="E294" s="17" t="s">
        <v>89</v>
      </c>
      <c r="F294" s="18">
        <v>7</v>
      </c>
      <c r="G294" s="173">
        <f>IFERROR(F294/F301,"-")</f>
        <v>0.77777777777777779</v>
      </c>
      <c r="H294" s="18">
        <v>3</v>
      </c>
      <c r="I294" s="173">
        <f>IFERROR(H294/H301,"-")</f>
        <v>0.5</v>
      </c>
      <c r="J294" s="18">
        <v>9</v>
      </c>
      <c r="K294" s="173">
        <f>IFERROR(J294/J301,"-")</f>
        <v>0.47368421052631576</v>
      </c>
      <c r="L294" s="18">
        <v>15</v>
      </c>
      <c r="M294" s="173">
        <f>IFERROR(L294/L301,"-")</f>
        <v>0.7142857142857143</v>
      </c>
      <c r="N294" s="18">
        <v>6</v>
      </c>
      <c r="O294" s="173">
        <f>IFERROR(N294/N301,"-")</f>
        <v>0.42857142857142855</v>
      </c>
      <c r="P294" s="18">
        <v>2</v>
      </c>
      <c r="Q294" s="173">
        <f>IFERROR(P294/P301,"-")</f>
        <v>1</v>
      </c>
      <c r="R294" s="18">
        <v>0</v>
      </c>
      <c r="S294" s="173" t="str">
        <f>IFERROR(R294/R301,"-")</f>
        <v>-</v>
      </c>
      <c r="T294" s="18">
        <f t="shared" si="4"/>
        <v>42</v>
      </c>
      <c r="U294" s="173">
        <f>IFERROR(T294/T301,"-")</f>
        <v>0.59154929577464788</v>
      </c>
    </row>
    <row r="295" spans="2:21">
      <c r="B295" s="265"/>
      <c r="C295" s="274"/>
      <c r="D295" s="16" t="s">
        <v>110</v>
      </c>
      <c r="E295" s="17" t="s">
        <v>92</v>
      </c>
      <c r="F295" s="18">
        <v>0</v>
      </c>
      <c r="G295" s="173">
        <f>IFERROR(F295/F301,"-")</f>
        <v>0</v>
      </c>
      <c r="H295" s="18">
        <v>0</v>
      </c>
      <c r="I295" s="173">
        <f>IFERROR(H295/H301,"-")</f>
        <v>0</v>
      </c>
      <c r="J295" s="18">
        <v>0</v>
      </c>
      <c r="K295" s="173">
        <f>IFERROR(J295/J301,"-")</f>
        <v>0</v>
      </c>
      <c r="L295" s="18">
        <v>0</v>
      </c>
      <c r="M295" s="173">
        <f>IFERROR(L295/L301,"-")</f>
        <v>0</v>
      </c>
      <c r="N295" s="18">
        <v>0</v>
      </c>
      <c r="O295" s="173">
        <f>IFERROR(N295/N301,"-")</f>
        <v>0</v>
      </c>
      <c r="P295" s="18">
        <v>0</v>
      </c>
      <c r="Q295" s="173">
        <f>IFERROR(P295/P301,"-")</f>
        <v>0</v>
      </c>
      <c r="R295" s="18">
        <v>0</v>
      </c>
      <c r="S295" s="173" t="str">
        <f>IFERROR(R295/R301,"-")</f>
        <v>-</v>
      </c>
      <c r="T295" s="18">
        <f t="shared" si="4"/>
        <v>0</v>
      </c>
      <c r="U295" s="173">
        <f>IFERROR(T295/T301,"-")</f>
        <v>0</v>
      </c>
    </row>
    <row r="296" spans="2:21">
      <c r="B296" s="265"/>
      <c r="C296" s="274"/>
      <c r="D296" s="16" t="s">
        <v>111</v>
      </c>
      <c r="E296" s="17" t="s">
        <v>94</v>
      </c>
      <c r="F296" s="18">
        <v>0</v>
      </c>
      <c r="G296" s="173">
        <f>IFERROR(F296/F301,"-")</f>
        <v>0</v>
      </c>
      <c r="H296" s="18">
        <v>0</v>
      </c>
      <c r="I296" s="173">
        <f>IFERROR(H296/H301,"-")</f>
        <v>0</v>
      </c>
      <c r="J296" s="18">
        <v>2</v>
      </c>
      <c r="K296" s="173">
        <f>IFERROR(J296/J301,"-")</f>
        <v>0.10526315789473684</v>
      </c>
      <c r="L296" s="18">
        <v>0</v>
      </c>
      <c r="M296" s="173">
        <f>IFERROR(L296/L301,"-")</f>
        <v>0</v>
      </c>
      <c r="N296" s="18">
        <v>1</v>
      </c>
      <c r="O296" s="173">
        <f>IFERROR(N296/N301,"-")</f>
        <v>7.1428571428571425E-2</v>
      </c>
      <c r="P296" s="18">
        <v>0</v>
      </c>
      <c r="Q296" s="173">
        <f>IFERROR(P296/P301,"-")</f>
        <v>0</v>
      </c>
      <c r="R296" s="18">
        <v>0</v>
      </c>
      <c r="S296" s="173" t="str">
        <f>IFERROR(R296/R301,"-")</f>
        <v>-</v>
      </c>
      <c r="T296" s="18">
        <f t="shared" si="4"/>
        <v>3</v>
      </c>
      <c r="U296" s="173">
        <f>IFERROR(T296/T301,"-")</f>
        <v>4.2253521126760563E-2</v>
      </c>
    </row>
    <row r="297" spans="2:21">
      <c r="B297" s="265"/>
      <c r="C297" s="274"/>
      <c r="D297" s="16" t="s">
        <v>112</v>
      </c>
      <c r="E297" s="17" t="s">
        <v>96</v>
      </c>
      <c r="F297" s="18">
        <v>0</v>
      </c>
      <c r="G297" s="173">
        <f>IFERROR(F297/F301,"-")</f>
        <v>0</v>
      </c>
      <c r="H297" s="18">
        <v>0</v>
      </c>
      <c r="I297" s="173">
        <f>IFERROR(H297/H301,"-")</f>
        <v>0</v>
      </c>
      <c r="J297" s="18">
        <v>0</v>
      </c>
      <c r="K297" s="173">
        <f>IFERROR(J297/J301,"-")</f>
        <v>0</v>
      </c>
      <c r="L297" s="18">
        <v>0</v>
      </c>
      <c r="M297" s="173">
        <f>IFERROR(L297/L301,"-")</f>
        <v>0</v>
      </c>
      <c r="N297" s="18">
        <v>0</v>
      </c>
      <c r="O297" s="173">
        <f>IFERROR(N297/N301,"-")</f>
        <v>0</v>
      </c>
      <c r="P297" s="18">
        <v>0</v>
      </c>
      <c r="Q297" s="173">
        <f>IFERROR(P297/P301,"-")</f>
        <v>0</v>
      </c>
      <c r="R297" s="18">
        <v>0</v>
      </c>
      <c r="S297" s="173" t="str">
        <f>IFERROR(R297/R301,"-")</f>
        <v>-</v>
      </c>
      <c r="T297" s="18">
        <f t="shared" si="4"/>
        <v>0</v>
      </c>
      <c r="U297" s="173">
        <f>IFERROR(T297/T301,"-")</f>
        <v>0</v>
      </c>
    </row>
    <row r="298" spans="2:21">
      <c r="B298" s="265"/>
      <c r="C298" s="274"/>
      <c r="D298" s="16" t="s">
        <v>113</v>
      </c>
      <c r="E298" s="17" t="s">
        <v>98</v>
      </c>
      <c r="F298" s="18">
        <v>0</v>
      </c>
      <c r="G298" s="173">
        <f>IFERROR(F298/F301,"-")</f>
        <v>0</v>
      </c>
      <c r="H298" s="18">
        <v>0</v>
      </c>
      <c r="I298" s="173">
        <f>IFERROR(H298/H301,"-")</f>
        <v>0</v>
      </c>
      <c r="J298" s="18">
        <v>0</v>
      </c>
      <c r="K298" s="173">
        <f>IFERROR(J298/J301,"-")</f>
        <v>0</v>
      </c>
      <c r="L298" s="18">
        <v>0</v>
      </c>
      <c r="M298" s="173">
        <f>IFERROR(L298/L301,"-")</f>
        <v>0</v>
      </c>
      <c r="N298" s="18">
        <v>0</v>
      </c>
      <c r="O298" s="173">
        <f>IFERROR(N298/N301,"-")</f>
        <v>0</v>
      </c>
      <c r="P298" s="18">
        <v>0</v>
      </c>
      <c r="Q298" s="173">
        <f>IFERROR(P298/P301,"-")</f>
        <v>0</v>
      </c>
      <c r="R298" s="18">
        <v>0</v>
      </c>
      <c r="S298" s="173" t="str">
        <f>IFERROR(R298/R301,"-")</f>
        <v>-</v>
      </c>
      <c r="T298" s="18">
        <f t="shared" si="4"/>
        <v>0</v>
      </c>
      <c r="U298" s="173">
        <f>IFERROR(T298/T301,"-")</f>
        <v>0</v>
      </c>
    </row>
    <row r="299" spans="2:21">
      <c r="B299" s="265"/>
      <c r="C299" s="274"/>
      <c r="D299" s="16" t="s">
        <v>114</v>
      </c>
      <c r="E299" s="17" t="s">
        <v>100</v>
      </c>
      <c r="F299" s="18">
        <v>0</v>
      </c>
      <c r="G299" s="173">
        <f>IFERROR(F299/F301,"-")</f>
        <v>0</v>
      </c>
      <c r="H299" s="18">
        <v>0</v>
      </c>
      <c r="I299" s="173">
        <f>IFERROR(H299/H301,"-")</f>
        <v>0</v>
      </c>
      <c r="J299" s="18">
        <v>1</v>
      </c>
      <c r="K299" s="173">
        <f>IFERROR(J299/J301,"-")</f>
        <v>5.2631578947368418E-2</v>
      </c>
      <c r="L299" s="18">
        <v>0</v>
      </c>
      <c r="M299" s="173">
        <f>IFERROR(L299/L301,"-")</f>
        <v>0</v>
      </c>
      <c r="N299" s="18">
        <v>0</v>
      </c>
      <c r="O299" s="173">
        <f>IFERROR(N299/N301,"-")</f>
        <v>0</v>
      </c>
      <c r="P299" s="18">
        <v>0</v>
      </c>
      <c r="Q299" s="173">
        <f>IFERROR(P299/P301,"-")</f>
        <v>0</v>
      </c>
      <c r="R299" s="18">
        <v>0</v>
      </c>
      <c r="S299" s="173" t="str">
        <f>IFERROR(R299/R301,"-")</f>
        <v>-</v>
      </c>
      <c r="T299" s="18">
        <f t="shared" si="4"/>
        <v>1</v>
      </c>
      <c r="U299" s="173">
        <f>IFERROR(T299/T301,"-")</f>
        <v>1.4084507042253521E-2</v>
      </c>
    </row>
    <row r="300" spans="2:21">
      <c r="B300" s="265"/>
      <c r="C300" s="274"/>
      <c r="D300" s="19" t="s">
        <v>115</v>
      </c>
      <c r="E300" s="20" t="s">
        <v>118</v>
      </c>
      <c r="F300" s="22">
        <v>2</v>
      </c>
      <c r="G300" s="176">
        <f>IFERROR(F300/F301,"-")</f>
        <v>0.22222222222222221</v>
      </c>
      <c r="H300" s="22">
        <v>3</v>
      </c>
      <c r="I300" s="176">
        <f>IFERROR(H300/H301,"-")</f>
        <v>0.5</v>
      </c>
      <c r="J300" s="22">
        <v>7</v>
      </c>
      <c r="K300" s="176">
        <f>IFERROR(J300/J301,"-")</f>
        <v>0.36842105263157893</v>
      </c>
      <c r="L300" s="22">
        <v>6</v>
      </c>
      <c r="M300" s="176">
        <f>IFERROR(L300/L301,"-")</f>
        <v>0.2857142857142857</v>
      </c>
      <c r="N300" s="22">
        <v>7</v>
      </c>
      <c r="O300" s="176">
        <f>IFERROR(N300/N301,"-")</f>
        <v>0.5</v>
      </c>
      <c r="P300" s="22">
        <v>0</v>
      </c>
      <c r="Q300" s="176">
        <f>IFERROR(P300/P301,"-")</f>
        <v>0</v>
      </c>
      <c r="R300" s="22">
        <v>0</v>
      </c>
      <c r="S300" s="176" t="str">
        <f>IFERROR(R300/R301,"-")</f>
        <v>-</v>
      </c>
      <c r="T300" s="22">
        <f t="shared" si="4"/>
        <v>25</v>
      </c>
      <c r="U300" s="176">
        <f>IFERROR(T300/T301,"-")</f>
        <v>0.352112676056338</v>
      </c>
    </row>
    <row r="301" spans="2:21">
      <c r="B301" s="266"/>
      <c r="C301" s="275"/>
      <c r="D301" s="23" t="s">
        <v>117</v>
      </c>
      <c r="E301" s="24"/>
      <c r="F301" s="37">
        <f>SUM(F293:F300)</f>
        <v>9</v>
      </c>
      <c r="G301" s="179" t="s">
        <v>116</v>
      </c>
      <c r="H301" s="37">
        <f>SUM(H293:H300)</f>
        <v>6</v>
      </c>
      <c r="I301" s="179" t="s">
        <v>116</v>
      </c>
      <c r="J301" s="37">
        <f>SUM(J293:J300)</f>
        <v>19</v>
      </c>
      <c r="K301" s="179" t="s">
        <v>116</v>
      </c>
      <c r="L301" s="37">
        <f>SUM(L293:L300)</f>
        <v>21</v>
      </c>
      <c r="M301" s="179" t="s">
        <v>116</v>
      </c>
      <c r="N301" s="37">
        <f>SUM(N293:N300)</f>
        <v>14</v>
      </c>
      <c r="O301" s="179" t="s">
        <v>116</v>
      </c>
      <c r="P301" s="37">
        <f>SUM(P293:P300)</f>
        <v>2</v>
      </c>
      <c r="Q301" s="179" t="s">
        <v>116</v>
      </c>
      <c r="R301" s="37">
        <f>SUM(R293:R300)</f>
        <v>0</v>
      </c>
      <c r="S301" s="179" t="s">
        <v>116</v>
      </c>
      <c r="T301" s="37">
        <f t="shared" si="4"/>
        <v>71</v>
      </c>
      <c r="U301" s="179" t="s">
        <v>116</v>
      </c>
    </row>
    <row r="302" spans="2:21">
      <c r="B302" s="279">
        <v>34</v>
      </c>
      <c r="C302" s="273" t="s">
        <v>43</v>
      </c>
      <c r="D302" s="13" t="s">
        <v>108</v>
      </c>
      <c r="E302" s="14" t="s">
        <v>86</v>
      </c>
      <c r="F302" s="15">
        <v>1</v>
      </c>
      <c r="G302" s="170">
        <f>IFERROR(F302/F310,"-")</f>
        <v>5.8823529411764705E-2</v>
      </c>
      <c r="H302" s="15">
        <v>0</v>
      </c>
      <c r="I302" s="170">
        <f>IFERROR(H302/H310,"-")</f>
        <v>0</v>
      </c>
      <c r="J302" s="15">
        <v>1</v>
      </c>
      <c r="K302" s="170">
        <f>IFERROR(J302/J310,"-")</f>
        <v>1.2987012987012988E-2</v>
      </c>
      <c r="L302" s="15">
        <v>0</v>
      </c>
      <c r="M302" s="170">
        <f>IFERROR(L302/L310,"-")</f>
        <v>0</v>
      </c>
      <c r="N302" s="15">
        <v>0</v>
      </c>
      <c r="O302" s="170">
        <f>IFERROR(N302/N310,"-")</f>
        <v>0</v>
      </c>
      <c r="P302" s="15">
        <v>0</v>
      </c>
      <c r="Q302" s="170">
        <f>IFERROR(P302/P310,"-")</f>
        <v>0</v>
      </c>
      <c r="R302" s="15">
        <v>0</v>
      </c>
      <c r="S302" s="170">
        <f>IFERROR(R302/R310,"-")</f>
        <v>0</v>
      </c>
      <c r="T302" s="15">
        <f t="shared" si="4"/>
        <v>2</v>
      </c>
      <c r="U302" s="170">
        <f>IFERROR(T302/T310,"-")</f>
        <v>8.6206896551724137E-3</v>
      </c>
    </row>
    <row r="303" spans="2:21">
      <c r="B303" s="280"/>
      <c r="C303" s="274"/>
      <c r="D303" s="16" t="s">
        <v>109</v>
      </c>
      <c r="E303" s="17" t="s">
        <v>89</v>
      </c>
      <c r="F303" s="18">
        <v>12</v>
      </c>
      <c r="G303" s="173">
        <f>IFERROR(F303/F310,"-")</f>
        <v>0.70588235294117652</v>
      </c>
      <c r="H303" s="18">
        <v>21</v>
      </c>
      <c r="I303" s="173">
        <f>IFERROR(H303/H310,"-")</f>
        <v>0.77777777777777779</v>
      </c>
      <c r="J303" s="18">
        <v>52</v>
      </c>
      <c r="K303" s="173">
        <f>IFERROR(J303/J310,"-")</f>
        <v>0.67532467532467533</v>
      </c>
      <c r="L303" s="18">
        <v>46</v>
      </c>
      <c r="M303" s="173">
        <f>IFERROR(L303/L310,"-")</f>
        <v>0.71875</v>
      </c>
      <c r="N303" s="18">
        <v>18</v>
      </c>
      <c r="O303" s="173">
        <f>IFERROR(N303/N310,"-")</f>
        <v>0.48648648648648651</v>
      </c>
      <c r="P303" s="18">
        <v>2</v>
      </c>
      <c r="Q303" s="173">
        <f>IFERROR(P303/P310,"-")</f>
        <v>0.22222222222222221</v>
      </c>
      <c r="R303" s="18">
        <v>0</v>
      </c>
      <c r="S303" s="173">
        <f>IFERROR(R303/R310,"-")</f>
        <v>0</v>
      </c>
      <c r="T303" s="18">
        <f t="shared" si="4"/>
        <v>151</v>
      </c>
      <c r="U303" s="173">
        <f>IFERROR(T303/T310,"-")</f>
        <v>0.65086206896551724</v>
      </c>
    </row>
    <row r="304" spans="2:21">
      <c r="B304" s="280"/>
      <c r="C304" s="274"/>
      <c r="D304" s="16" t="s">
        <v>110</v>
      </c>
      <c r="E304" s="17" t="s">
        <v>92</v>
      </c>
      <c r="F304" s="18">
        <v>0</v>
      </c>
      <c r="G304" s="173">
        <f>IFERROR(F304/F310,"-")</f>
        <v>0</v>
      </c>
      <c r="H304" s="18">
        <v>0</v>
      </c>
      <c r="I304" s="173">
        <f>IFERROR(H304/H310,"-")</f>
        <v>0</v>
      </c>
      <c r="J304" s="18">
        <v>0</v>
      </c>
      <c r="K304" s="173">
        <f>IFERROR(J304/J310,"-")</f>
        <v>0</v>
      </c>
      <c r="L304" s="18">
        <v>0</v>
      </c>
      <c r="M304" s="173">
        <f>IFERROR(L304/L310,"-")</f>
        <v>0</v>
      </c>
      <c r="N304" s="18">
        <v>0</v>
      </c>
      <c r="O304" s="173">
        <f>IFERROR(N304/N310,"-")</f>
        <v>0</v>
      </c>
      <c r="P304" s="18">
        <v>0</v>
      </c>
      <c r="Q304" s="173">
        <f>IFERROR(P304/P310,"-")</f>
        <v>0</v>
      </c>
      <c r="R304" s="18">
        <v>0</v>
      </c>
      <c r="S304" s="173">
        <f>IFERROR(R304/R310,"-")</f>
        <v>0</v>
      </c>
      <c r="T304" s="18">
        <f t="shared" si="4"/>
        <v>0</v>
      </c>
      <c r="U304" s="173">
        <f>IFERROR(T304/T310,"-")</f>
        <v>0</v>
      </c>
    </row>
    <row r="305" spans="2:21">
      <c r="B305" s="280"/>
      <c r="C305" s="274"/>
      <c r="D305" s="16" t="s">
        <v>111</v>
      </c>
      <c r="E305" s="17" t="s">
        <v>94</v>
      </c>
      <c r="F305" s="18">
        <v>0</v>
      </c>
      <c r="G305" s="173">
        <f>IFERROR(F305/F310,"-")</f>
        <v>0</v>
      </c>
      <c r="H305" s="18">
        <v>0</v>
      </c>
      <c r="I305" s="173">
        <f>IFERROR(H305/H310,"-")</f>
        <v>0</v>
      </c>
      <c r="J305" s="18">
        <v>2</v>
      </c>
      <c r="K305" s="173">
        <f>IFERROR(J305/J310,"-")</f>
        <v>2.5974025974025976E-2</v>
      </c>
      <c r="L305" s="18">
        <v>2</v>
      </c>
      <c r="M305" s="173">
        <f>IFERROR(L305/L310,"-")</f>
        <v>3.125E-2</v>
      </c>
      <c r="N305" s="18">
        <v>1</v>
      </c>
      <c r="O305" s="173">
        <f>IFERROR(N305/N310,"-")</f>
        <v>2.7027027027027029E-2</v>
      </c>
      <c r="P305" s="18">
        <v>0</v>
      </c>
      <c r="Q305" s="173">
        <f>IFERROR(P305/P310,"-")</f>
        <v>0</v>
      </c>
      <c r="R305" s="18">
        <v>0</v>
      </c>
      <c r="S305" s="173">
        <f>IFERROR(R305/R310,"-")</f>
        <v>0</v>
      </c>
      <c r="T305" s="18">
        <f t="shared" si="4"/>
        <v>5</v>
      </c>
      <c r="U305" s="173">
        <f>IFERROR(T305/T310,"-")</f>
        <v>2.1551724137931036E-2</v>
      </c>
    </row>
    <row r="306" spans="2:21">
      <c r="B306" s="280"/>
      <c r="C306" s="274"/>
      <c r="D306" s="16" t="s">
        <v>112</v>
      </c>
      <c r="E306" s="17" t="s">
        <v>96</v>
      </c>
      <c r="F306" s="18">
        <v>0</v>
      </c>
      <c r="G306" s="173">
        <f>IFERROR(F306/F310,"-")</f>
        <v>0</v>
      </c>
      <c r="H306" s="18">
        <v>1</v>
      </c>
      <c r="I306" s="173">
        <f>IFERROR(H306/H310,"-")</f>
        <v>3.7037037037037035E-2</v>
      </c>
      <c r="J306" s="18">
        <v>4</v>
      </c>
      <c r="K306" s="173">
        <f>IFERROR(J306/J310,"-")</f>
        <v>5.1948051948051951E-2</v>
      </c>
      <c r="L306" s="18">
        <v>1</v>
      </c>
      <c r="M306" s="173">
        <f>IFERROR(L306/L310,"-")</f>
        <v>1.5625E-2</v>
      </c>
      <c r="N306" s="18">
        <v>1</v>
      </c>
      <c r="O306" s="173">
        <f>IFERROR(N306/N310,"-")</f>
        <v>2.7027027027027029E-2</v>
      </c>
      <c r="P306" s="18">
        <v>0</v>
      </c>
      <c r="Q306" s="173">
        <f>IFERROR(P306/P310,"-")</f>
        <v>0</v>
      </c>
      <c r="R306" s="18">
        <v>0</v>
      </c>
      <c r="S306" s="173">
        <f>IFERROR(R306/R310,"-")</f>
        <v>0</v>
      </c>
      <c r="T306" s="18">
        <f t="shared" si="4"/>
        <v>7</v>
      </c>
      <c r="U306" s="173">
        <f>IFERROR(T306/T310,"-")</f>
        <v>3.017241379310345E-2</v>
      </c>
    </row>
    <row r="307" spans="2:21">
      <c r="B307" s="280"/>
      <c r="C307" s="274"/>
      <c r="D307" s="16" t="s">
        <v>113</v>
      </c>
      <c r="E307" s="17" t="s">
        <v>98</v>
      </c>
      <c r="F307" s="18">
        <v>0</v>
      </c>
      <c r="G307" s="173">
        <f>IFERROR(F307/F310,"-")</f>
        <v>0</v>
      </c>
      <c r="H307" s="18">
        <v>0</v>
      </c>
      <c r="I307" s="173">
        <f>IFERROR(H307/H310,"-")</f>
        <v>0</v>
      </c>
      <c r="J307" s="18">
        <v>0</v>
      </c>
      <c r="K307" s="173">
        <f>IFERROR(J307/J310,"-")</f>
        <v>0</v>
      </c>
      <c r="L307" s="18">
        <v>0</v>
      </c>
      <c r="M307" s="173">
        <f>IFERROR(L307/L310,"-")</f>
        <v>0</v>
      </c>
      <c r="N307" s="18">
        <v>0</v>
      </c>
      <c r="O307" s="173">
        <f>IFERROR(N307/N310,"-")</f>
        <v>0</v>
      </c>
      <c r="P307" s="18">
        <v>0</v>
      </c>
      <c r="Q307" s="173">
        <f>IFERROR(P307/P310,"-")</f>
        <v>0</v>
      </c>
      <c r="R307" s="18">
        <v>0</v>
      </c>
      <c r="S307" s="173">
        <f>IFERROR(R307/R310,"-")</f>
        <v>0</v>
      </c>
      <c r="T307" s="18">
        <f t="shared" si="4"/>
        <v>0</v>
      </c>
      <c r="U307" s="173">
        <f>IFERROR(T307/T310,"-")</f>
        <v>0</v>
      </c>
    </row>
    <row r="308" spans="2:21">
      <c r="B308" s="280"/>
      <c r="C308" s="274"/>
      <c r="D308" s="16" t="s">
        <v>114</v>
      </c>
      <c r="E308" s="17" t="s">
        <v>100</v>
      </c>
      <c r="F308" s="18">
        <v>0</v>
      </c>
      <c r="G308" s="173">
        <f>IFERROR(F308/F310,"-")</f>
        <v>0</v>
      </c>
      <c r="H308" s="18">
        <v>0</v>
      </c>
      <c r="I308" s="173">
        <f>IFERROR(H308/H310,"-")</f>
        <v>0</v>
      </c>
      <c r="J308" s="18">
        <v>0</v>
      </c>
      <c r="K308" s="173">
        <f>IFERROR(J308/J310,"-")</f>
        <v>0</v>
      </c>
      <c r="L308" s="18">
        <v>0</v>
      </c>
      <c r="M308" s="173">
        <f>IFERROR(L308/L310,"-")</f>
        <v>0</v>
      </c>
      <c r="N308" s="18">
        <v>0</v>
      </c>
      <c r="O308" s="173">
        <f>IFERROR(N308/N310,"-")</f>
        <v>0</v>
      </c>
      <c r="P308" s="18">
        <v>0</v>
      </c>
      <c r="Q308" s="173">
        <f>IFERROR(P308/P310,"-")</f>
        <v>0</v>
      </c>
      <c r="R308" s="18">
        <v>0</v>
      </c>
      <c r="S308" s="173">
        <f>IFERROR(R308/R310,"-")</f>
        <v>0</v>
      </c>
      <c r="T308" s="18">
        <f t="shared" si="4"/>
        <v>0</v>
      </c>
      <c r="U308" s="173">
        <f>IFERROR(T308/T310,"-")</f>
        <v>0</v>
      </c>
    </row>
    <row r="309" spans="2:21">
      <c r="B309" s="280"/>
      <c r="C309" s="274"/>
      <c r="D309" s="19" t="s">
        <v>115</v>
      </c>
      <c r="E309" s="20" t="s">
        <v>118</v>
      </c>
      <c r="F309" s="22">
        <v>4</v>
      </c>
      <c r="G309" s="176">
        <f>IFERROR(F309/F310,"-")</f>
        <v>0.23529411764705882</v>
      </c>
      <c r="H309" s="22">
        <v>5</v>
      </c>
      <c r="I309" s="176">
        <f>IFERROR(H309/H310,"-")</f>
        <v>0.18518518518518517</v>
      </c>
      <c r="J309" s="22">
        <v>18</v>
      </c>
      <c r="K309" s="176">
        <f>IFERROR(J309/J310,"-")</f>
        <v>0.23376623376623376</v>
      </c>
      <c r="L309" s="22">
        <v>15</v>
      </c>
      <c r="M309" s="176">
        <f>IFERROR(L309/L310,"-")</f>
        <v>0.234375</v>
      </c>
      <c r="N309" s="22">
        <v>17</v>
      </c>
      <c r="O309" s="176">
        <f>IFERROR(N309/N310,"-")</f>
        <v>0.45945945945945948</v>
      </c>
      <c r="P309" s="22">
        <v>7</v>
      </c>
      <c r="Q309" s="176">
        <f>IFERROR(P309/P310,"-")</f>
        <v>0.77777777777777779</v>
      </c>
      <c r="R309" s="22">
        <v>1</v>
      </c>
      <c r="S309" s="176">
        <f>IFERROR(R309/R310,"-")</f>
        <v>1</v>
      </c>
      <c r="T309" s="22">
        <f t="shared" si="4"/>
        <v>67</v>
      </c>
      <c r="U309" s="176">
        <f>IFERROR(T309/T310,"-")</f>
        <v>0.28879310344827586</v>
      </c>
    </row>
    <row r="310" spans="2:21">
      <c r="B310" s="281"/>
      <c r="C310" s="275"/>
      <c r="D310" s="23" t="s">
        <v>117</v>
      </c>
      <c r="E310" s="24"/>
      <c r="F310" s="37">
        <f>SUM(F302:F309)</f>
        <v>17</v>
      </c>
      <c r="G310" s="179" t="s">
        <v>116</v>
      </c>
      <c r="H310" s="37">
        <f>SUM(H302:H309)</f>
        <v>27</v>
      </c>
      <c r="I310" s="179" t="s">
        <v>116</v>
      </c>
      <c r="J310" s="37">
        <f>SUM(J302:J309)</f>
        <v>77</v>
      </c>
      <c r="K310" s="179" t="s">
        <v>116</v>
      </c>
      <c r="L310" s="37">
        <f>SUM(L302:L309)</f>
        <v>64</v>
      </c>
      <c r="M310" s="179" t="s">
        <v>116</v>
      </c>
      <c r="N310" s="37">
        <f>SUM(N302:N309)</f>
        <v>37</v>
      </c>
      <c r="O310" s="179" t="s">
        <v>116</v>
      </c>
      <c r="P310" s="37">
        <f>SUM(P302:P309)</f>
        <v>9</v>
      </c>
      <c r="Q310" s="179" t="s">
        <v>116</v>
      </c>
      <c r="R310" s="37">
        <f>SUM(R302:R309)</f>
        <v>1</v>
      </c>
      <c r="S310" s="179" t="s">
        <v>116</v>
      </c>
      <c r="T310" s="37">
        <f t="shared" si="4"/>
        <v>232</v>
      </c>
      <c r="U310" s="179" t="s">
        <v>116</v>
      </c>
    </row>
    <row r="311" spans="2:21">
      <c r="B311" s="264">
        <v>35</v>
      </c>
      <c r="C311" s="273" t="s">
        <v>0</v>
      </c>
      <c r="D311" s="13" t="s">
        <v>108</v>
      </c>
      <c r="E311" s="14" t="s">
        <v>86</v>
      </c>
      <c r="F311" s="15">
        <v>0</v>
      </c>
      <c r="G311" s="170">
        <f>IFERROR(F311/F319,"-")</f>
        <v>0</v>
      </c>
      <c r="H311" s="15">
        <v>0</v>
      </c>
      <c r="I311" s="170">
        <f>IFERROR(H311/H319,"-")</f>
        <v>0</v>
      </c>
      <c r="J311" s="15">
        <v>0</v>
      </c>
      <c r="K311" s="170">
        <f>IFERROR(J311/J319,"-")</f>
        <v>0</v>
      </c>
      <c r="L311" s="15">
        <v>0</v>
      </c>
      <c r="M311" s="170">
        <f>IFERROR(L311/L319,"-")</f>
        <v>0</v>
      </c>
      <c r="N311" s="15">
        <v>0</v>
      </c>
      <c r="O311" s="170">
        <f>IFERROR(N311/N319,"-")</f>
        <v>0</v>
      </c>
      <c r="P311" s="15">
        <v>0</v>
      </c>
      <c r="Q311" s="170">
        <f>IFERROR(P311/P319,"-")</f>
        <v>0</v>
      </c>
      <c r="R311" s="15">
        <v>0</v>
      </c>
      <c r="S311" s="170">
        <f>IFERROR(R311/R319,"-")</f>
        <v>0</v>
      </c>
      <c r="T311" s="15">
        <f t="shared" si="4"/>
        <v>0</v>
      </c>
      <c r="U311" s="170">
        <f>IFERROR(T311/T319,"-")</f>
        <v>0</v>
      </c>
    </row>
    <row r="312" spans="2:21">
      <c r="B312" s="265"/>
      <c r="C312" s="274"/>
      <c r="D312" s="16" t="s">
        <v>109</v>
      </c>
      <c r="E312" s="17" t="s">
        <v>89</v>
      </c>
      <c r="F312" s="18">
        <v>3</v>
      </c>
      <c r="G312" s="173">
        <f>IFERROR(F312/F319,"-")</f>
        <v>1</v>
      </c>
      <c r="H312" s="18">
        <v>4</v>
      </c>
      <c r="I312" s="173">
        <f>IFERROR(H312/H319,"-")</f>
        <v>0.66666666666666663</v>
      </c>
      <c r="J312" s="18">
        <v>92</v>
      </c>
      <c r="K312" s="173">
        <f>IFERROR(J312/J319,"-")</f>
        <v>0.56097560975609762</v>
      </c>
      <c r="L312" s="18">
        <v>76</v>
      </c>
      <c r="M312" s="173">
        <f>IFERROR(L312/L319,"-")</f>
        <v>0.55474452554744524</v>
      </c>
      <c r="N312" s="18">
        <v>39</v>
      </c>
      <c r="O312" s="173">
        <f>IFERROR(N312/N319,"-")</f>
        <v>0.61904761904761907</v>
      </c>
      <c r="P312" s="18">
        <v>15</v>
      </c>
      <c r="Q312" s="173">
        <f>IFERROR(P312/P319,"-")</f>
        <v>0.5357142857142857</v>
      </c>
      <c r="R312" s="18">
        <v>0</v>
      </c>
      <c r="S312" s="173">
        <f>IFERROR(R312/R319,"-")</f>
        <v>0</v>
      </c>
      <c r="T312" s="18">
        <f t="shared" si="4"/>
        <v>229</v>
      </c>
      <c r="U312" s="173">
        <f>IFERROR(T312/T319,"-")</f>
        <v>0.56683168316831678</v>
      </c>
    </row>
    <row r="313" spans="2:21">
      <c r="B313" s="265"/>
      <c r="C313" s="274"/>
      <c r="D313" s="16" t="s">
        <v>110</v>
      </c>
      <c r="E313" s="17" t="s">
        <v>92</v>
      </c>
      <c r="F313" s="18">
        <v>0</v>
      </c>
      <c r="G313" s="173">
        <f>IFERROR(F313/F319,"-")</f>
        <v>0</v>
      </c>
      <c r="H313" s="18">
        <v>0</v>
      </c>
      <c r="I313" s="173">
        <f>IFERROR(H313/H319,"-")</f>
        <v>0</v>
      </c>
      <c r="J313" s="18">
        <v>0</v>
      </c>
      <c r="K313" s="173">
        <f>IFERROR(J313/J319,"-")</f>
        <v>0</v>
      </c>
      <c r="L313" s="18">
        <v>1</v>
      </c>
      <c r="M313" s="173">
        <f>IFERROR(L313/L319,"-")</f>
        <v>7.2992700729927005E-3</v>
      </c>
      <c r="N313" s="18">
        <v>1</v>
      </c>
      <c r="O313" s="173">
        <f>IFERROR(N313/N319,"-")</f>
        <v>1.5873015873015872E-2</v>
      </c>
      <c r="P313" s="18">
        <v>0</v>
      </c>
      <c r="Q313" s="173">
        <f>IFERROR(P313/P319,"-")</f>
        <v>0</v>
      </c>
      <c r="R313" s="18">
        <v>0</v>
      </c>
      <c r="S313" s="173">
        <f>IFERROR(R313/R319,"-")</f>
        <v>0</v>
      </c>
      <c r="T313" s="18">
        <f t="shared" si="4"/>
        <v>2</v>
      </c>
      <c r="U313" s="173">
        <f>IFERROR(T313/T319,"-")</f>
        <v>4.9504950495049506E-3</v>
      </c>
    </row>
    <row r="314" spans="2:21">
      <c r="B314" s="265"/>
      <c r="C314" s="274"/>
      <c r="D314" s="16" t="s">
        <v>111</v>
      </c>
      <c r="E314" s="17" t="s">
        <v>94</v>
      </c>
      <c r="F314" s="18">
        <v>0</v>
      </c>
      <c r="G314" s="173">
        <f>IFERROR(F314/F319,"-")</f>
        <v>0</v>
      </c>
      <c r="H314" s="18">
        <v>0</v>
      </c>
      <c r="I314" s="173">
        <f>IFERROR(H314/H319,"-")</f>
        <v>0</v>
      </c>
      <c r="J314" s="18">
        <v>12</v>
      </c>
      <c r="K314" s="173">
        <f>IFERROR(J314/J319,"-")</f>
        <v>7.3170731707317069E-2</v>
      </c>
      <c r="L314" s="18">
        <v>7</v>
      </c>
      <c r="M314" s="173">
        <f>IFERROR(L314/L319,"-")</f>
        <v>5.1094890510948905E-2</v>
      </c>
      <c r="N314" s="18">
        <v>1</v>
      </c>
      <c r="O314" s="173">
        <f>IFERROR(N314/N319,"-")</f>
        <v>1.5873015873015872E-2</v>
      </c>
      <c r="P314" s="18">
        <v>3</v>
      </c>
      <c r="Q314" s="173">
        <f>IFERROR(P314/P319,"-")</f>
        <v>0.10714285714285714</v>
      </c>
      <c r="R314" s="18">
        <v>0</v>
      </c>
      <c r="S314" s="173">
        <f>IFERROR(R314/R319,"-")</f>
        <v>0</v>
      </c>
      <c r="T314" s="18">
        <f t="shared" si="4"/>
        <v>23</v>
      </c>
      <c r="U314" s="173">
        <f>IFERROR(T314/T319,"-")</f>
        <v>5.6930693069306933E-2</v>
      </c>
    </row>
    <row r="315" spans="2:21">
      <c r="B315" s="265"/>
      <c r="C315" s="274"/>
      <c r="D315" s="16" t="s">
        <v>112</v>
      </c>
      <c r="E315" s="17" t="s">
        <v>96</v>
      </c>
      <c r="F315" s="18">
        <v>0</v>
      </c>
      <c r="G315" s="173">
        <f>IFERROR(F315/F319,"-")</f>
        <v>0</v>
      </c>
      <c r="H315" s="18">
        <v>0</v>
      </c>
      <c r="I315" s="173">
        <f>IFERROR(H315/H319,"-")</f>
        <v>0</v>
      </c>
      <c r="J315" s="18">
        <v>21</v>
      </c>
      <c r="K315" s="173">
        <f>IFERROR(J315/J319,"-")</f>
        <v>0.12804878048780488</v>
      </c>
      <c r="L315" s="18">
        <v>16</v>
      </c>
      <c r="M315" s="173">
        <f>IFERROR(L315/L319,"-")</f>
        <v>0.11678832116788321</v>
      </c>
      <c r="N315" s="18">
        <v>10</v>
      </c>
      <c r="O315" s="173">
        <f>IFERROR(N315/N319,"-")</f>
        <v>0.15873015873015872</v>
      </c>
      <c r="P315" s="18">
        <v>5</v>
      </c>
      <c r="Q315" s="173">
        <f>IFERROR(P315/P319,"-")</f>
        <v>0.17857142857142858</v>
      </c>
      <c r="R315" s="18">
        <v>1</v>
      </c>
      <c r="S315" s="173">
        <f>IFERROR(R315/R319,"-")</f>
        <v>0.33333333333333331</v>
      </c>
      <c r="T315" s="18">
        <f t="shared" si="4"/>
        <v>53</v>
      </c>
      <c r="U315" s="173">
        <f>IFERROR(T315/T319,"-")</f>
        <v>0.13118811881188119</v>
      </c>
    </row>
    <row r="316" spans="2:21">
      <c r="B316" s="265"/>
      <c r="C316" s="274"/>
      <c r="D316" s="16" t="s">
        <v>113</v>
      </c>
      <c r="E316" s="17" t="s">
        <v>98</v>
      </c>
      <c r="F316" s="18">
        <v>0</v>
      </c>
      <c r="G316" s="173">
        <f>IFERROR(F316/F319,"-")</f>
        <v>0</v>
      </c>
      <c r="H316" s="18">
        <v>0</v>
      </c>
      <c r="I316" s="173">
        <f>IFERROR(H316/H319,"-")</f>
        <v>0</v>
      </c>
      <c r="J316" s="18">
        <v>0</v>
      </c>
      <c r="K316" s="173">
        <f>IFERROR(J316/J319,"-")</f>
        <v>0</v>
      </c>
      <c r="L316" s="18">
        <v>2</v>
      </c>
      <c r="M316" s="173">
        <f>IFERROR(L316/L319,"-")</f>
        <v>1.4598540145985401E-2</v>
      </c>
      <c r="N316" s="18">
        <v>0</v>
      </c>
      <c r="O316" s="173">
        <f>IFERROR(N316/N319,"-")</f>
        <v>0</v>
      </c>
      <c r="P316" s="18">
        <v>0</v>
      </c>
      <c r="Q316" s="173">
        <f>IFERROR(P316/P319,"-")</f>
        <v>0</v>
      </c>
      <c r="R316" s="18">
        <v>0</v>
      </c>
      <c r="S316" s="173">
        <f>IFERROR(R316/R319,"-")</f>
        <v>0</v>
      </c>
      <c r="T316" s="18">
        <f t="shared" si="4"/>
        <v>2</v>
      </c>
      <c r="U316" s="173">
        <f>IFERROR(T316/T319,"-")</f>
        <v>4.9504950495049506E-3</v>
      </c>
    </row>
    <row r="317" spans="2:21">
      <c r="B317" s="265"/>
      <c r="C317" s="274"/>
      <c r="D317" s="16" t="s">
        <v>114</v>
      </c>
      <c r="E317" s="17" t="s">
        <v>100</v>
      </c>
      <c r="F317" s="18">
        <v>0</v>
      </c>
      <c r="G317" s="173">
        <f>IFERROR(F317/F319,"-")</f>
        <v>0</v>
      </c>
      <c r="H317" s="18">
        <v>0</v>
      </c>
      <c r="I317" s="173">
        <f>IFERROR(H317/H319,"-")</f>
        <v>0</v>
      </c>
      <c r="J317" s="18">
        <v>0</v>
      </c>
      <c r="K317" s="173">
        <f>IFERROR(J317/J319,"-")</f>
        <v>0</v>
      </c>
      <c r="L317" s="18">
        <v>0</v>
      </c>
      <c r="M317" s="173">
        <f>IFERROR(L317/L319,"-")</f>
        <v>0</v>
      </c>
      <c r="N317" s="18">
        <v>0</v>
      </c>
      <c r="O317" s="173">
        <f>IFERROR(N317/N319,"-")</f>
        <v>0</v>
      </c>
      <c r="P317" s="18">
        <v>0</v>
      </c>
      <c r="Q317" s="173">
        <f>IFERROR(P317/P319,"-")</f>
        <v>0</v>
      </c>
      <c r="R317" s="18">
        <v>0</v>
      </c>
      <c r="S317" s="173">
        <f>IFERROR(R317/R319,"-")</f>
        <v>0</v>
      </c>
      <c r="T317" s="18">
        <f t="shared" si="4"/>
        <v>0</v>
      </c>
      <c r="U317" s="173">
        <f>IFERROR(T317/T319,"-")</f>
        <v>0</v>
      </c>
    </row>
    <row r="318" spans="2:21">
      <c r="B318" s="265"/>
      <c r="C318" s="274"/>
      <c r="D318" s="19" t="s">
        <v>115</v>
      </c>
      <c r="E318" s="20" t="s">
        <v>118</v>
      </c>
      <c r="F318" s="22">
        <v>0</v>
      </c>
      <c r="G318" s="176">
        <f>IFERROR(F318/F319,"-")</f>
        <v>0</v>
      </c>
      <c r="H318" s="22">
        <v>2</v>
      </c>
      <c r="I318" s="176">
        <f>IFERROR(H318/H319,"-")</f>
        <v>0.33333333333333331</v>
      </c>
      <c r="J318" s="22">
        <v>39</v>
      </c>
      <c r="K318" s="176">
        <f>IFERROR(J318/J319,"-")</f>
        <v>0.23780487804878048</v>
      </c>
      <c r="L318" s="22">
        <v>35</v>
      </c>
      <c r="M318" s="176">
        <f>IFERROR(L318/L319,"-")</f>
        <v>0.25547445255474455</v>
      </c>
      <c r="N318" s="22">
        <v>12</v>
      </c>
      <c r="O318" s="176">
        <f>IFERROR(N318/N319,"-")</f>
        <v>0.19047619047619047</v>
      </c>
      <c r="P318" s="22">
        <v>5</v>
      </c>
      <c r="Q318" s="176">
        <f>IFERROR(P318/P319,"-")</f>
        <v>0.17857142857142858</v>
      </c>
      <c r="R318" s="22">
        <v>2</v>
      </c>
      <c r="S318" s="176">
        <f>IFERROR(R318/R319,"-")</f>
        <v>0.66666666666666663</v>
      </c>
      <c r="T318" s="22">
        <f t="shared" si="4"/>
        <v>95</v>
      </c>
      <c r="U318" s="176">
        <f>IFERROR(T318/T319,"-")</f>
        <v>0.23514851485148514</v>
      </c>
    </row>
    <row r="319" spans="2:21">
      <c r="B319" s="266"/>
      <c r="C319" s="275"/>
      <c r="D319" s="23" t="s">
        <v>117</v>
      </c>
      <c r="E319" s="24"/>
      <c r="F319" s="37">
        <f>SUM(F311:F318)</f>
        <v>3</v>
      </c>
      <c r="G319" s="179" t="s">
        <v>116</v>
      </c>
      <c r="H319" s="37">
        <f>SUM(H311:H318)</f>
        <v>6</v>
      </c>
      <c r="I319" s="179" t="s">
        <v>116</v>
      </c>
      <c r="J319" s="37">
        <f>SUM(J311:J318)</f>
        <v>164</v>
      </c>
      <c r="K319" s="179" t="s">
        <v>116</v>
      </c>
      <c r="L319" s="37">
        <f>SUM(L311:L318)</f>
        <v>137</v>
      </c>
      <c r="M319" s="179" t="s">
        <v>116</v>
      </c>
      <c r="N319" s="37">
        <f>SUM(N311:N318)</f>
        <v>63</v>
      </c>
      <c r="O319" s="179" t="s">
        <v>116</v>
      </c>
      <c r="P319" s="37">
        <f>SUM(P311:P318)</f>
        <v>28</v>
      </c>
      <c r="Q319" s="179" t="s">
        <v>116</v>
      </c>
      <c r="R319" s="37">
        <f>SUM(R311:R318)</f>
        <v>3</v>
      </c>
      <c r="S319" s="179" t="s">
        <v>116</v>
      </c>
      <c r="T319" s="37">
        <f t="shared" si="4"/>
        <v>404</v>
      </c>
      <c r="U319" s="179" t="s">
        <v>116</v>
      </c>
    </row>
    <row r="320" spans="2:21">
      <c r="B320" s="279">
        <v>36</v>
      </c>
      <c r="C320" s="273" t="s">
        <v>1</v>
      </c>
      <c r="D320" s="13" t="s">
        <v>108</v>
      </c>
      <c r="E320" s="14" t="s">
        <v>86</v>
      </c>
      <c r="F320" s="15">
        <v>0</v>
      </c>
      <c r="G320" s="170">
        <f>IFERROR(F320/F328,"-")</f>
        <v>0</v>
      </c>
      <c r="H320" s="15">
        <v>0</v>
      </c>
      <c r="I320" s="170">
        <f>IFERROR(H320/H328,"-")</f>
        <v>0</v>
      </c>
      <c r="J320" s="15">
        <v>0</v>
      </c>
      <c r="K320" s="170">
        <f>IFERROR(J320/J328,"-")</f>
        <v>0</v>
      </c>
      <c r="L320" s="15">
        <v>0</v>
      </c>
      <c r="M320" s="170">
        <f>IFERROR(L320/L328,"-")</f>
        <v>0</v>
      </c>
      <c r="N320" s="15">
        <v>0</v>
      </c>
      <c r="O320" s="170">
        <f>IFERROR(N320/N328,"-")</f>
        <v>0</v>
      </c>
      <c r="P320" s="15">
        <v>0</v>
      </c>
      <c r="Q320" s="170">
        <f>IFERROR(P320/P328,"-")</f>
        <v>0</v>
      </c>
      <c r="R320" s="15">
        <v>0</v>
      </c>
      <c r="S320" s="170">
        <f>IFERROR(R320/R328,"-")</f>
        <v>0</v>
      </c>
      <c r="T320" s="15">
        <f t="shared" si="4"/>
        <v>0</v>
      </c>
      <c r="U320" s="170">
        <f>IFERROR(T320/T328,"-")</f>
        <v>0</v>
      </c>
    </row>
    <row r="321" spans="2:21">
      <c r="B321" s="280"/>
      <c r="C321" s="274"/>
      <c r="D321" s="16" t="s">
        <v>109</v>
      </c>
      <c r="E321" s="17" t="s">
        <v>89</v>
      </c>
      <c r="F321" s="18">
        <v>6</v>
      </c>
      <c r="G321" s="173">
        <f>IFERROR(F321/F328,"-")</f>
        <v>0.66666666666666663</v>
      </c>
      <c r="H321" s="18">
        <v>6</v>
      </c>
      <c r="I321" s="173">
        <f>IFERROR(H321/H328,"-")</f>
        <v>0.75</v>
      </c>
      <c r="J321" s="18">
        <v>22</v>
      </c>
      <c r="K321" s="173">
        <f>IFERROR(J321/J328,"-")</f>
        <v>0.57894736842105265</v>
      </c>
      <c r="L321" s="18">
        <v>16</v>
      </c>
      <c r="M321" s="173">
        <f>IFERROR(L321/L328,"-")</f>
        <v>0.53333333333333333</v>
      </c>
      <c r="N321" s="18">
        <v>9</v>
      </c>
      <c r="O321" s="173">
        <f>IFERROR(N321/N328,"-")</f>
        <v>0.5625</v>
      </c>
      <c r="P321" s="18">
        <v>7</v>
      </c>
      <c r="Q321" s="173">
        <f>IFERROR(P321/P328,"-")</f>
        <v>0.7</v>
      </c>
      <c r="R321" s="18">
        <v>1</v>
      </c>
      <c r="S321" s="173">
        <f>IFERROR(R321/R328,"-")</f>
        <v>1</v>
      </c>
      <c r="T321" s="18">
        <f t="shared" si="4"/>
        <v>67</v>
      </c>
      <c r="U321" s="173">
        <f>IFERROR(T321/T328,"-")</f>
        <v>0.5982142857142857</v>
      </c>
    </row>
    <row r="322" spans="2:21">
      <c r="B322" s="280"/>
      <c r="C322" s="274"/>
      <c r="D322" s="16" t="s">
        <v>110</v>
      </c>
      <c r="E322" s="17" t="s">
        <v>92</v>
      </c>
      <c r="F322" s="18">
        <v>0</v>
      </c>
      <c r="G322" s="173">
        <f>IFERROR(F322/F328,"-")</f>
        <v>0</v>
      </c>
      <c r="H322" s="18">
        <v>0</v>
      </c>
      <c r="I322" s="173">
        <f>IFERROR(H322/H328,"-")</f>
        <v>0</v>
      </c>
      <c r="J322" s="18">
        <v>0</v>
      </c>
      <c r="K322" s="173">
        <f>IFERROR(J322/J328,"-")</f>
        <v>0</v>
      </c>
      <c r="L322" s="18">
        <v>0</v>
      </c>
      <c r="M322" s="173">
        <f>IFERROR(L322/L328,"-")</f>
        <v>0</v>
      </c>
      <c r="N322" s="18">
        <v>0</v>
      </c>
      <c r="O322" s="173">
        <f>IFERROR(N322/N328,"-")</f>
        <v>0</v>
      </c>
      <c r="P322" s="18">
        <v>0</v>
      </c>
      <c r="Q322" s="173">
        <f>IFERROR(P322/P328,"-")</f>
        <v>0</v>
      </c>
      <c r="R322" s="18">
        <v>0</v>
      </c>
      <c r="S322" s="173">
        <f>IFERROR(R322/R328,"-")</f>
        <v>0</v>
      </c>
      <c r="T322" s="18">
        <f t="shared" si="4"/>
        <v>0</v>
      </c>
      <c r="U322" s="173">
        <f>IFERROR(T322/T328,"-")</f>
        <v>0</v>
      </c>
    </row>
    <row r="323" spans="2:21">
      <c r="B323" s="280"/>
      <c r="C323" s="274"/>
      <c r="D323" s="16" t="s">
        <v>111</v>
      </c>
      <c r="E323" s="17" t="s">
        <v>94</v>
      </c>
      <c r="F323" s="18">
        <v>1</v>
      </c>
      <c r="G323" s="173">
        <f>IFERROR(F323/F328,"-")</f>
        <v>0.1111111111111111</v>
      </c>
      <c r="H323" s="18">
        <v>0</v>
      </c>
      <c r="I323" s="173">
        <f>IFERROR(H323/H328,"-")</f>
        <v>0</v>
      </c>
      <c r="J323" s="18">
        <v>1</v>
      </c>
      <c r="K323" s="173">
        <f>IFERROR(J323/J328,"-")</f>
        <v>2.6315789473684209E-2</v>
      </c>
      <c r="L323" s="18">
        <v>2</v>
      </c>
      <c r="M323" s="173">
        <f>IFERROR(L323/L328,"-")</f>
        <v>6.6666666666666666E-2</v>
      </c>
      <c r="N323" s="18">
        <v>0</v>
      </c>
      <c r="O323" s="173">
        <f>IFERROR(N323/N328,"-")</f>
        <v>0</v>
      </c>
      <c r="P323" s="18">
        <v>1</v>
      </c>
      <c r="Q323" s="173">
        <f>IFERROR(P323/P328,"-")</f>
        <v>0.1</v>
      </c>
      <c r="R323" s="18">
        <v>0</v>
      </c>
      <c r="S323" s="173">
        <f>IFERROR(R323/R328,"-")</f>
        <v>0</v>
      </c>
      <c r="T323" s="18">
        <f t="shared" si="4"/>
        <v>5</v>
      </c>
      <c r="U323" s="173">
        <f>IFERROR(T323/T328,"-")</f>
        <v>4.4642857142857144E-2</v>
      </c>
    </row>
    <row r="324" spans="2:21">
      <c r="B324" s="280"/>
      <c r="C324" s="274"/>
      <c r="D324" s="16" t="s">
        <v>112</v>
      </c>
      <c r="E324" s="17" t="s">
        <v>96</v>
      </c>
      <c r="F324" s="18">
        <v>0</v>
      </c>
      <c r="G324" s="173">
        <f>IFERROR(F324/F328,"-")</f>
        <v>0</v>
      </c>
      <c r="H324" s="18">
        <v>0</v>
      </c>
      <c r="I324" s="173">
        <f>IFERROR(H324/H328,"-")</f>
        <v>0</v>
      </c>
      <c r="J324" s="18">
        <v>2</v>
      </c>
      <c r="K324" s="173">
        <f>IFERROR(J324/J328,"-")</f>
        <v>5.2631578947368418E-2</v>
      </c>
      <c r="L324" s="18">
        <v>0</v>
      </c>
      <c r="M324" s="173">
        <f>IFERROR(L324/L328,"-")</f>
        <v>0</v>
      </c>
      <c r="N324" s="18">
        <v>0</v>
      </c>
      <c r="O324" s="173">
        <f>IFERROR(N324/N328,"-")</f>
        <v>0</v>
      </c>
      <c r="P324" s="18">
        <v>0</v>
      </c>
      <c r="Q324" s="173">
        <f>IFERROR(P324/P328,"-")</f>
        <v>0</v>
      </c>
      <c r="R324" s="18">
        <v>0</v>
      </c>
      <c r="S324" s="173">
        <f>IFERROR(R324/R328,"-")</f>
        <v>0</v>
      </c>
      <c r="T324" s="18">
        <f t="shared" si="4"/>
        <v>2</v>
      </c>
      <c r="U324" s="173">
        <f>IFERROR(T324/T328,"-")</f>
        <v>1.7857142857142856E-2</v>
      </c>
    </row>
    <row r="325" spans="2:21">
      <c r="B325" s="280"/>
      <c r="C325" s="274"/>
      <c r="D325" s="16" t="s">
        <v>113</v>
      </c>
      <c r="E325" s="17" t="s">
        <v>98</v>
      </c>
      <c r="F325" s="18">
        <v>0</v>
      </c>
      <c r="G325" s="173">
        <f>IFERROR(F325/F328,"-")</f>
        <v>0</v>
      </c>
      <c r="H325" s="18">
        <v>0</v>
      </c>
      <c r="I325" s="173">
        <f>IFERROR(H325/H328,"-")</f>
        <v>0</v>
      </c>
      <c r="J325" s="18">
        <v>0</v>
      </c>
      <c r="K325" s="173">
        <f>IFERROR(J325/J328,"-")</f>
        <v>0</v>
      </c>
      <c r="L325" s="18">
        <v>0</v>
      </c>
      <c r="M325" s="173">
        <f>IFERROR(L325/L328,"-")</f>
        <v>0</v>
      </c>
      <c r="N325" s="18">
        <v>0</v>
      </c>
      <c r="O325" s="173">
        <f>IFERROR(N325/N328,"-")</f>
        <v>0</v>
      </c>
      <c r="P325" s="18">
        <v>0</v>
      </c>
      <c r="Q325" s="173">
        <f>IFERROR(P325/P328,"-")</f>
        <v>0</v>
      </c>
      <c r="R325" s="18">
        <v>0</v>
      </c>
      <c r="S325" s="173">
        <f>IFERROR(R325/R328,"-")</f>
        <v>0</v>
      </c>
      <c r="T325" s="18">
        <f t="shared" ref="T325:T388" si="5">SUM(F325,H325,J325,L325,N325,P325,R325)</f>
        <v>0</v>
      </c>
      <c r="U325" s="173">
        <f>IFERROR(T325/T328,"-")</f>
        <v>0</v>
      </c>
    </row>
    <row r="326" spans="2:21">
      <c r="B326" s="280"/>
      <c r="C326" s="274"/>
      <c r="D326" s="16" t="s">
        <v>114</v>
      </c>
      <c r="E326" s="17" t="s">
        <v>100</v>
      </c>
      <c r="F326" s="18">
        <v>0</v>
      </c>
      <c r="G326" s="173">
        <f>IFERROR(F326/F328,"-")</f>
        <v>0</v>
      </c>
      <c r="H326" s="18">
        <v>0</v>
      </c>
      <c r="I326" s="173">
        <f>IFERROR(H326/H328,"-")</f>
        <v>0</v>
      </c>
      <c r="J326" s="18">
        <v>0</v>
      </c>
      <c r="K326" s="173">
        <f>IFERROR(J326/J328,"-")</f>
        <v>0</v>
      </c>
      <c r="L326" s="18">
        <v>0</v>
      </c>
      <c r="M326" s="173">
        <f>IFERROR(L326/L328,"-")</f>
        <v>0</v>
      </c>
      <c r="N326" s="18">
        <v>0</v>
      </c>
      <c r="O326" s="173">
        <f>IFERROR(N326/N328,"-")</f>
        <v>0</v>
      </c>
      <c r="P326" s="18">
        <v>0</v>
      </c>
      <c r="Q326" s="173">
        <f>IFERROR(P326/P328,"-")</f>
        <v>0</v>
      </c>
      <c r="R326" s="18">
        <v>0</v>
      </c>
      <c r="S326" s="173">
        <f>IFERROR(R326/R328,"-")</f>
        <v>0</v>
      </c>
      <c r="T326" s="18">
        <f t="shared" si="5"/>
        <v>0</v>
      </c>
      <c r="U326" s="173">
        <f>IFERROR(T326/T328,"-")</f>
        <v>0</v>
      </c>
    </row>
    <row r="327" spans="2:21">
      <c r="B327" s="280"/>
      <c r="C327" s="274"/>
      <c r="D327" s="19" t="s">
        <v>115</v>
      </c>
      <c r="E327" s="20" t="s">
        <v>118</v>
      </c>
      <c r="F327" s="22">
        <v>2</v>
      </c>
      <c r="G327" s="176">
        <f>IFERROR(F327/F328,"-")</f>
        <v>0.22222222222222221</v>
      </c>
      <c r="H327" s="22">
        <v>2</v>
      </c>
      <c r="I327" s="176">
        <f>IFERROR(H327/H328,"-")</f>
        <v>0.25</v>
      </c>
      <c r="J327" s="22">
        <v>13</v>
      </c>
      <c r="K327" s="176">
        <f>IFERROR(J327/J328,"-")</f>
        <v>0.34210526315789475</v>
      </c>
      <c r="L327" s="22">
        <v>12</v>
      </c>
      <c r="M327" s="176">
        <f>IFERROR(L327/L328,"-")</f>
        <v>0.4</v>
      </c>
      <c r="N327" s="22">
        <v>7</v>
      </c>
      <c r="O327" s="176">
        <f>IFERROR(N327/N328,"-")</f>
        <v>0.4375</v>
      </c>
      <c r="P327" s="22">
        <v>2</v>
      </c>
      <c r="Q327" s="176">
        <f>IFERROR(P327/P328,"-")</f>
        <v>0.2</v>
      </c>
      <c r="R327" s="22">
        <v>0</v>
      </c>
      <c r="S327" s="176">
        <f>IFERROR(R327/R328,"-")</f>
        <v>0</v>
      </c>
      <c r="T327" s="22">
        <f t="shared" si="5"/>
        <v>38</v>
      </c>
      <c r="U327" s="176">
        <f>IFERROR(T327/T328,"-")</f>
        <v>0.3392857142857143</v>
      </c>
    </row>
    <row r="328" spans="2:21">
      <c r="B328" s="281"/>
      <c r="C328" s="275"/>
      <c r="D328" s="23" t="s">
        <v>117</v>
      </c>
      <c r="E328" s="24"/>
      <c r="F328" s="37">
        <f>SUM(F320:F327)</f>
        <v>9</v>
      </c>
      <c r="G328" s="179" t="s">
        <v>116</v>
      </c>
      <c r="H328" s="37">
        <f>SUM(H320:H327)</f>
        <v>8</v>
      </c>
      <c r="I328" s="179" t="s">
        <v>116</v>
      </c>
      <c r="J328" s="37">
        <f>SUM(J320:J327)</f>
        <v>38</v>
      </c>
      <c r="K328" s="179" t="s">
        <v>116</v>
      </c>
      <c r="L328" s="37">
        <f>SUM(L320:L327)</f>
        <v>30</v>
      </c>
      <c r="M328" s="179" t="s">
        <v>116</v>
      </c>
      <c r="N328" s="37">
        <f>SUM(N320:N327)</f>
        <v>16</v>
      </c>
      <c r="O328" s="179" t="s">
        <v>116</v>
      </c>
      <c r="P328" s="37">
        <f>SUM(P320:P327)</f>
        <v>10</v>
      </c>
      <c r="Q328" s="179" t="s">
        <v>116</v>
      </c>
      <c r="R328" s="37">
        <f>SUM(R320:R327)</f>
        <v>1</v>
      </c>
      <c r="S328" s="179" t="s">
        <v>116</v>
      </c>
      <c r="T328" s="37">
        <f t="shared" si="5"/>
        <v>112</v>
      </c>
      <c r="U328" s="179" t="s">
        <v>116</v>
      </c>
    </row>
    <row r="329" spans="2:21">
      <c r="B329" s="264">
        <v>37</v>
      </c>
      <c r="C329" s="273" t="s">
        <v>2</v>
      </c>
      <c r="D329" s="13" t="s">
        <v>108</v>
      </c>
      <c r="E329" s="14" t="s">
        <v>86</v>
      </c>
      <c r="F329" s="15">
        <v>0</v>
      </c>
      <c r="G329" s="170">
        <f>IFERROR(F329/F337,"-")</f>
        <v>0</v>
      </c>
      <c r="H329" s="15">
        <v>1</v>
      </c>
      <c r="I329" s="170">
        <f>IFERROR(H329/H337,"-")</f>
        <v>0.14285714285714285</v>
      </c>
      <c r="J329" s="15">
        <v>0</v>
      </c>
      <c r="K329" s="170">
        <f>IFERROR(J329/J337,"-")</f>
        <v>0</v>
      </c>
      <c r="L329" s="15">
        <v>1</v>
      </c>
      <c r="M329" s="170">
        <f>IFERROR(L329/L337,"-")</f>
        <v>8.4745762711864406E-3</v>
      </c>
      <c r="N329" s="15">
        <v>0</v>
      </c>
      <c r="O329" s="170">
        <f>IFERROR(N329/N337,"-")</f>
        <v>0</v>
      </c>
      <c r="P329" s="15">
        <v>0</v>
      </c>
      <c r="Q329" s="170">
        <f>IFERROR(P329/P337,"-")</f>
        <v>0</v>
      </c>
      <c r="R329" s="15">
        <v>0</v>
      </c>
      <c r="S329" s="170" t="str">
        <f>IFERROR(R329/R337,"-")</f>
        <v>-</v>
      </c>
      <c r="T329" s="15">
        <f t="shared" si="5"/>
        <v>2</v>
      </c>
      <c r="U329" s="170">
        <f>IFERROR(T329/T337,"-")</f>
        <v>5.6497175141242938E-3</v>
      </c>
    </row>
    <row r="330" spans="2:21">
      <c r="B330" s="265"/>
      <c r="C330" s="274"/>
      <c r="D330" s="16" t="s">
        <v>109</v>
      </c>
      <c r="E330" s="17" t="s">
        <v>89</v>
      </c>
      <c r="F330" s="18">
        <v>4</v>
      </c>
      <c r="G330" s="173">
        <f>IFERROR(F330/F337,"-")</f>
        <v>0.8</v>
      </c>
      <c r="H330" s="18">
        <v>3</v>
      </c>
      <c r="I330" s="173">
        <f>IFERROR(H330/H337,"-")</f>
        <v>0.42857142857142855</v>
      </c>
      <c r="J330" s="18">
        <v>87</v>
      </c>
      <c r="K330" s="173">
        <f>IFERROR(J330/J337,"-")</f>
        <v>0.61702127659574468</v>
      </c>
      <c r="L330" s="18">
        <v>72</v>
      </c>
      <c r="M330" s="173">
        <f>IFERROR(L330/L337,"-")</f>
        <v>0.61016949152542377</v>
      </c>
      <c r="N330" s="18">
        <v>32</v>
      </c>
      <c r="O330" s="173">
        <f>IFERROR(N330/N337,"-")</f>
        <v>0.50793650793650791</v>
      </c>
      <c r="P330" s="18">
        <v>12</v>
      </c>
      <c r="Q330" s="173">
        <f>IFERROR(P330/P337,"-")</f>
        <v>0.6</v>
      </c>
      <c r="R330" s="18">
        <v>0</v>
      </c>
      <c r="S330" s="173" t="str">
        <f>IFERROR(R330/R337,"-")</f>
        <v>-</v>
      </c>
      <c r="T330" s="18">
        <f t="shared" si="5"/>
        <v>210</v>
      </c>
      <c r="U330" s="173">
        <f>IFERROR(T330/T337,"-")</f>
        <v>0.59322033898305082</v>
      </c>
    </row>
    <row r="331" spans="2:21">
      <c r="B331" s="265"/>
      <c r="C331" s="274"/>
      <c r="D331" s="16" t="s">
        <v>110</v>
      </c>
      <c r="E331" s="17" t="s">
        <v>92</v>
      </c>
      <c r="F331" s="18">
        <v>0</v>
      </c>
      <c r="G331" s="173">
        <f>IFERROR(F331/F337,"-")</f>
        <v>0</v>
      </c>
      <c r="H331" s="18">
        <v>0</v>
      </c>
      <c r="I331" s="173">
        <f>IFERROR(H331/H337,"-")</f>
        <v>0</v>
      </c>
      <c r="J331" s="18">
        <v>0</v>
      </c>
      <c r="K331" s="173">
        <f>IFERROR(J331/J337,"-")</f>
        <v>0</v>
      </c>
      <c r="L331" s="18">
        <v>0</v>
      </c>
      <c r="M331" s="173">
        <f>IFERROR(L331/L337,"-")</f>
        <v>0</v>
      </c>
      <c r="N331" s="18">
        <v>0</v>
      </c>
      <c r="O331" s="173">
        <f>IFERROR(N331/N337,"-")</f>
        <v>0</v>
      </c>
      <c r="P331" s="18">
        <v>0</v>
      </c>
      <c r="Q331" s="173">
        <f>IFERROR(P331/P337,"-")</f>
        <v>0</v>
      </c>
      <c r="R331" s="18">
        <v>0</v>
      </c>
      <c r="S331" s="173" t="str">
        <f>IFERROR(R331/R337,"-")</f>
        <v>-</v>
      </c>
      <c r="T331" s="18">
        <f t="shared" si="5"/>
        <v>0</v>
      </c>
      <c r="U331" s="173">
        <f>IFERROR(T331/T337,"-")</f>
        <v>0</v>
      </c>
    </row>
    <row r="332" spans="2:21">
      <c r="B332" s="265"/>
      <c r="C332" s="274"/>
      <c r="D332" s="16" t="s">
        <v>111</v>
      </c>
      <c r="E332" s="17" t="s">
        <v>94</v>
      </c>
      <c r="F332" s="18">
        <v>0</v>
      </c>
      <c r="G332" s="173">
        <f>IFERROR(F332/F337,"-")</f>
        <v>0</v>
      </c>
      <c r="H332" s="18">
        <v>0</v>
      </c>
      <c r="I332" s="173">
        <f>IFERROR(H332/H337,"-")</f>
        <v>0</v>
      </c>
      <c r="J332" s="18">
        <v>14</v>
      </c>
      <c r="K332" s="173">
        <f>IFERROR(J332/J337,"-")</f>
        <v>9.9290780141843976E-2</v>
      </c>
      <c r="L332" s="18">
        <v>9</v>
      </c>
      <c r="M332" s="173">
        <f>IFERROR(L332/L337,"-")</f>
        <v>7.6271186440677971E-2</v>
      </c>
      <c r="N332" s="18">
        <v>1</v>
      </c>
      <c r="O332" s="173">
        <f>IFERROR(N332/N337,"-")</f>
        <v>1.5873015873015872E-2</v>
      </c>
      <c r="P332" s="18">
        <v>1</v>
      </c>
      <c r="Q332" s="173">
        <f>IFERROR(P332/P337,"-")</f>
        <v>0.05</v>
      </c>
      <c r="R332" s="18">
        <v>0</v>
      </c>
      <c r="S332" s="173" t="str">
        <f>IFERROR(R332/R337,"-")</f>
        <v>-</v>
      </c>
      <c r="T332" s="18">
        <f t="shared" si="5"/>
        <v>25</v>
      </c>
      <c r="U332" s="173">
        <f>IFERROR(T332/T337,"-")</f>
        <v>7.0621468926553674E-2</v>
      </c>
    </row>
    <row r="333" spans="2:21">
      <c r="B333" s="265"/>
      <c r="C333" s="274"/>
      <c r="D333" s="16" t="s">
        <v>112</v>
      </c>
      <c r="E333" s="17" t="s">
        <v>96</v>
      </c>
      <c r="F333" s="18">
        <v>0</v>
      </c>
      <c r="G333" s="173">
        <f>IFERROR(F333/F337,"-")</f>
        <v>0</v>
      </c>
      <c r="H333" s="18">
        <v>2</v>
      </c>
      <c r="I333" s="173">
        <f>IFERROR(H333/H337,"-")</f>
        <v>0.2857142857142857</v>
      </c>
      <c r="J333" s="18">
        <v>4</v>
      </c>
      <c r="K333" s="173">
        <f>IFERROR(J333/J337,"-")</f>
        <v>2.8368794326241134E-2</v>
      </c>
      <c r="L333" s="18">
        <v>6</v>
      </c>
      <c r="M333" s="173">
        <f>IFERROR(L333/L337,"-")</f>
        <v>5.0847457627118647E-2</v>
      </c>
      <c r="N333" s="18">
        <v>4</v>
      </c>
      <c r="O333" s="173">
        <f>IFERROR(N333/N337,"-")</f>
        <v>6.3492063492063489E-2</v>
      </c>
      <c r="P333" s="18">
        <v>2</v>
      </c>
      <c r="Q333" s="173">
        <f>IFERROR(P333/P337,"-")</f>
        <v>0.1</v>
      </c>
      <c r="R333" s="18">
        <v>0</v>
      </c>
      <c r="S333" s="173" t="str">
        <f>IFERROR(R333/R337,"-")</f>
        <v>-</v>
      </c>
      <c r="T333" s="18">
        <f t="shared" si="5"/>
        <v>18</v>
      </c>
      <c r="U333" s="173">
        <f>IFERROR(T333/T337,"-")</f>
        <v>5.0847457627118647E-2</v>
      </c>
    </row>
    <row r="334" spans="2:21">
      <c r="B334" s="265"/>
      <c r="C334" s="274"/>
      <c r="D334" s="16" t="s">
        <v>113</v>
      </c>
      <c r="E334" s="17" t="s">
        <v>98</v>
      </c>
      <c r="F334" s="18">
        <v>0</v>
      </c>
      <c r="G334" s="173">
        <f>IFERROR(F334/F337,"-")</f>
        <v>0</v>
      </c>
      <c r="H334" s="18">
        <v>0</v>
      </c>
      <c r="I334" s="173">
        <f>IFERROR(H334/H337,"-")</f>
        <v>0</v>
      </c>
      <c r="J334" s="18">
        <v>0</v>
      </c>
      <c r="K334" s="173">
        <f>IFERROR(J334/J337,"-")</f>
        <v>0</v>
      </c>
      <c r="L334" s="18">
        <v>0</v>
      </c>
      <c r="M334" s="173">
        <f>IFERROR(L334/L337,"-")</f>
        <v>0</v>
      </c>
      <c r="N334" s="18">
        <v>1</v>
      </c>
      <c r="O334" s="173">
        <f>IFERROR(N334/N337,"-")</f>
        <v>1.5873015873015872E-2</v>
      </c>
      <c r="P334" s="18">
        <v>0</v>
      </c>
      <c r="Q334" s="173">
        <f>IFERROR(P334/P337,"-")</f>
        <v>0</v>
      </c>
      <c r="R334" s="18">
        <v>0</v>
      </c>
      <c r="S334" s="173" t="str">
        <f>IFERROR(R334/R337,"-")</f>
        <v>-</v>
      </c>
      <c r="T334" s="18">
        <f t="shared" si="5"/>
        <v>1</v>
      </c>
      <c r="U334" s="173">
        <f>IFERROR(T334/T337,"-")</f>
        <v>2.8248587570621469E-3</v>
      </c>
    </row>
    <row r="335" spans="2:21">
      <c r="B335" s="265"/>
      <c r="C335" s="274"/>
      <c r="D335" s="16" t="s">
        <v>114</v>
      </c>
      <c r="E335" s="17" t="s">
        <v>100</v>
      </c>
      <c r="F335" s="18">
        <v>0</v>
      </c>
      <c r="G335" s="173">
        <f>IFERROR(F335/F337,"-")</f>
        <v>0</v>
      </c>
      <c r="H335" s="18">
        <v>0</v>
      </c>
      <c r="I335" s="173">
        <f>IFERROR(H335/H337,"-")</f>
        <v>0</v>
      </c>
      <c r="J335" s="18">
        <v>0</v>
      </c>
      <c r="K335" s="173">
        <f>IFERROR(J335/J337,"-")</f>
        <v>0</v>
      </c>
      <c r="L335" s="18">
        <v>0</v>
      </c>
      <c r="M335" s="173">
        <f>IFERROR(L335/L337,"-")</f>
        <v>0</v>
      </c>
      <c r="N335" s="18">
        <v>0</v>
      </c>
      <c r="O335" s="173">
        <f>IFERROR(N335/N337,"-")</f>
        <v>0</v>
      </c>
      <c r="P335" s="18">
        <v>0</v>
      </c>
      <c r="Q335" s="173">
        <f>IFERROR(P335/P337,"-")</f>
        <v>0</v>
      </c>
      <c r="R335" s="18">
        <v>0</v>
      </c>
      <c r="S335" s="173" t="str">
        <f>IFERROR(R335/R337,"-")</f>
        <v>-</v>
      </c>
      <c r="T335" s="18">
        <f t="shared" si="5"/>
        <v>0</v>
      </c>
      <c r="U335" s="173">
        <f>IFERROR(T335/T337,"-")</f>
        <v>0</v>
      </c>
    </row>
    <row r="336" spans="2:21">
      <c r="B336" s="265"/>
      <c r="C336" s="274"/>
      <c r="D336" s="19" t="s">
        <v>115</v>
      </c>
      <c r="E336" s="20" t="s">
        <v>118</v>
      </c>
      <c r="F336" s="22">
        <v>1</v>
      </c>
      <c r="G336" s="176">
        <f>IFERROR(F336/F337,"-")</f>
        <v>0.2</v>
      </c>
      <c r="H336" s="22">
        <v>1</v>
      </c>
      <c r="I336" s="176">
        <f>IFERROR(H336/H337,"-")</f>
        <v>0.14285714285714285</v>
      </c>
      <c r="J336" s="22">
        <v>36</v>
      </c>
      <c r="K336" s="176">
        <f>IFERROR(J336/J337,"-")</f>
        <v>0.25531914893617019</v>
      </c>
      <c r="L336" s="22">
        <v>30</v>
      </c>
      <c r="M336" s="176">
        <f>IFERROR(L336/L337,"-")</f>
        <v>0.25423728813559321</v>
      </c>
      <c r="N336" s="22">
        <v>25</v>
      </c>
      <c r="O336" s="176">
        <f>IFERROR(N336/N337,"-")</f>
        <v>0.3968253968253968</v>
      </c>
      <c r="P336" s="22">
        <v>5</v>
      </c>
      <c r="Q336" s="176">
        <f>IFERROR(P336/P337,"-")</f>
        <v>0.25</v>
      </c>
      <c r="R336" s="22">
        <v>0</v>
      </c>
      <c r="S336" s="176" t="str">
        <f>IFERROR(R336/R337,"-")</f>
        <v>-</v>
      </c>
      <c r="T336" s="22">
        <f t="shared" si="5"/>
        <v>98</v>
      </c>
      <c r="U336" s="176">
        <f>IFERROR(T336/T337,"-")</f>
        <v>0.2768361581920904</v>
      </c>
    </row>
    <row r="337" spans="2:21">
      <c r="B337" s="266"/>
      <c r="C337" s="275"/>
      <c r="D337" s="23" t="s">
        <v>117</v>
      </c>
      <c r="E337" s="24"/>
      <c r="F337" s="37">
        <f>SUM(F329:F336)</f>
        <v>5</v>
      </c>
      <c r="G337" s="179" t="s">
        <v>116</v>
      </c>
      <c r="H337" s="37">
        <f>SUM(H329:H336)</f>
        <v>7</v>
      </c>
      <c r="I337" s="179" t="s">
        <v>116</v>
      </c>
      <c r="J337" s="37">
        <f>SUM(J329:J336)</f>
        <v>141</v>
      </c>
      <c r="K337" s="179" t="s">
        <v>116</v>
      </c>
      <c r="L337" s="37">
        <f>SUM(L329:L336)</f>
        <v>118</v>
      </c>
      <c r="M337" s="179" t="s">
        <v>116</v>
      </c>
      <c r="N337" s="37">
        <f>SUM(N329:N336)</f>
        <v>63</v>
      </c>
      <c r="O337" s="179" t="s">
        <v>116</v>
      </c>
      <c r="P337" s="37">
        <f>SUM(P329:P336)</f>
        <v>20</v>
      </c>
      <c r="Q337" s="179" t="s">
        <v>116</v>
      </c>
      <c r="R337" s="37">
        <f>SUM(R329:R336)</f>
        <v>0</v>
      </c>
      <c r="S337" s="179" t="s">
        <v>116</v>
      </c>
      <c r="T337" s="37">
        <f t="shared" si="5"/>
        <v>354</v>
      </c>
      <c r="U337" s="179" t="s">
        <v>116</v>
      </c>
    </row>
    <row r="338" spans="2:21">
      <c r="B338" s="279">
        <v>38</v>
      </c>
      <c r="C338" s="273" t="s">
        <v>44</v>
      </c>
      <c r="D338" s="13" t="s">
        <v>108</v>
      </c>
      <c r="E338" s="14" t="s">
        <v>86</v>
      </c>
      <c r="F338" s="15">
        <v>0</v>
      </c>
      <c r="G338" s="170">
        <f>IFERROR(F338/F346,"-")</f>
        <v>0</v>
      </c>
      <c r="H338" s="15">
        <v>0</v>
      </c>
      <c r="I338" s="170">
        <f>IFERROR(H338/H346,"-")</f>
        <v>0</v>
      </c>
      <c r="J338" s="15">
        <v>0</v>
      </c>
      <c r="K338" s="170">
        <f>IFERROR(J338/J346,"-")</f>
        <v>0</v>
      </c>
      <c r="L338" s="15">
        <v>0</v>
      </c>
      <c r="M338" s="170">
        <f>IFERROR(L338/L346,"-")</f>
        <v>0</v>
      </c>
      <c r="N338" s="15">
        <v>0</v>
      </c>
      <c r="O338" s="170">
        <f>IFERROR(N338/N346,"-")</f>
        <v>0</v>
      </c>
      <c r="P338" s="15">
        <v>0</v>
      </c>
      <c r="Q338" s="170">
        <f>IFERROR(P338/P346,"-")</f>
        <v>0</v>
      </c>
      <c r="R338" s="15">
        <v>0</v>
      </c>
      <c r="S338" s="170">
        <f>IFERROR(R338/R346,"-")</f>
        <v>0</v>
      </c>
      <c r="T338" s="15">
        <f t="shared" si="5"/>
        <v>0</v>
      </c>
      <c r="U338" s="170">
        <f>IFERROR(T338/T346,"-")</f>
        <v>0</v>
      </c>
    </row>
    <row r="339" spans="2:21">
      <c r="B339" s="280"/>
      <c r="C339" s="274"/>
      <c r="D339" s="16" t="s">
        <v>109</v>
      </c>
      <c r="E339" s="17" t="s">
        <v>89</v>
      </c>
      <c r="F339" s="18">
        <v>4</v>
      </c>
      <c r="G339" s="173">
        <f>IFERROR(F339/F346,"-")</f>
        <v>1</v>
      </c>
      <c r="H339" s="18">
        <v>2</v>
      </c>
      <c r="I339" s="173">
        <f>IFERROR(H339/H346,"-")</f>
        <v>0.66666666666666663</v>
      </c>
      <c r="J339" s="18">
        <v>16</v>
      </c>
      <c r="K339" s="173">
        <f>IFERROR(J339/J346,"-")</f>
        <v>0.5714285714285714</v>
      </c>
      <c r="L339" s="18">
        <v>20</v>
      </c>
      <c r="M339" s="173">
        <f>IFERROR(L339/L346,"-")</f>
        <v>0.76923076923076927</v>
      </c>
      <c r="N339" s="18">
        <v>6</v>
      </c>
      <c r="O339" s="173">
        <f>IFERROR(N339/N346,"-")</f>
        <v>0.46153846153846156</v>
      </c>
      <c r="P339" s="18">
        <v>2</v>
      </c>
      <c r="Q339" s="173">
        <f>IFERROR(P339/P346,"-")</f>
        <v>0.4</v>
      </c>
      <c r="R339" s="18">
        <v>1</v>
      </c>
      <c r="S339" s="173">
        <f>IFERROR(R339/R346,"-")</f>
        <v>1</v>
      </c>
      <c r="T339" s="18">
        <f t="shared" si="5"/>
        <v>51</v>
      </c>
      <c r="U339" s="173">
        <f>IFERROR(T339/T346,"-")</f>
        <v>0.63749999999999996</v>
      </c>
    </row>
    <row r="340" spans="2:21">
      <c r="B340" s="280"/>
      <c r="C340" s="274"/>
      <c r="D340" s="16" t="s">
        <v>110</v>
      </c>
      <c r="E340" s="17" t="s">
        <v>92</v>
      </c>
      <c r="F340" s="18">
        <v>0</v>
      </c>
      <c r="G340" s="173">
        <f>IFERROR(F340/F346,"-")</f>
        <v>0</v>
      </c>
      <c r="H340" s="18">
        <v>0</v>
      </c>
      <c r="I340" s="173">
        <f>IFERROR(H340/H346,"-")</f>
        <v>0</v>
      </c>
      <c r="J340" s="18">
        <v>0</v>
      </c>
      <c r="K340" s="173">
        <f>IFERROR(J340/J346,"-")</f>
        <v>0</v>
      </c>
      <c r="L340" s="18">
        <v>0</v>
      </c>
      <c r="M340" s="173">
        <f>IFERROR(L340/L346,"-")</f>
        <v>0</v>
      </c>
      <c r="N340" s="18">
        <v>0</v>
      </c>
      <c r="O340" s="173">
        <f>IFERROR(N340/N346,"-")</f>
        <v>0</v>
      </c>
      <c r="P340" s="18">
        <v>0</v>
      </c>
      <c r="Q340" s="173">
        <f>IFERROR(P340/P346,"-")</f>
        <v>0</v>
      </c>
      <c r="R340" s="18">
        <v>0</v>
      </c>
      <c r="S340" s="173">
        <f>IFERROR(R340/R346,"-")</f>
        <v>0</v>
      </c>
      <c r="T340" s="18">
        <f t="shared" si="5"/>
        <v>0</v>
      </c>
      <c r="U340" s="173">
        <f>IFERROR(T340/T346,"-")</f>
        <v>0</v>
      </c>
    </row>
    <row r="341" spans="2:21">
      <c r="B341" s="280"/>
      <c r="C341" s="274"/>
      <c r="D341" s="16" t="s">
        <v>111</v>
      </c>
      <c r="E341" s="17" t="s">
        <v>94</v>
      </c>
      <c r="F341" s="18">
        <v>0</v>
      </c>
      <c r="G341" s="173">
        <f>IFERROR(F341/F346,"-")</f>
        <v>0</v>
      </c>
      <c r="H341" s="18">
        <v>0</v>
      </c>
      <c r="I341" s="173">
        <f>IFERROR(H341/H346,"-")</f>
        <v>0</v>
      </c>
      <c r="J341" s="18">
        <v>0</v>
      </c>
      <c r="K341" s="173">
        <f>IFERROR(J341/J346,"-")</f>
        <v>0</v>
      </c>
      <c r="L341" s="18">
        <v>0</v>
      </c>
      <c r="M341" s="173">
        <f>IFERROR(L341/L346,"-")</f>
        <v>0</v>
      </c>
      <c r="N341" s="18">
        <v>0</v>
      </c>
      <c r="O341" s="173">
        <f>IFERROR(N341/N346,"-")</f>
        <v>0</v>
      </c>
      <c r="P341" s="18">
        <v>0</v>
      </c>
      <c r="Q341" s="173">
        <f>IFERROR(P341/P346,"-")</f>
        <v>0</v>
      </c>
      <c r="R341" s="18">
        <v>0</v>
      </c>
      <c r="S341" s="173">
        <f>IFERROR(R341/R346,"-")</f>
        <v>0</v>
      </c>
      <c r="T341" s="18">
        <f t="shared" si="5"/>
        <v>0</v>
      </c>
      <c r="U341" s="173">
        <f>IFERROR(T341/T346,"-")</f>
        <v>0</v>
      </c>
    </row>
    <row r="342" spans="2:21">
      <c r="B342" s="280"/>
      <c r="C342" s="274"/>
      <c r="D342" s="16" t="s">
        <v>112</v>
      </c>
      <c r="E342" s="17" t="s">
        <v>96</v>
      </c>
      <c r="F342" s="18">
        <v>0</v>
      </c>
      <c r="G342" s="173">
        <f>IFERROR(F342/F346,"-")</f>
        <v>0</v>
      </c>
      <c r="H342" s="18">
        <v>0</v>
      </c>
      <c r="I342" s="173">
        <f>IFERROR(H342/H346,"-")</f>
        <v>0</v>
      </c>
      <c r="J342" s="18">
        <v>0</v>
      </c>
      <c r="K342" s="173">
        <f>IFERROR(J342/J346,"-")</f>
        <v>0</v>
      </c>
      <c r="L342" s="18">
        <v>1</v>
      </c>
      <c r="M342" s="173">
        <f>IFERROR(L342/L346,"-")</f>
        <v>3.8461538461538464E-2</v>
      </c>
      <c r="N342" s="18">
        <v>0</v>
      </c>
      <c r="O342" s="173">
        <f>IFERROR(N342/N346,"-")</f>
        <v>0</v>
      </c>
      <c r="P342" s="18">
        <v>1</v>
      </c>
      <c r="Q342" s="173">
        <f>IFERROR(P342/P346,"-")</f>
        <v>0.2</v>
      </c>
      <c r="R342" s="18">
        <v>0</v>
      </c>
      <c r="S342" s="173">
        <f>IFERROR(R342/R346,"-")</f>
        <v>0</v>
      </c>
      <c r="T342" s="18">
        <f t="shared" si="5"/>
        <v>2</v>
      </c>
      <c r="U342" s="173">
        <f>IFERROR(T342/T346,"-")</f>
        <v>2.5000000000000001E-2</v>
      </c>
    </row>
    <row r="343" spans="2:21">
      <c r="B343" s="280"/>
      <c r="C343" s="274"/>
      <c r="D343" s="16" t="s">
        <v>113</v>
      </c>
      <c r="E343" s="17" t="s">
        <v>98</v>
      </c>
      <c r="F343" s="18">
        <v>0</v>
      </c>
      <c r="G343" s="173">
        <f>IFERROR(F343/F346,"-")</f>
        <v>0</v>
      </c>
      <c r="H343" s="18">
        <v>0</v>
      </c>
      <c r="I343" s="173">
        <f>IFERROR(H343/H346,"-")</f>
        <v>0</v>
      </c>
      <c r="J343" s="18">
        <v>0</v>
      </c>
      <c r="K343" s="173">
        <f>IFERROR(J343/J346,"-")</f>
        <v>0</v>
      </c>
      <c r="L343" s="18">
        <v>0</v>
      </c>
      <c r="M343" s="173">
        <f>IFERROR(L343/L346,"-")</f>
        <v>0</v>
      </c>
      <c r="N343" s="18">
        <v>0</v>
      </c>
      <c r="O343" s="173">
        <f>IFERROR(N343/N346,"-")</f>
        <v>0</v>
      </c>
      <c r="P343" s="18">
        <v>0</v>
      </c>
      <c r="Q343" s="173">
        <f>IFERROR(P343/P346,"-")</f>
        <v>0</v>
      </c>
      <c r="R343" s="18">
        <v>0</v>
      </c>
      <c r="S343" s="173">
        <f>IFERROR(R343/R346,"-")</f>
        <v>0</v>
      </c>
      <c r="T343" s="18">
        <f t="shared" si="5"/>
        <v>0</v>
      </c>
      <c r="U343" s="173">
        <f>IFERROR(T343/T346,"-")</f>
        <v>0</v>
      </c>
    </row>
    <row r="344" spans="2:21">
      <c r="B344" s="280"/>
      <c r="C344" s="274"/>
      <c r="D344" s="16" t="s">
        <v>114</v>
      </c>
      <c r="E344" s="17" t="s">
        <v>100</v>
      </c>
      <c r="F344" s="18">
        <v>0</v>
      </c>
      <c r="G344" s="173">
        <f>IFERROR(F344/F346,"-")</f>
        <v>0</v>
      </c>
      <c r="H344" s="18">
        <v>0</v>
      </c>
      <c r="I344" s="173">
        <f>IFERROR(H344/H346,"-")</f>
        <v>0</v>
      </c>
      <c r="J344" s="18">
        <v>0</v>
      </c>
      <c r="K344" s="173">
        <f>IFERROR(J344/J346,"-")</f>
        <v>0</v>
      </c>
      <c r="L344" s="18">
        <v>0</v>
      </c>
      <c r="M344" s="173">
        <f>IFERROR(L344/L346,"-")</f>
        <v>0</v>
      </c>
      <c r="N344" s="18">
        <v>0</v>
      </c>
      <c r="O344" s="173">
        <f>IFERROR(N344/N346,"-")</f>
        <v>0</v>
      </c>
      <c r="P344" s="18">
        <v>0</v>
      </c>
      <c r="Q344" s="173">
        <f>IFERROR(P344/P346,"-")</f>
        <v>0</v>
      </c>
      <c r="R344" s="18">
        <v>0</v>
      </c>
      <c r="S344" s="173">
        <f>IFERROR(R344/R346,"-")</f>
        <v>0</v>
      </c>
      <c r="T344" s="18">
        <f t="shared" si="5"/>
        <v>0</v>
      </c>
      <c r="U344" s="173">
        <f>IFERROR(T344/T346,"-")</f>
        <v>0</v>
      </c>
    </row>
    <row r="345" spans="2:21">
      <c r="B345" s="280"/>
      <c r="C345" s="274"/>
      <c r="D345" s="19" t="s">
        <v>115</v>
      </c>
      <c r="E345" s="20" t="s">
        <v>118</v>
      </c>
      <c r="F345" s="22">
        <v>0</v>
      </c>
      <c r="G345" s="176">
        <f>IFERROR(F345/F346,"-")</f>
        <v>0</v>
      </c>
      <c r="H345" s="22">
        <v>1</v>
      </c>
      <c r="I345" s="176">
        <f>IFERROR(H345/H346,"-")</f>
        <v>0.33333333333333331</v>
      </c>
      <c r="J345" s="22">
        <v>12</v>
      </c>
      <c r="K345" s="176">
        <f>IFERROR(J345/J346,"-")</f>
        <v>0.42857142857142855</v>
      </c>
      <c r="L345" s="22">
        <v>5</v>
      </c>
      <c r="M345" s="176">
        <f>IFERROR(L345/L346,"-")</f>
        <v>0.19230769230769232</v>
      </c>
      <c r="N345" s="22">
        <v>7</v>
      </c>
      <c r="O345" s="176">
        <f>IFERROR(N345/N346,"-")</f>
        <v>0.53846153846153844</v>
      </c>
      <c r="P345" s="22">
        <v>2</v>
      </c>
      <c r="Q345" s="176">
        <f>IFERROR(P345/P346,"-")</f>
        <v>0.4</v>
      </c>
      <c r="R345" s="22">
        <v>0</v>
      </c>
      <c r="S345" s="176">
        <f>IFERROR(R345/R346,"-")</f>
        <v>0</v>
      </c>
      <c r="T345" s="22">
        <f t="shared" si="5"/>
        <v>27</v>
      </c>
      <c r="U345" s="176">
        <f>IFERROR(T345/T346,"-")</f>
        <v>0.33750000000000002</v>
      </c>
    </row>
    <row r="346" spans="2:21">
      <c r="B346" s="281"/>
      <c r="C346" s="275"/>
      <c r="D346" s="23" t="s">
        <v>117</v>
      </c>
      <c r="E346" s="24"/>
      <c r="F346" s="37">
        <f>SUM(F338:F345)</f>
        <v>4</v>
      </c>
      <c r="G346" s="179" t="s">
        <v>116</v>
      </c>
      <c r="H346" s="37">
        <f>SUM(H338:H345)</f>
        <v>3</v>
      </c>
      <c r="I346" s="179" t="s">
        <v>116</v>
      </c>
      <c r="J346" s="37">
        <f>SUM(J338:J345)</f>
        <v>28</v>
      </c>
      <c r="K346" s="179" t="s">
        <v>116</v>
      </c>
      <c r="L346" s="37">
        <f>SUM(L338:L345)</f>
        <v>26</v>
      </c>
      <c r="M346" s="179" t="s">
        <v>116</v>
      </c>
      <c r="N346" s="37">
        <f>SUM(N338:N345)</f>
        <v>13</v>
      </c>
      <c r="O346" s="179" t="s">
        <v>116</v>
      </c>
      <c r="P346" s="37">
        <f>SUM(P338:P345)</f>
        <v>5</v>
      </c>
      <c r="Q346" s="179" t="s">
        <v>116</v>
      </c>
      <c r="R346" s="37">
        <f>SUM(R338:R345)</f>
        <v>1</v>
      </c>
      <c r="S346" s="179" t="s">
        <v>116</v>
      </c>
      <c r="T346" s="37">
        <f t="shared" si="5"/>
        <v>80</v>
      </c>
      <c r="U346" s="179" t="s">
        <v>116</v>
      </c>
    </row>
    <row r="347" spans="2:21">
      <c r="B347" s="264">
        <v>39</v>
      </c>
      <c r="C347" s="273" t="s">
        <v>7</v>
      </c>
      <c r="D347" s="13" t="s">
        <v>108</v>
      </c>
      <c r="E347" s="14" t="s">
        <v>86</v>
      </c>
      <c r="F347" s="15">
        <v>0</v>
      </c>
      <c r="G347" s="170">
        <f>IFERROR(F347/F355,"-")</f>
        <v>0</v>
      </c>
      <c r="H347" s="15">
        <v>0</v>
      </c>
      <c r="I347" s="170">
        <f>IFERROR(H347/H355,"-")</f>
        <v>0</v>
      </c>
      <c r="J347" s="15">
        <v>0</v>
      </c>
      <c r="K347" s="170">
        <f>IFERROR(J347/J355,"-")</f>
        <v>0</v>
      </c>
      <c r="L347" s="15">
        <v>0</v>
      </c>
      <c r="M347" s="170">
        <f>IFERROR(L347/L355,"-")</f>
        <v>0</v>
      </c>
      <c r="N347" s="15">
        <v>0</v>
      </c>
      <c r="O347" s="170">
        <f>IFERROR(N347/N355,"-")</f>
        <v>0</v>
      </c>
      <c r="P347" s="15">
        <v>0</v>
      </c>
      <c r="Q347" s="170">
        <f>IFERROR(P347/P355,"-")</f>
        <v>0</v>
      </c>
      <c r="R347" s="15">
        <v>0</v>
      </c>
      <c r="S347" s="170">
        <f>IFERROR(R347/R355,"-")</f>
        <v>0</v>
      </c>
      <c r="T347" s="15">
        <f t="shared" si="5"/>
        <v>0</v>
      </c>
      <c r="U347" s="170">
        <f>IFERROR(T347/T355,"-")</f>
        <v>0</v>
      </c>
    </row>
    <row r="348" spans="2:21">
      <c r="B348" s="265"/>
      <c r="C348" s="274"/>
      <c r="D348" s="16" t="s">
        <v>109</v>
      </c>
      <c r="E348" s="17" t="s">
        <v>89</v>
      </c>
      <c r="F348" s="18">
        <v>6</v>
      </c>
      <c r="G348" s="173">
        <f>IFERROR(F348/F355,"-")</f>
        <v>0.46153846153846156</v>
      </c>
      <c r="H348" s="18">
        <v>6</v>
      </c>
      <c r="I348" s="173">
        <f>IFERROR(H348/H355,"-")</f>
        <v>0.6</v>
      </c>
      <c r="J348" s="18">
        <v>93</v>
      </c>
      <c r="K348" s="173">
        <f>IFERROR(J348/J355,"-")</f>
        <v>0.52247191011235961</v>
      </c>
      <c r="L348" s="18">
        <v>84</v>
      </c>
      <c r="M348" s="173">
        <f>IFERROR(L348/L355,"-")</f>
        <v>0.64122137404580148</v>
      </c>
      <c r="N348" s="18">
        <v>35</v>
      </c>
      <c r="O348" s="173">
        <f>IFERROR(N348/N355,"-")</f>
        <v>0.49295774647887325</v>
      </c>
      <c r="P348" s="18">
        <v>7</v>
      </c>
      <c r="Q348" s="173">
        <f>IFERROR(P348/P355,"-")</f>
        <v>0.28000000000000003</v>
      </c>
      <c r="R348" s="18">
        <v>0</v>
      </c>
      <c r="S348" s="173">
        <f>IFERROR(R348/R355,"-")</f>
        <v>0</v>
      </c>
      <c r="T348" s="18">
        <f t="shared" si="5"/>
        <v>231</v>
      </c>
      <c r="U348" s="173">
        <f>IFERROR(T348/T355,"-")</f>
        <v>0.53720930232558139</v>
      </c>
    </row>
    <row r="349" spans="2:21">
      <c r="B349" s="265"/>
      <c r="C349" s="274"/>
      <c r="D349" s="16" t="s">
        <v>110</v>
      </c>
      <c r="E349" s="17" t="s">
        <v>92</v>
      </c>
      <c r="F349" s="18">
        <v>0</v>
      </c>
      <c r="G349" s="173">
        <f>IFERROR(F349/F355,"-")</f>
        <v>0</v>
      </c>
      <c r="H349" s="18">
        <v>0</v>
      </c>
      <c r="I349" s="173">
        <f>IFERROR(H349/H355,"-")</f>
        <v>0</v>
      </c>
      <c r="J349" s="18">
        <v>0</v>
      </c>
      <c r="K349" s="173">
        <f>IFERROR(J349/J355,"-")</f>
        <v>0</v>
      </c>
      <c r="L349" s="18">
        <v>0</v>
      </c>
      <c r="M349" s="173">
        <f>IFERROR(L349/L355,"-")</f>
        <v>0</v>
      </c>
      <c r="N349" s="18">
        <v>0</v>
      </c>
      <c r="O349" s="173">
        <f>IFERROR(N349/N355,"-")</f>
        <v>0</v>
      </c>
      <c r="P349" s="18">
        <v>0</v>
      </c>
      <c r="Q349" s="173">
        <f>IFERROR(P349/P355,"-")</f>
        <v>0</v>
      </c>
      <c r="R349" s="18">
        <v>0</v>
      </c>
      <c r="S349" s="173">
        <f>IFERROR(R349/R355,"-")</f>
        <v>0</v>
      </c>
      <c r="T349" s="18">
        <f t="shared" si="5"/>
        <v>0</v>
      </c>
      <c r="U349" s="173">
        <f>IFERROR(T349/T355,"-")</f>
        <v>0</v>
      </c>
    </row>
    <row r="350" spans="2:21">
      <c r="B350" s="265"/>
      <c r="C350" s="274"/>
      <c r="D350" s="16" t="s">
        <v>111</v>
      </c>
      <c r="E350" s="17" t="s">
        <v>94</v>
      </c>
      <c r="F350" s="18">
        <v>0</v>
      </c>
      <c r="G350" s="173">
        <f>IFERROR(F350/F355,"-")</f>
        <v>0</v>
      </c>
      <c r="H350" s="18">
        <v>1</v>
      </c>
      <c r="I350" s="173">
        <f>IFERROR(H350/H355,"-")</f>
        <v>0.1</v>
      </c>
      <c r="J350" s="18">
        <v>20</v>
      </c>
      <c r="K350" s="173">
        <f>IFERROR(J350/J355,"-")</f>
        <v>0.11235955056179775</v>
      </c>
      <c r="L350" s="18">
        <v>11</v>
      </c>
      <c r="M350" s="173">
        <f>IFERROR(L350/L355,"-")</f>
        <v>8.3969465648854963E-2</v>
      </c>
      <c r="N350" s="18">
        <v>4</v>
      </c>
      <c r="O350" s="173">
        <f>IFERROR(N350/N355,"-")</f>
        <v>5.6338028169014086E-2</v>
      </c>
      <c r="P350" s="18">
        <v>1</v>
      </c>
      <c r="Q350" s="173">
        <f>IFERROR(P350/P355,"-")</f>
        <v>0.04</v>
      </c>
      <c r="R350" s="18">
        <v>0</v>
      </c>
      <c r="S350" s="173">
        <f>IFERROR(R350/R355,"-")</f>
        <v>0</v>
      </c>
      <c r="T350" s="18">
        <f t="shared" si="5"/>
        <v>37</v>
      </c>
      <c r="U350" s="173">
        <f>IFERROR(T350/T355,"-")</f>
        <v>8.6046511627906982E-2</v>
      </c>
    </row>
    <row r="351" spans="2:21">
      <c r="B351" s="265"/>
      <c r="C351" s="274"/>
      <c r="D351" s="16" t="s">
        <v>112</v>
      </c>
      <c r="E351" s="17" t="s">
        <v>96</v>
      </c>
      <c r="F351" s="18">
        <v>0</v>
      </c>
      <c r="G351" s="173">
        <f>IFERROR(F351/F355,"-")</f>
        <v>0</v>
      </c>
      <c r="H351" s="18">
        <v>0</v>
      </c>
      <c r="I351" s="173">
        <f>IFERROR(H351/H355,"-")</f>
        <v>0</v>
      </c>
      <c r="J351" s="18">
        <v>13</v>
      </c>
      <c r="K351" s="173">
        <f>IFERROR(J351/J355,"-")</f>
        <v>7.3033707865168537E-2</v>
      </c>
      <c r="L351" s="18">
        <v>6</v>
      </c>
      <c r="M351" s="173">
        <f>IFERROR(L351/L355,"-")</f>
        <v>4.5801526717557252E-2</v>
      </c>
      <c r="N351" s="18">
        <v>8</v>
      </c>
      <c r="O351" s="173">
        <f>IFERROR(N351/N355,"-")</f>
        <v>0.11267605633802817</v>
      </c>
      <c r="P351" s="18">
        <v>2</v>
      </c>
      <c r="Q351" s="173">
        <f>IFERROR(P351/P355,"-")</f>
        <v>0.08</v>
      </c>
      <c r="R351" s="18">
        <v>1</v>
      </c>
      <c r="S351" s="173">
        <f>IFERROR(R351/R355,"-")</f>
        <v>0.5</v>
      </c>
      <c r="T351" s="18">
        <f t="shared" si="5"/>
        <v>30</v>
      </c>
      <c r="U351" s="173">
        <f>IFERROR(T351/T355,"-")</f>
        <v>6.9767441860465115E-2</v>
      </c>
    </row>
    <row r="352" spans="2:21">
      <c r="B352" s="265"/>
      <c r="C352" s="274"/>
      <c r="D352" s="16" t="s">
        <v>113</v>
      </c>
      <c r="E352" s="17" t="s">
        <v>98</v>
      </c>
      <c r="F352" s="18">
        <v>0</v>
      </c>
      <c r="G352" s="173">
        <f>IFERROR(F352/F355,"-")</f>
        <v>0</v>
      </c>
      <c r="H352" s="18">
        <v>0</v>
      </c>
      <c r="I352" s="173">
        <f>IFERROR(H352/H355,"-")</f>
        <v>0</v>
      </c>
      <c r="J352" s="18">
        <v>0</v>
      </c>
      <c r="K352" s="173">
        <f>IFERROR(J352/J355,"-")</f>
        <v>0</v>
      </c>
      <c r="L352" s="18">
        <v>0</v>
      </c>
      <c r="M352" s="173">
        <f>IFERROR(L352/L355,"-")</f>
        <v>0</v>
      </c>
      <c r="N352" s="18">
        <v>0</v>
      </c>
      <c r="O352" s="173">
        <f>IFERROR(N352/N355,"-")</f>
        <v>0</v>
      </c>
      <c r="P352" s="18">
        <v>0</v>
      </c>
      <c r="Q352" s="173">
        <f>IFERROR(P352/P355,"-")</f>
        <v>0</v>
      </c>
      <c r="R352" s="18">
        <v>0</v>
      </c>
      <c r="S352" s="173">
        <f>IFERROR(R352/R355,"-")</f>
        <v>0</v>
      </c>
      <c r="T352" s="18">
        <f t="shared" si="5"/>
        <v>0</v>
      </c>
      <c r="U352" s="173">
        <f>IFERROR(T352/T355,"-")</f>
        <v>0</v>
      </c>
    </row>
    <row r="353" spans="2:21">
      <c r="B353" s="265"/>
      <c r="C353" s="274"/>
      <c r="D353" s="16" t="s">
        <v>114</v>
      </c>
      <c r="E353" s="17" t="s">
        <v>100</v>
      </c>
      <c r="F353" s="18">
        <v>0</v>
      </c>
      <c r="G353" s="173">
        <f>IFERROR(F353/F355,"-")</f>
        <v>0</v>
      </c>
      <c r="H353" s="18">
        <v>0</v>
      </c>
      <c r="I353" s="173">
        <f>IFERROR(H353/H355,"-")</f>
        <v>0</v>
      </c>
      <c r="J353" s="18">
        <v>0</v>
      </c>
      <c r="K353" s="173">
        <f>IFERROR(J353/J355,"-")</f>
        <v>0</v>
      </c>
      <c r="L353" s="18">
        <v>0</v>
      </c>
      <c r="M353" s="173">
        <f>IFERROR(L353/L355,"-")</f>
        <v>0</v>
      </c>
      <c r="N353" s="18">
        <v>0</v>
      </c>
      <c r="O353" s="173">
        <f>IFERROR(N353/N355,"-")</f>
        <v>0</v>
      </c>
      <c r="P353" s="18">
        <v>0</v>
      </c>
      <c r="Q353" s="173">
        <f>IFERROR(P353/P355,"-")</f>
        <v>0</v>
      </c>
      <c r="R353" s="18">
        <v>0</v>
      </c>
      <c r="S353" s="173">
        <f>IFERROR(R353/R355,"-")</f>
        <v>0</v>
      </c>
      <c r="T353" s="18">
        <f t="shared" si="5"/>
        <v>0</v>
      </c>
      <c r="U353" s="173">
        <f>IFERROR(T353/T355,"-")</f>
        <v>0</v>
      </c>
    </row>
    <row r="354" spans="2:21">
      <c r="B354" s="265"/>
      <c r="C354" s="274"/>
      <c r="D354" s="19" t="s">
        <v>115</v>
      </c>
      <c r="E354" s="20" t="s">
        <v>118</v>
      </c>
      <c r="F354" s="22">
        <v>7</v>
      </c>
      <c r="G354" s="176">
        <f>IFERROR(F354/F355,"-")</f>
        <v>0.53846153846153844</v>
      </c>
      <c r="H354" s="22">
        <v>3</v>
      </c>
      <c r="I354" s="176">
        <f>IFERROR(H354/H355,"-")</f>
        <v>0.3</v>
      </c>
      <c r="J354" s="22">
        <v>52</v>
      </c>
      <c r="K354" s="176">
        <f>IFERROR(J354/J355,"-")</f>
        <v>0.29213483146067415</v>
      </c>
      <c r="L354" s="22">
        <v>30</v>
      </c>
      <c r="M354" s="176">
        <f>IFERROR(L354/L355,"-")</f>
        <v>0.22900763358778625</v>
      </c>
      <c r="N354" s="22">
        <v>24</v>
      </c>
      <c r="O354" s="176">
        <f>IFERROR(N354/N355,"-")</f>
        <v>0.3380281690140845</v>
      </c>
      <c r="P354" s="22">
        <v>15</v>
      </c>
      <c r="Q354" s="176">
        <f>IFERROR(P354/P355,"-")</f>
        <v>0.6</v>
      </c>
      <c r="R354" s="22">
        <v>1</v>
      </c>
      <c r="S354" s="176">
        <f>IFERROR(R354/R355,"-")</f>
        <v>0.5</v>
      </c>
      <c r="T354" s="22">
        <f t="shared" si="5"/>
        <v>132</v>
      </c>
      <c r="U354" s="176">
        <f>IFERROR(T354/T355,"-")</f>
        <v>0.30697674418604654</v>
      </c>
    </row>
    <row r="355" spans="2:21">
      <c r="B355" s="266"/>
      <c r="C355" s="275"/>
      <c r="D355" s="23" t="s">
        <v>117</v>
      </c>
      <c r="E355" s="24"/>
      <c r="F355" s="37">
        <f>SUM(F347:F354)</f>
        <v>13</v>
      </c>
      <c r="G355" s="179" t="s">
        <v>116</v>
      </c>
      <c r="H355" s="37">
        <f>SUM(H347:H354)</f>
        <v>10</v>
      </c>
      <c r="I355" s="179" t="s">
        <v>116</v>
      </c>
      <c r="J355" s="37">
        <f>SUM(J347:J354)</f>
        <v>178</v>
      </c>
      <c r="K355" s="179" t="s">
        <v>116</v>
      </c>
      <c r="L355" s="37">
        <f>SUM(L347:L354)</f>
        <v>131</v>
      </c>
      <c r="M355" s="179" t="s">
        <v>116</v>
      </c>
      <c r="N355" s="37">
        <f>SUM(N347:N354)</f>
        <v>71</v>
      </c>
      <c r="O355" s="179" t="s">
        <v>116</v>
      </c>
      <c r="P355" s="37">
        <f>SUM(P347:P354)</f>
        <v>25</v>
      </c>
      <c r="Q355" s="179" t="s">
        <v>116</v>
      </c>
      <c r="R355" s="37">
        <f>SUM(R347:R354)</f>
        <v>2</v>
      </c>
      <c r="S355" s="179" t="s">
        <v>116</v>
      </c>
      <c r="T355" s="37">
        <f t="shared" si="5"/>
        <v>430</v>
      </c>
      <c r="U355" s="179" t="s">
        <v>116</v>
      </c>
    </row>
    <row r="356" spans="2:21">
      <c r="B356" s="279">
        <v>40</v>
      </c>
      <c r="C356" s="273" t="s">
        <v>45</v>
      </c>
      <c r="D356" s="13" t="s">
        <v>108</v>
      </c>
      <c r="E356" s="14" t="s">
        <v>86</v>
      </c>
      <c r="F356" s="15">
        <v>0</v>
      </c>
      <c r="G356" s="170">
        <f>IFERROR(F356/F364,"-")</f>
        <v>0</v>
      </c>
      <c r="H356" s="15">
        <v>0</v>
      </c>
      <c r="I356" s="170">
        <f>IFERROR(H356/H364,"-")</f>
        <v>0</v>
      </c>
      <c r="J356" s="15">
        <v>0</v>
      </c>
      <c r="K356" s="170">
        <f>IFERROR(J356/J364,"-")</f>
        <v>0</v>
      </c>
      <c r="L356" s="15">
        <v>0</v>
      </c>
      <c r="M356" s="170">
        <f>IFERROR(L356/L364,"-")</f>
        <v>0</v>
      </c>
      <c r="N356" s="15">
        <v>0</v>
      </c>
      <c r="O356" s="170">
        <f>IFERROR(N356/N364,"-")</f>
        <v>0</v>
      </c>
      <c r="P356" s="15">
        <v>0</v>
      </c>
      <c r="Q356" s="170">
        <f>IFERROR(P356/P364,"-")</f>
        <v>0</v>
      </c>
      <c r="R356" s="15">
        <v>0</v>
      </c>
      <c r="S356" s="170" t="str">
        <f>IFERROR(R356/R364,"-")</f>
        <v>-</v>
      </c>
      <c r="T356" s="15">
        <f t="shared" si="5"/>
        <v>0</v>
      </c>
      <c r="U356" s="170">
        <f>IFERROR(T356/T364,"-")</f>
        <v>0</v>
      </c>
    </row>
    <row r="357" spans="2:21">
      <c r="B357" s="280"/>
      <c r="C357" s="274"/>
      <c r="D357" s="16" t="s">
        <v>109</v>
      </c>
      <c r="E357" s="17" t="s">
        <v>89</v>
      </c>
      <c r="F357" s="18">
        <v>4</v>
      </c>
      <c r="G357" s="173">
        <f>IFERROR(F357/F364,"-")</f>
        <v>0.5</v>
      </c>
      <c r="H357" s="18">
        <v>9</v>
      </c>
      <c r="I357" s="173">
        <f>IFERROR(H357/H364,"-")</f>
        <v>0.75</v>
      </c>
      <c r="J357" s="18">
        <v>19</v>
      </c>
      <c r="K357" s="173">
        <f>IFERROR(J357/J364,"-")</f>
        <v>0.6333333333333333</v>
      </c>
      <c r="L357" s="18">
        <v>20</v>
      </c>
      <c r="M357" s="173">
        <f>IFERROR(L357/L364,"-")</f>
        <v>0.52631578947368418</v>
      </c>
      <c r="N357" s="18">
        <v>14</v>
      </c>
      <c r="O357" s="173">
        <f>IFERROR(N357/N364,"-")</f>
        <v>0.63636363636363635</v>
      </c>
      <c r="P357" s="18">
        <v>5</v>
      </c>
      <c r="Q357" s="173">
        <f>IFERROR(P357/P364,"-")</f>
        <v>0.625</v>
      </c>
      <c r="R357" s="18">
        <v>0</v>
      </c>
      <c r="S357" s="173" t="str">
        <f>IFERROR(R357/R364,"-")</f>
        <v>-</v>
      </c>
      <c r="T357" s="18">
        <f t="shared" si="5"/>
        <v>71</v>
      </c>
      <c r="U357" s="173">
        <f>IFERROR(T357/T364,"-")</f>
        <v>0.60169491525423724</v>
      </c>
    </row>
    <row r="358" spans="2:21">
      <c r="B358" s="280"/>
      <c r="C358" s="274"/>
      <c r="D358" s="16" t="s">
        <v>110</v>
      </c>
      <c r="E358" s="17" t="s">
        <v>92</v>
      </c>
      <c r="F358" s="18">
        <v>0</v>
      </c>
      <c r="G358" s="173">
        <f>IFERROR(F358/F364,"-")</f>
        <v>0</v>
      </c>
      <c r="H358" s="18">
        <v>0</v>
      </c>
      <c r="I358" s="173">
        <f>IFERROR(H358/H364,"-")</f>
        <v>0</v>
      </c>
      <c r="J358" s="18">
        <v>0</v>
      </c>
      <c r="K358" s="173">
        <f>IFERROR(J358/J364,"-")</f>
        <v>0</v>
      </c>
      <c r="L358" s="18">
        <v>0</v>
      </c>
      <c r="M358" s="173">
        <f>IFERROR(L358/L364,"-")</f>
        <v>0</v>
      </c>
      <c r="N358" s="18">
        <v>0</v>
      </c>
      <c r="O358" s="173">
        <f>IFERROR(N358/N364,"-")</f>
        <v>0</v>
      </c>
      <c r="P358" s="18">
        <v>0</v>
      </c>
      <c r="Q358" s="173">
        <f>IFERROR(P358/P364,"-")</f>
        <v>0</v>
      </c>
      <c r="R358" s="18">
        <v>0</v>
      </c>
      <c r="S358" s="173" t="str">
        <f>IFERROR(R358/R364,"-")</f>
        <v>-</v>
      </c>
      <c r="T358" s="18">
        <f t="shared" si="5"/>
        <v>0</v>
      </c>
      <c r="U358" s="173">
        <f>IFERROR(T358/T364,"-")</f>
        <v>0</v>
      </c>
    </row>
    <row r="359" spans="2:21">
      <c r="B359" s="280"/>
      <c r="C359" s="274"/>
      <c r="D359" s="16" t="s">
        <v>111</v>
      </c>
      <c r="E359" s="17" t="s">
        <v>94</v>
      </c>
      <c r="F359" s="18">
        <v>0</v>
      </c>
      <c r="G359" s="173">
        <f>IFERROR(F359/F364,"-")</f>
        <v>0</v>
      </c>
      <c r="H359" s="18">
        <v>0</v>
      </c>
      <c r="I359" s="173">
        <f>IFERROR(H359/H364,"-")</f>
        <v>0</v>
      </c>
      <c r="J359" s="18">
        <v>2</v>
      </c>
      <c r="K359" s="173">
        <f>IFERROR(J359/J364,"-")</f>
        <v>6.6666666666666666E-2</v>
      </c>
      <c r="L359" s="18">
        <v>1</v>
      </c>
      <c r="M359" s="173">
        <f>IFERROR(L359/L364,"-")</f>
        <v>2.6315789473684209E-2</v>
      </c>
      <c r="N359" s="18">
        <v>0</v>
      </c>
      <c r="O359" s="173">
        <f>IFERROR(N359/N364,"-")</f>
        <v>0</v>
      </c>
      <c r="P359" s="18">
        <v>0</v>
      </c>
      <c r="Q359" s="173">
        <f>IFERROR(P359/P364,"-")</f>
        <v>0</v>
      </c>
      <c r="R359" s="18">
        <v>0</v>
      </c>
      <c r="S359" s="173" t="str">
        <f>IFERROR(R359/R364,"-")</f>
        <v>-</v>
      </c>
      <c r="T359" s="18">
        <f t="shared" si="5"/>
        <v>3</v>
      </c>
      <c r="U359" s="173">
        <f>IFERROR(T359/T364,"-")</f>
        <v>2.5423728813559324E-2</v>
      </c>
    </row>
    <row r="360" spans="2:21">
      <c r="B360" s="280"/>
      <c r="C360" s="274"/>
      <c r="D360" s="16" t="s">
        <v>112</v>
      </c>
      <c r="E360" s="17" t="s">
        <v>96</v>
      </c>
      <c r="F360" s="18">
        <v>1</v>
      </c>
      <c r="G360" s="173">
        <f>IFERROR(F360/F364,"-")</f>
        <v>0.125</v>
      </c>
      <c r="H360" s="18">
        <v>1</v>
      </c>
      <c r="I360" s="173">
        <f>IFERROR(H360/H364,"-")</f>
        <v>8.3333333333333329E-2</v>
      </c>
      <c r="J360" s="18">
        <v>6</v>
      </c>
      <c r="K360" s="173">
        <f>IFERROR(J360/J364,"-")</f>
        <v>0.2</v>
      </c>
      <c r="L360" s="18">
        <v>10</v>
      </c>
      <c r="M360" s="173">
        <f>IFERROR(L360/L364,"-")</f>
        <v>0.26315789473684209</v>
      </c>
      <c r="N360" s="18">
        <v>5</v>
      </c>
      <c r="O360" s="173">
        <f>IFERROR(N360/N364,"-")</f>
        <v>0.22727272727272727</v>
      </c>
      <c r="P360" s="18">
        <v>0</v>
      </c>
      <c r="Q360" s="173">
        <f>IFERROR(P360/P364,"-")</f>
        <v>0</v>
      </c>
      <c r="R360" s="18">
        <v>0</v>
      </c>
      <c r="S360" s="173" t="str">
        <f>IFERROR(R360/R364,"-")</f>
        <v>-</v>
      </c>
      <c r="T360" s="18">
        <f t="shared" si="5"/>
        <v>23</v>
      </c>
      <c r="U360" s="173">
        <f>IFERROR(T360/T364,"-")</f>
        <v>0.19491525423728814</v>
      </c>
    </row>
    <row r="361" spans="2:21">
      <c r="B361" s="280"/>
      <c r="C361" s="274"/>
      <c r="D361" s="16" t="s">
        <v>113</v>
      </c>
      <c r="E361" s="17" t="s">
        <v>98</v>
      </c>
      <c r="F361" s="18">
        <v>0</v>
      </c>
      <c r="G361" s="173">
        <f>IFERROR(F361/F364,"-")</f>
        <v>0</v>
      </c>
      <c r="H361" s="18">
        <v>0</v>
      </c>
      <c r="I361" s="173">
        <f>IFERROR(H361/H364,"-")</f>
        <v>0</v>
      </c>
      <c r="J361" s="18">
        <v>0</v>
      </c>
      <c r="K361" s="173">
        <f>IFERROR(J361/J364,"-")</f>
        <v>0</v>
      </c>
      <c r="L361" s="18">
        <v>1</v>
      </c>
      <c r="M361" s="173">
        <f>IFERROR(L361/L364,"-")</f>
        <v>2.6315789473684209E-2</v>
      </c>
      <c r="N361" s="18">
        <v>0</v>
      </c>
      <c r="O361" s="173">
        <f>IFERROR(N361/N364,"-")</f>
        <v>0</v>
      </c>
      <c r="P361" s="18">
        <v>0</v>
      </c>
      <c r="Q361" s="173">
        <f>IFERROR(P361/P364,"-")</f>
        <v>0</v>
      </c>
      <c r="R361" s="18">
        <v>0</v>
      </c>
      <c r="S361" s="173" t="str">
        <f>IFERROR(R361/R364,"-")</f>
        <v>-</v>
      </c>
      <c r="T361" s="18">
        <f t="shared" si="5"/>
        <v>1</v>
      </c>
      <c r="U361" s="173">
        <f>IFERROR(T361/T364,"-")</f>
        <v>8.4745762711864406E-3</v>
      </c>
    </row>
    <row r="362" spans="2:21">
      <c r="B362" s="280"/>
      <c r="C362" s="274"/>
      <c r="D362" s="16" t="s">
        <v>114</v>
      </c>
      <c r="E362" s="17" t="s">
        <v>100</v>
      </c>
      <c r="F362" s="18">
        <v>0</v>
      </c>
      <c r="G362" s="173">
        <f>IFERROR(F362/F364,"-")</f>
        <v>0</v>
      </c>
      <c r="H362" s="18">
        <v>0</v>
      </c>
      <c r="I362" s="173">
        <f>IFERROR(H362/H364,"-")</f>
        <v>0</v>
      </c>
      <c r="J362" s="18">
        <v>0</v>
      </c>
      <c r="K362" s="173">
        <f>IFERROR(J362/J364,"-")</f>
        <v>0</v>
      </c>
      <c r="L362" s="18">
        <v>0</v>
      </c>
      <c r="M362" s="173">
        <f>IFERROR(L362/L364,"-")</f>
        <v>0</v>
      </c>
      <c r="N362" s="18">
        <v>0</v>
      </c>
      <c r="O362" s="173">
        <f>IFERROR(N362/N364,"-")</f>
        <v>0</v>
      </c>
      <c r="P362" s="18">
        <v>0</v>
      </c>
      <c r="Q362" s="173">
        <f>IFERROR(P362/P364,"-")</f>
        <v>0</v>
      </c>
      <c r="R362" s="18">
        <v>0</v>
      </c>
      <c r="S362" s="173" t="str">
        <f>IFERROR(R362/R364,"-")</f>
        <v>-</v>
      </c>
      <c r="T362" s="18">
        <f t="shared" si="5"/>
        <v>0</v>
      </c>
      <c r="U362" s="173">
        <f>IFERROR(T362/T364,"-")</f>
        <v>0</v>
      </c>
    </row>
    <row r="363" spans="2:21">
      <c r="B363" s="280"/>
      <c r="C363" s="274"/>
      <c r="D363" s="19" t="s">
        <v>115</v>
      </c>
      <c r="E363" s="20" t="s">
        <v>118</v>
      </c>
      <c r="F363" s="22">
        <v>3</v>
      </c>
      <c r="G363" s="176">
        <f>IFERROR(F363/F364,"-")</f>
        <v>0.375</v>
      </c>
      <c r="H363" s="22">
        <v>2</v>
      </c>
      <c r="I363" s="176">
        <f>IFERROR(H363/H364,"-")</f>
        <v>0.16666666666666666</v>
      </c>
      <c r="J363" s="22">
        <v>3</v>
      </c>
      <c r="K363" s="176">
        <f>IFERROR(J363/J364,"-")</f>
        <v>0.1</v>
      </c>
      <c r="L363" s="22">
        <v>6</v>
      </c>
      <c r="M363" s="176">
        <f>IFERROR(L363/L364,"-")</f>
        <v>0.15789473684210525</v>
      </c>
      <c r="N363" s="22">
        <v>3</v>
      </c>
      <c r="O363" s="176">
        <f>IFERROR(N363/N364,"-")</f>
        <v>0.13636363636363635</v>
      </c>
      <c r="P363" s="22">
        <v>3</v>
      </c>
      <c r="Q363" s="176">
        <f>IFERROR(P363/P364,"-")</f>
        <v>0.375</v>
      </c>
      <c r="R363" s="22">
        <v>0</v>
      </c>
      <c r="S363" s="176" t="str">
        <f>IFERROR(R363/R364,"-")</f>
        <v>-</v>
      </c>
      <c r="T363" s="22">
        <f t="shared" si="5"/>
        <v>20</v>
      </c>
      <c r="U363" s="176">
        <f>IFERROR(T363/T364,"-")</f>
        <v>0.16949152542372881</v>
      </c>
    </row>
    <row r="364" spans="2:21">
      <c r="B364" s="281"/>
      <c r="C364" s="275"/>
      <c r="D364" s="23" t="s">
        <v>117</v>
      </c>
      <c r="E364" s="24"/>
      <c r="F364" s="37">
        <f>SUM(F356:F363)</f>
        <v>8</v>
      </c>
      <c r="G364" s="179" t="s">
        <v>116</v>
      </c>
      <c r="H364" s="37">
        <f>SUM(H356:H363)</f>
        <v>12</v>
      </c>
      <c r="I364" s="179" t="s">
        <v>116</v>
      </c>
      <c r="J364" s="37">
        <f>SUM(J356:J363)</f>
        <v>30</v>
      </c>
      <c r="K364" s="179" t="s">
        <v>116</v>
      </c>
      <c r="L364" s="37">
        <f>SUM(L356:L363)</f>
        <v>38</v>
      </c>
      <c r="M364" s="179" t="s">
        <v>116</v>
      </c>
      <c r="N364" s="37">
        <f>SUM(N356:N363)</f>
        <v>22</v>
      </c>
      <c r="O364" s="179" t="s">
        <v>116</v>
      </c>
      <c r="P364" s="37">
        <f>SUM(P356:P363)</f>
        <v>8</v>
      </c>
      <c r="Q364" s="179" t="s">
        <v>116</v>
      </c>
      <c r="R364" s="37">
        <f>SUM(R356:R363)</f>
        <v>0</v>
      </c>
      <c r="S364" s="179" t="s">
        <v>116</v>
      </c>
      <c r="T364" s="37">
        <f t="shared" si="5"/>
        <v>118</v>
      </c>
      <c r="U364" s="179" t="s">
        <v>116</v>
      </c>
    </row>
    <row r="365" spans="2:21">
      <c r="B365" s="264">
        <v>41</v>
      </c>
      <c r="C365" s="273" t="s">
        <v>12</v>
      </c>
      <c r="D365" s="13" t="s">
        <v>108</v>
      </c>
      <c r="E365" s="14" t="s">
        <v>86</v>
      </c>
      <c r="F365" s="15">
        <v>0</v>
      </c>
      <c r="G365" s="170">
        <f>IFERROR(F365/F373,"-")</f>
        <v>0</v>
      </c>
      <c r="H365" s="15">
        <v>0</v>
      </c>
      <c r="I365" s="170">
        <f>IFERROR(H365/H373,"-")</f>
        <v>0</v>
      </c>
      <c r="J365" s="15">
        <v>0</v>
      </c>
      <c r="K365" s="170">
        <f>IFERROR(J365/J373,"-")</f>
        <v>0</v>
      </c>
      <c r="L365" s="15">
        <v>0</v>
      </c>
      <c r="M365" s="170">
        <f>IFERROR(L365/L373,"-")</f>
        <v>0</v>
      </c>
      <c r="N365" s="15">
        <v>0</v>
      </c>
      <c r="O365" s="170">
        <f>IFERROR(N365/N373,"-")</f>
        <v>0</v>
      </c>
      <c r="P365" s="15">
        <v>0</v>
      </c>
      <c r="Q365" s="170">
        <f>IFERROR(P365/P373,"-")</f>
        <v>0</v>
      </c>
      <c r="R365" s="15">
        <v>0</v>
      </c>
      <c r="S365" s="170">
        <f>IFERROR(R365/R373,"-")</f>
        <v>0</v>
      </c>
      <c r="T365" s="15">
        <f t="shared" si="5"/>
        <v>0</v>
      </c>
      <c r="U365" s="170">
        <f>IFERROR(T365/T373,"-")</f>
        <v>0</v>
      </c>
    </row>
    <row r="366" spans="2:21">
      <c r="B366" s="265"/>
      <c r="C366" s="274"/>
      <c r="D366" s="16" t="s">
        <v>109</v>
      </c>
      <c r="E366" s="17" t="s">
        <v>89</v>
      </c>
      <c r="F366" s="18">
        <v>3</v>
      </c>
      <c r="G366" s="173">
        <f>IFERROR(F366/F373,"-")</f>
        <v>0.6</v>
      </c>
      <c r="H366" s="18">
        <v>13</v>
      </c>
      <c r="I366" s="173">
        <f>IFERROR(H366/H373,"-")</f>
        <v>0.65</v>
      </c>
      <c r="J366" s="18">
        <v>74</v>
      </c>
      <c r="K366" s="173">
        <f>IFERROR(J366/J373,"-")</f>
        <v>0.71153846153846156</v>
      </c>
      <c r="L366" s="18">
        <v>55</v>
      </c>
      <c r="M366" s="173">
        <f>IFERROR(L366/L373,"-")</f>
        <v>0.6470588235294118</v>
      </c>
      <c r="N366" s="18">
        <v>28</v>
      </c>
      <c r="O366" s="173">
        <f>IFERROR(N366/N373,"-")</f>
        <v>0.7</v>
      </c>
      <c r="P366" s="18">
        <v>6</v>
      </c>
      <c r="Q366" s="173">
        <f>IFERROR(P366/P373,"-")</f>
        <v>0.46153846153846156</v>
      </c>
      <c r="R366" s="18">
        <v>0</v>
      </c>
      <c r="S366" s="173">
        <f>IFERROR(R366/R373,"-")</f>
        <v>0</v>
      </c>
      <c r="T366" s="18">
        <f t="shared" si="5"/>
        <v>179</v>
      </c>
      <c r="U366" s="173">
        <f>IFERROR(T366/T373,"-")</f>
        <v>0.66791044776119401</v>
      </c>
    </row>
    <row r="367" spans="2:21">
      <c r="B367" s="265"/>
      <c r="C367" s="274"/>
      <c r="D367" s="16" t="s">
        <v>110</v>
      </c>
      <c r="E367" s="17" t="s">
        <v>92</v>
      </c>
      <c r="F367" s="18">
        <v>0</v>
      </c>
      <c r="G367" s="173">
        <f>IFERROR(F367/F373,"-")</f>
        <v>0</v>
      </c>
      <c r="H367" s="18">
        <v>0</v>
      </c>
      <c r="I367" s="173">
        <f>IFERROR(H367/H373,"-")</f>
        <v>0</v>
      </c>
      <c r="J367" s="18">
        <v>0</v>
      </c>
      <c r="K367" s="173">
        <f>IFERROR(J367/J373,"-")</f>
        <v>0</v>
      </c>
      <c r="L367" s="18">
        <v>0</v>
      </c>
      <c r="M367" s="173">
        <f>IFERROR(L367/L373,"-")</f>
        <v>0</v>
      </c>
      <c r="N367" s="18">
        <v>0</v>
      </c>
      <c r="O367" s="173">
        <f>IFERROR(N367/N373,"-")</f>
        <v>0</v>
      </c>
      <c r="P367" s="18">
        <v>0</v>
      </c>
      <c r="Q367" s="173">
        <f>IFERROR(P367/P373,"-")</f>
        <v>0</v>
      </c>
      <c r="R367" s="18">
        <v>0</v>
      </c>
      <c r="S367" s="173">
        <f>IFERROR(R367/R373,"-")</f>
        <v>0</v>
      </c>
      <c r="T367" s="18">
        <f t="shared" si="5"/>
        <v>0</v>
      </c>
      <c r="U367" s="173">
        <f>IFERROR(T367/T373,"-")</f>
        <v>0</v>
      </c>
    </row>
    <row r="368" spans="2:21">
      <c r="B368" s="265"/>
      <c r="C368" s="274"/>
      <c r="D368" s="16" t="s">
        <v>111</v>
      </c>
      <c r="E368" s="17" t="s">
        <v>94</v>
      </c>
      <c r="F368" s="18">
        <v>1</v>
      </c>
      <c r="G368" s="173">
        <f>IFERROR(F368/F373,"-")</f>
        <v>0.2</v>
      </c>
      <c r="H368" s="18">
        <v>1</v>
      </c>
      <c r="I368" s="173">
        <f>IFERROR(H368/H373,"-")</f>
        <v>0.05</v>
      </c>
      <c r="J368" s="18">
        <v>6</v>
      </c>
      <c r="K368" s="173">
        <f>IFERROR(J368/J373,"-")</f>
        <v>5.7692307692307696E-2</v>
      </c>
      <c r="L368" s="18">
        <v>8</v>
      </c>
      <c r="M368" s="173">
        <f>IFERROR(L368/L373,"-")</f>
        <v>9.4117647058823528E-2</v>
      </c>
      <c r="N368" s="18">
        <v>0</v>
      </c>
      <c r="O368" s="173">
        <f>IFERROR(N368/N373,"-")</f>
        <v>0</v>
      </c>
      <c r="P368" s="18">
        <v>2</v>
      </c>
      <c r="Q368" s="173">
        <f>IFERROR(P368/P373,"-")</f>
        <v>0.15384615384615385</v>
      </c>
      <c r="R368" s="18">
        <v>1</v>
      </c>
      <c r="S368" s="173">
        <f>IFERROR(R368/R373,"-")</f>
        <v>1</v>
      </c>
      <c r="T368" s="18">
        <f t="shared" si="5"/>
        <v>19</v>
      </c>
      <c r="U368" s="173">
        <f>IFERROR(T368/T373,"-")</f>
        <v>7.0895522388059698E-2</v>
      </c>
    </row>
    <row r="369" spans="2:21">
      <c r="B369" s="265"/>
      <c r="C369" s="274"/>
      <c r="D369" s="16" t="s">
        <v>112</v>
      </c>
      <c r="E369" s="17" t="s">
        <v>96</v>
      </c>
      <c r="F369" s="18">
        <v>0</v>
      </c>
      <c r="G369" s="173">
        <f>IFERROR(F369/F373,"-")</f>
        <v>0</v>
      </c>
      <c r="H369" s="18">
        <v>2</v>
      </c>
      <c r="I369" s="173">
        <f>IFERROR(H369/H373,"-")</f>
        <v>0.1</v>
      </c>
      <c r="J369" s="18">
        <v>3</v>
      </c>
      <c r="K369" s="173">
        <f>IFERROR(J369/J373,"-")</f>
        <v>2.8846153846153848E-2</v>
      </c>
      <c r="L369" s="18">
        <v>2</v>
      </c>
      <c r="M369" s="173">
        <f>IFERROR(L369/L373,"-")</f>
        <v>2.3529411764705882E-2</v>
      </c>
      <c r="N369" s="18">
        <v>2</v>
      </c>
      <c r="O369" s="173">
        <f>IFERROR(N369/N373,"-")</f>
        <v>0.05</v>
      </c>
      <c r="P369" s="18">
        <v>0</v>
      </c>
      <c r="Q369" s="173">
        <f>IFERROR(P369/P373,"-")</f>
        <v>0</v>
      </c>
      <c r="R369" s="18">
        <v>0</v>
      </c>
      <c r="S369" s="173">
        <f>IFERROR(R369/R373,"-")</f>
        <v>0</v>
      </c>
      <c r="T369" s="18">
        <f t="shared" si="5"/>
        <v>9</v>
      </c>
      <c r="U369" s="173">
        <f>IFERROR(T369/T373,"-")</f>
        <v>3.3582089552238806E-2</v>
      </c>
    </row>
    <row r="370" spans="2:21">
      <c r="B370" s="265"/>
      <c r="C370" s="274"/>
      <c r="D370" s="16" t="s">
        <v>113</v>
      </c>
      <c r="E370" s="17" t="s">
        <v>98</v>
      </c>
      <c r="F370" s="18">
        <v>0</v>
      </c>
      <c r="G370" s="173">
        <f>IFERROR(F370/F373,"-")</f>
        <v>0</v>
      </c>
      <c r="H370" s="18">
        <v>0</v>
      </c>
      <c r="I370" s="173">
        <f>IFERROR(H370/H373,"-")</f>
        <v>0</v>
      </c>
      <c r="J370" s="18">
        <v>0</v>
      </c>
      <c r="K370" s="173">
        <f>IFERROR(J370/J373,"-")</f>
        <v>0</v>
      </c>
      <c r="L370" s="18">
        <v>0</v>
      </c>
      <c r="M370" s="173">
        <f>IFERROR(L370/L373,"-")</f>
        <v>0</v>
      </c>
      <c r="N370" s="18">
        <v>0</v>
      </c>
      <c r="O370" s="173">
        <f>IFERROR(N370/N373,"-")</f>
        <v>0</v>
      </c>
      <c r="P370" s="18">
        <v>0</v>
      </c>
      <c r="Q370" s="173">
        <f>IFERROR(P370/P373,"-")</f>
        <v>0</v>
      </c>
      <c r="R370" s="18">
        <v>0</v>
      </c>
      <c r="S370" s="173">
        <f>IFERROR(R370/R373,"-")</f>
        <v>0</v>
      </c>
      <c r="T370" s="18">
        <f t="shared" si="5"/>
        <v>0</v>
      </c>
      <c r="U370" s="173">
        <f>IFERROR(T370/T373,"-")</f>
        <v>0</v>
      </c>
    </row>
    <row r="371" spans="2:21">
      <c r="B371" s="265"/>
      <c r="C371" s="274"/>
      <c r="D371" s="16" t="s">
        <v>114</v>
      </c>
      <c r="E371" s="17" t="s">
        <v>100</v>
      </c>
      <c r="F371" s="18">
        <v>0</v>
      </c>
      <c r="G371" s="173">
        <f>IFERROR(F371/F373,"-")</f>
        <v>0</v>
      </c>
      <c r="H371" s="18">
        <v>0</v>
      </c>
      <c r="I371" s="173">
        <f>IFERROR(H371/H373,"-")</f>
        <v>0</v>
      </c>
      <c r="J371" s="18">
        <v>0</v>
      </c>
      <c r="K371" s="173">
        <f>IFERROR(J371/J373,"-")</f>
        <v>0</v>
      </c>
      <c r="L371" s="18">
        <v>0</v>
      </c>
      <c r="M371" s="173">
        <f>IFERROR(L371/L373,"-")</f>
        <v>0</v>
      </c>
      <c r="N371" s="18">
        <v>0</v>
      </c>
      <c r="O371" s="173">
        <f>IFERROR(N371/N373,"-")</f>
        <v>0</v>
      </c>
      <c r="P371" s="18">
        <v>0</v>
      </c>
      <c r="Q371" s="173">
        <f>IFERROR(P371/P373,"-")</f>
        <v>0</v>
      </c>
      <c r="R371" s="18">
        <v>0</v>
      </c>
      <c r="S371" s="173">
        <f>IFERROR(R371/R373,"-")</f>
        <v>0</v>
      </c>
      <c r="T371" s="18">
        <f t="shared" si="5"/>
        <v>0</v>
      </c>
      <c r="U371" s="173">
        <f>IFERROR(T371/T373,"-")</f>
        <v>0</v>
      </c>
    </row>
    <row r="372" spans="2:21">
      <c r="B372" s="265"/>
      <c r="C372" s="274"/>
      <c r="D372" s="19" t="s">
        <v>115</v>
      </c>
      <c r="E372" s="20" t="s">
        <v>118</v>
      </c>
      <c r="F372" s="22">
        <v>1</v>
      </c>
      <c r="G372" s="176">
        <f>IFERROR(F372/F373,"-")</f>
        <v>0.2</v>
      </c>
      <c r="H372" s="22">
        <v>4</v>
      </c>
      <c r="I372" s="176">
        <f>IFERROR(H372/H373,"-")</f>
        <v>0.2</v>
      </c>
      <c r="J372" s="22">
        <v>21</v>
      </c>
      <c r="K372" s="176">
        <f>IFERROR(J372/J373,"-")</f>
        <v>0.20192307692307693</v>
      </c>
      <c r="L372" s="22">
        <v>20</v>
      </c>
      <c r="M372" s="176">
        <f>IFERROR(L372/L373,"-")</f>
        <v>0.23529411764705882</v>
      </c>
      <c r="N372" s="22">
        <v>10</v>
      </c>
      <c r="O372" s="176">
        <f>IFERROR(N372/N373,"-")</f>
        <v>0.25</v>
      </c>
      <c r="P372" s="22">
        <v>5</v>
      </c>
      <c r="Q372" s="176">
        <f>IFERROR(P372/P373,"-")</f>
        <v>0.38461538461538464</v>
      </c>
      <c r="R372" s="22">
        <v>0</v>
      </c>
      <c r="S372" s="176">
        <f>IFERROR(R372/R373,"-")</f>
        <v>0</v>
      </c>
      <c r="T372" s="22">
        <f t="shared" si="5"/>
        <v>61</v>
      </c>
      <c r="U372" s="176">
        <f>IFERROR(T372/T373,"-")</f>
        <v>0.22761194029850745</v>
      </c>
    </row>
    <row r="373" spans="2:21">
      <c r="B373" s="266"/>
      <c r="C373" s="275"/>
      <c r="D373" s="23" t="s">
        <v>117</v>
      </c>
      <c r="E373" s="24"/>
      <c r="F373" s="37">
        <f>SUM(F365:F372)</f>
        <v>5</v>
      </c>
      <c r="G373" s="179" t="s">
        <v>116</v>
      </c>
      <c r="H373" s="37">
        <f>SUM(H365:H372)</f>
        <v>20</v>
      </c>
      <c r="I373" s="179" t="s">
        <v>116</v>
      </c>
      <c r="J373" s="37">
        <f>SUM(J365:J372)</f>
        <v>104</v>
      </c>
      <c r="K373" s="179" t="s">
        <v>116</v>
      </c>
      <c r="L373" s="37">
        <f>SUM(L365:L372)</f>
        <v>85</v>
      </c>
      <c r="M373" s="179" t="s">
        <v>116</v>
      </c>
      <c r="N373" s="37">
        <f>SUM(N365:N372)</f>
        <v>40</v>
      </c>
      <c r="O373" s="179" t="s">
        <v>116</v>
      </c>
      <c r="P373" s="37">
        <f>SUM(P365:P372)</f>
        <v>13</v>
      </c>
      <c r="Q373" s="179" t="s">
        <v>116</v>
      </c>
      <c r="R373" s="37">
        <f>SUM(R365:R372)</f>
        <v>1</v>
      </c>
      <c r="S373" s="179" t="s">
        <v>116</v>
      </c>
      <c r="T373" s="37">
        <f t="shared" si="5"/>
        <v>268</v>
      </c>
      <c r="U373" s="179" t="s">
        <v>116</v>
      </c>
    </row>
    <row r="374" spans="2:21">
      <c r="B374" s="279">
        <v>42</v>
      </c>
      <c r="C374" s="273" t="s">
        <v>13</v>
      </c>
      <c r="D374" s="13" t="s">
        <v>108</v>
      </c>
      <c r="E374" s="14" t="s">
        <v>86</v>
      </c>
      <c r="F374" s="15">
        <v>0</v>
      </c>
      <c r="G374" s="170">
        <f>IFERROR(F374/F382,"-")</f>
        <v>0</v>
      </c>
      <c r="H374" s="15">
        <v>0</v>
      </c>
      <c r="I374" s="170">
        <f>IFERROR(H374/H382,"-")</f>
        <v>0</v>
      </c>
      <c r="J374" s="15">
        <v>3</v>
      </c>
      <c r="K374" s="170">
        <f>IFERROR(J374/J382,"-")</f>
        <v>1.7964071856287425E-2</v>
      </c>
      <c r="L374" s="15">
        <v>2</v>
      </c>
      <c r="M374" s="170">
        <f>IFERROR(L374/L382,"-")</f>
        <v>1.4388489208633094E-2</v>
      </c>
      <c r="N374" s="15">
        <v>1</v>
      </c>
      <c r="O374" s="170">
        <f>IFERROR(N374/N382,"-")</f>
        <v>1.1363636363636364E-2</v>
      </c>
      <c r="P374" s="15">
        <v>0</v>
      </c>
      <c r="Q374" s="170">
        <f>IFERROR(P374/P382,"-")</f>
        <v>0</v>
      </c>
      <c r="R374" s="15">
        <v>0</v>
      </c>
      <c r="S374" s="170">
        <f>IFERROR(R374/R382,"-")</f>
        <v>0</v>
      </c>
      <c r="T374" s="15">
        <f t="shared" si="5"/>
        <v>6</v>
      </c>
      <c r="U374" s="170">
        <f>IFERROR(T374/T382,"-")</f>
        <v>1.2096774193548387E-2</v>
      </c>
    </row>
    <row r="375" spans="2:21">
      <c r="B375" s="280"/>
      <c r="C375" s="274"/>
      <c r="D375" s="16" t="s">
        <v>109</v>
      </c>
      <c r="E375" s="17" t="s">
        <v>89</v>
      </c>
      <c r="F375" s="18">
        <v>11</v>
      </c>
      <c r="G375" s="173">
        <f>IFERROR(F375/F382,"-")</f>
        <v>0.47826086956521741</v>
      </c>
      <c r="H375" s="18">
        <v>31</v>
      </c>
      <c r="I375" s="173">
        <f>IFERROR(H375/H382,"-")</f>
        <v>0.65957446808510634</v>
      </c>
      <c r="J375" s="18">
        <v>106</v>
      </c>
      <c r="K375" s="173">
        <f>IFERROR(J375/J382,"-")</f>
        <v>0.6347305389221557</v>
      </c>
      <c r="L375" s="18">
        <v>89</v>
      </c>
      <c r="M375" s="173">
        <f>IFERROR(L375/L382,"-")</f>
        <v>0.64028776978417268</v>
      </c>
      <c r="N375" s="18">
        <v>50</v>
      </c>
      <c r="O375" s="173">
        <f>IFERROR(N375/N382,"-")</f>
        <v>0.56818181818181823</v>
      </c>
      <c r="P375" s="18">
        <v>16</v>
      </c>
      <c r="Q375" s="173">
        <f>IFERROR(P375/P382,"-")</f>
        <v>0.61538461538461542</v>
      </c>
      <c r="R375" s="18">
        <v>5</v>
      </c>
      <c r="S375" s="173">
        <f>IFERROR(R375/R382,"-")</f>
        <v>0.83333333333333337</v>
      </c>
      <c r="T375" s="18">
        <f t="shared" si="5"/>
        <v>308</v>
      </c>
      <c r="U375" s="173">
        <f>IFERROR(T375/T382,"-")</f>
        <v>0.62096774193548387</v>
      </c>
    </row>
    <row r="376" spans="2:21">
      <c r="B376" s="280"/>
      <c r="C376" s="274"/>
      <c r="D376" s="16" t="s">
        <v>110</v>
      </c>
      <c r="E376" s="17" t="s">
        <v>92</v>
      </c>
      <c r="F376" s="18">
        <v>0</v>
      </c>
      <c r="G376" s="173">
        <f>IFERROR(F376/F382,"-")</f>
        <v>0</v>
      </c>
      <c r="H376" s="18">
        <v>0</v>
      </c>
      <c r="I376" s="173">
        <f>IFERROR(H376/H382,"-")</f>
        <v>0</v>
      </c>
      <c r="J376" s="18">
        <v>0</v>
      </c>
      <c r="K376" s="173">
        <f>IFERROR(J376/J382,"-")</f>
        <v>0</v>
      </c>
      <c r="L376" s="18">
        <v>0</v>
      </c>
      <c r="M376" s="173">
        <f>IFERROR(L376/L382,"-")</f>
        <v>0</v>
      </c>
      <c r="N376" s="18">
        <v>1</v>
      </c>
      <c r="O376" s="173">
        <f>IFERROR(N376/N382,"-")</f>
        <v>1.1363636363636364E-2</v>
      </c>
      <c r="P376" s="18">
        <v>0</v>
      </c>
      <c r="Q376" s="173">
        <f>IFERROR(P376/P382,"-")</f>
        <v>0</v>
      </c>
      <c r="R376" s="18">
        <v>0</v>
      </c>
      <c r="S376" s="173">
        <f>IFERROR(R376/R382,"-")</f>
        <v>0</v>
      </c>
      <c r="T376" s="18">
        <f t="shared" si="5"/>
        <v>1</v>
      </c>
      <c r="U376" s="173">
        <f>IFERROR(T376/T382,"-")</f>
        <v>2.0161290322580645E-3</v>
      </c>
    </row>
    <row r="377" spans="2:21">
      <c r="B377" s="280"/>
      <c r="C377" s="274"/>
      <c r="D377" s="16" t="s">
        <v>111</v>
      </c>
      <c r="E377" s="17" t="s">
        <v>94</v>
      </c>
      <c r="F377" s="18">
        <v>0</v>
      </c>
      <c r="G377" s="173">
        <f>IFERROR(F377/F382,"-")</f>
        <v>0</v>
      </c>
      <c r="H377" s="18">
        <v>1</v>
      </c>
      <c r="I377" s="173">
        <f>IFERROR(H377/H382,"-")</f>
        <v>2.1276595744680851E-2</v>
      </c>
      <c r="J377" s="18">
        <v>11</v>
      </c>
      <c r="K377" s="173">
        <f>IFERROR(J377/J382,"-")</f>
        <v>6.5868263473053898E-2</v>
      </c>
      <c r="L377" s="18">
        <v>12</v>
      </c>
      <c r="M377" s="173">
        <f>IFERROR(L377/L382,"-")</f>
        <v>8.6330935251798566E-2</v>
      </c>
      <c r="N377" s="18">
        <v>2</v>
      </c>
      <c r="O377" s="173">
        <f>IFERROR(N377/N382,"-")</f>
        <v>2.2727272727272728E-2</v>
      </c>
      <c r="P377" s="18">
        <v>0</v>
      </c>
      <c r="Q377" s="173">
        <f>IFERROR(P377/P382,"-")</f>
        <v>0</v>
      </c>
      <c r="R377" s="18">
        <v>0</v>
      </c>
      <c r="S377" s="173">
        <f>IFERROR(R377/R382,"-")</f>
        <v>0</v>
      </c>
      <c r="T377" s="18">
        <f t="shared" si="5"/>
        <v>26</v>
      </c>
      <c r="U377" s="173">
        <f>IFERROR(T377/T382,"-")</f>
        <v>5.2419354838709679E-2</v>
      </c>
    </row>
    <row r="378" spans="2:21">
      <c r="B378" s="280"/>
      <c r="C378" s="274"/>
      <c r="D378" s="16" t="s">
        <v>112</v>
      </c>
      <c r="E378" s="17" t="s">
        <v>96</v>
      </c>
      <c r="F378" s="18">
        <v>0</v>
      </c>
      <c r="G378" s="173">
        <f>IFERROR(F378/F382,"-")</f>
        <v>0</v>
      </c>
      <c r="H378" s="18">
        <v>1</v>
      </c>
      <c r="I378" s="173">
        <f>IFERROR(H378/H382,"-")</f>
        <v>2.1276595744680851E-2</v>
      </c>
      <c r="J378" s="18">
        <v>5</v>
      </c>
      <c r="K378" s="173">
        <f>IFERROR(J378/J382,"-")</f>
        <v>2.9940119760479042E-2</v>
      </c>
      <c r="L378" s="18">
        <v>7</v>
      </c>
      <c r="M378" s="173">
        <f>IFERROR(L378/L382,"-")</f>
        <v>5.0359712230215826E-2</v>
      </c>
      <c r="N378" s="18">
        <v>3</v>
      </c>
      <c r="O378" s="173">
        <f>IFERROR(N378/N382,"-")</f>
        <v>3.4090909090909088E-2</v>
      </c>
      <c r="P378" s="18">
        <v>1</v>
      </c>
      <c r="Q378" s="173">
        <f>IFERROR(P378/P382,"-")</f>
        <v>3.8461538461538464E-2</v>
      </c>
      <c r="R378" s="18">
        <v>0</v>
      </c>
      <c r="S378" s="173">
        <f>IFERROR(R378/R382,"-")</f>
        <v>0</v>
      </c>
      <c r="T378" s="18">
        <f t="shared" si="5"/>
        <v>17</v>
      </c>
      <c r="U378" s="173">
        <f>IFERROR(T378/T382,"-")</f>
        <v>3.4274193548387094E-2</v>
      </c>
    </row>
    <row r="379" spans="2:21">
      <c r="B379" s="280"/>
      <c r="C379" s="274"/>
      <c r="D379" s="16" t="s">
        <v>113</v>
      </c>
      <c r="E379" s="17" t="s">
        <v>98</v>
      </c>
      <c r="F379" s="18">
        <v>0</v>
      </c>
      <c r="G379" s="173">
        <f>IFERROR(F379/F382,"-")</f>
        <v>0</v>
      </c>
      <c r="H379" s="18">
        <v>0</v>
      </c>
      <c r="I379" s="173">
        <f>IFERROR(H379/H382,"-")</f>
        <v>0</v>
      </c>
      <c r="J379" s="18">
        <v>1</v>
      </c>
      <c r="K379" s="173">
        <f>IFERROR(J379/J382,"-")</f>
        <v>5.9880239520958087E-3</v>
      </c>
      <c r="L379" s="18">
        <v>0</v>
      </c>
      <c r="M379" s="173">
        <f>IFERROR(L379/L382,"-")</f>
        <v>0</v>
      </c>
      <c r="N379" s="18">
        <v>0</v>
      </c>
      <c r="O379" s="173">
        <f>IFERROR(N379/N382,"-")</f>
        <v>0</v>
      </c>
      <c r="P379" s="18">
        <v>0</v>
      </c>
      <c r="Q379" s="173">
        <f>IFERROR(P379/P382,"-")</f>
        <v>0</v>
      </c>
      <c r="R379" s="18">
        <v>0</v>
      </c>
      <c r="S379" s="173">
        <f>IFERROR(R379/R382,"-")</f>
        <v>0</v>
      </c>
      <c r="T379" s="18">
        <f t="shared" si="5"/>
        <v>1</v>
      </c>
      <c r="U379" s="173">
        <f>IFERROR(T379/T382,"-")</f>
        <v>2.0161290322580645E-3</v>
      </c>
    </row>
    <row r="380" spans="2:21">
      <c r="B380" s="280"/>
      <c r="C380" s="274"/>
      <c r="D380" s="16" t="s">
        <v>114</v>
      </c>
      <c r="E380" s="17" t="s">
        <v>100</v>
      </c>
      <c r="F380" s="18">
        <v>0</v>
      </c>
      <c r="G380" s="173">
        <f>IFERROR(F380/F382,"-")</f>
        <v>0</v>
      </c>
      <c r="H380" s="18">
        <v>0</v>
      </c>
      <c r="I380" s="173">
        <f>IFERROR(H380/H382,"-")</f>
        <v>0</v>
      </c>
      <c r="J380" s="18">
        <v>1</v>
      </c>
      <c r="K380" s="173">
        <f>IFERROR(J380/J382,"-")</f>
        <v>5.9880239520958087E-3</v>
      </c>
      <c r="L380" s="18">
        <v>0</v>
      </c>
      <c r="M380" s="173">
        <f>IFERROR(L380/L382,"-")</f>
        <v>0</v>
      </c>
      <c r="N380" s="18">
        <v>0</v>
      </c>
      <c r="O380" s="173">
        <f>IFERROR(N380/N382,"-")</f>
        <v>0</v>
      </c>
      <c r="P380" s="18">
        <v>1</v>
      </c>
      <c r="Q380" s="173">
        <f>IFERROR(P380/P382,"-")</f>
        <v>3.8461538461538464E-2</v>
      </c>
      <c r="R380" s="18">
        <v>0</v>
      </c>
      <c r="S380" s="173">
        <f>IFERROR(R380/R382,"-")</f>
        <v>0</v>
      </c>
      <c r="T380" s="18">
        <f t="shared" si="5"/>
        <v>2</v>
      </c>
      <c r="U380" s="173">
        <f>IFERROR(T380/T382,"-")</f>
        <v>4.0322580645161289E-3</v>
      </c>
    </row>
    <row r="381" spans="2:21">
      <c r="B381" s="280"/>
      <c r="C381" s="274"/>
      <c r="D381" s="19" t="s">
        <v>115</v>
      </c>
      <c r="E381" s="20" t="s">
        <v>118</v>
      </c>
      <c r="F381" s="22">
        <v>12</v>
      </c>
      <c r="G381" s="176">
        <f>IFERROR(F381/F382,"-")</f>
        <v>0.52173913043478259</v>
      </c>
      <c r="H381" s="22">
        <v>14</v>
      </c>
      <c r="I381" s="176">
        <f>IFERROR(H381/H382,"-")</f>
        <v>0.2978723404255319</v>
      </c>
      <c r="J381" s="22">
        <v>40</v>
      </c>
      <c r="K381" s="176">
        <f>IFERROR(J381/J382,"-")</f>
        <v>0.23952095808383234</v>
      </c>
      <c r="L381" s="22">
        <v>29</v>
      </c>
      <c r="M381" s="176">
        <f>IFERROR(L381/L382,"-")</f>
        <v>0.20863309352517986</v>
      </c>
      <c r="N381" s="22">
        <v>31</v>
      </c>
      <c r="O381" s="176">
        <f>IFERROR(N381/N382,"-")</f>
        <v>0.35227272727272729</v>
      </c>
      <c r="P381" s="22">
        <v>8</v>
      </c>
      <c r="Q381" s="176">
        <f>IFERROR(P381/P382,"-")</f>
        <v>0.30769230769230771</v>
      </c>
      <c r="R381" s="22">
        <v>1</v>
      </c>
      <c r="S381" s="176">
        <f>IFERROR(R381/R382,"-")</f>
        <v>0.16666666666666666</v>
      </c>
      <c r="T381" s="22">
        <f t="shared" si="5"/>
        <v>135</v>
      </c>
      <c r="U381" s="176">
        <f>IFERROR(T381/T382,"-")</f>
        <v>0.27217741935483869</v>
      </c>
    </row>
    <row r="382" spans="2:21">
      <c r="B382" s="281"/>
      <c r="C382" s="275"/>
      <c r="D382" s="23" t="s">
        <v>117</v>
      </c>
      <c r="E382" s="24"/>
      <c r="F382" s="37">
        <f>SUM(F374:F381)</f>
        <v>23</v>
      </c>
      <c r="G382" s="179" t="s">
        <v>116</v>
      </c>
      <c r="H382" s="37">
        <f>SUM(H374:H381)</f>
        <v>47</v>
      </c>
      <c r="I382" s="179" t="s">
        <v>116</v>
      </c>
      <c r="J382" s="37">
        <f>SUM(J374:J381)</f>
        <v>167</v>
      </c>
      <c r="K382" s="179" t="s">
        <v>116</v>
      </c>
      <c r="L382" s="37">
        <f>SUM(L374:L381)</f>
        <v>139</v>
      </c>
      <c r="M382" s="179" t="s">
        <v>116</v>
      </c>
      <c r="N382" s="37">
        <f>SUM(N374:N381)</f>
        <v>88</v>
      </c>
      <c r="O382" s="179" t="s">
        <v>116</v>
      </c>
      <c r="P382" s="37">
        <f>SUM(P374:P381)</f>
        <v>26</v>
      </c>
      <c r="Q382" s="179" t="s">
        <v>116</v>
      </c>
      <c r="R382" s="37">
        <f>SUM(R374:R381)</f>
        <v>6</v>
      </c>
      <c r="S382" s="179" t="s">
        <v>116</v>
      </c>
      <c r="T382" s="37">
        <f t="shared" si="5"/>
        <v>496</v>
      </c>
      <c r="U382" s="179" t="s">
        <v>116</v>
      </c>
    </row>
    <row r="383" spans="2:21">
      <c r="B383" s="264">
        <v>43</v>
      </c>
      <c r="C383" s="273" t="s">
        <v>8</v>
      </c>
      <c r="D383" s="13" t="s">
        <v>108</v>
      </c>
      <c r="E383" s="14" t="s">
        <v>86</v>
      </c>
      <c r="F383" s="15">
        <v>0</v>
      </c>
      <c r="G383" s="170">
        <f>IFERROR(F383/F391,"-")</f>
        <v>0</v>
      </c>
      <c r="H383" s="15">
        <v>1</v>
      </c>
      <c r="I383" s="170">
        <f>IFERROR(H383/H391,"-")</f>
        <v>0.04</v>
      </c>
      <c r="J383" s="15">
        <v>1</v>
      </c>
      <c r="K383" s="170">
        <f>IFERROR(J383/J391,"-")</f>
        <v>9.433962264150943E-3</v>
      </c>
      <c r="L383" s="15">
        <v>1</v>
      </c>
      <c r="M383" s="170">
        <f>IFERROR(L383/L391,"-")</f>
        <v>1.5384615384615385E-2</v>
      </c>
      <c r="N383" s="15">
        <v>0</v>
      </c>
      <c r="O383" s="170">
        <f>IFERROR(N383/N391,"-")</f>
        <v>0</v>
      </c>
      <c r="P383" s="15">
        <v>0</v>
      </c>
      <c r="Q383" s="170">
        <f>IFERROR(P383/P391,"-")</f>
        <v>0</v>
      </c>
      <c r="R383" s="15">
        <v>0</v>
      </c>
      <c r="S383" s="170">
        <f>IFERROR(R383/R391,"-")</f>
        <v>0</v>
      </c>
      <c r="T383" s="15">
        <f t="shared" si="5"/>
        <v>3</v>
      </c>
      <c r="U383" s="170">
        <f>IFERROR(T383/T391,"-")</f>
        <v>1.098901098901099E-2</v>
      </c>
    </row>
    <row r="384" spans="2:21">
      <c r="B384" s="265"/>
      <c r="C384" s="274"/>
      <c r="D384" s="16" t="s">
        <v>109</v>
      </c>
      <c r="E384" s="17" t="s">
        <v>89</v>
      </c>
      <c r="F384" s="18">
        <v>7</v>
      </c>
      <c r="G384" s="173">
        <f>IFERROR(F384/F391,"-")</f>
        <v>0.53846153846153844</v>
      </c>
      <c r="H384" s="18">
        <v>12</v>
      </c>
      <c r="I384" s="173">
        <f>IFERROR(H384/H391,"-")</f>
        <v>0.48</v>
      </c>
      <c r="J384" s="18">
        <v>68</v>
      </c>
      <c r="K384" s="173">
        <f>IFERROR(J384/J391,"-")</f>
        <v>0.64150943396226412</v>
      </c>
      <c r="L384" s="18">
        <v>37</v>
      </c>
      <c r="M384" s="173">
        <f>IFERROR(L384/L391,"-")</f>
        <v>0.56923076923076921</v>
      </c>
      <c r="N384" s="18">
        <v>29</v>
      </c>
      <c r="O384" s="173">
        <f>IFERROR(N384/N391,"-")</f>
        <v>0.57999999999999996</v>
      </c>
      <c r="P384" s="18">
        <v>4</v>
      </c>
      <c r="Q384" s="173">
        <f>IFERROR(P384/P391,"-")</f>
        <v>0.36363636363636365</v>
      </c>
      <c r="R384" s="18">
        <v>1</v>
      </c>
      <c r="S384" s="173">
        <f>IFERROR(R384/R391,"-")</f>
        <v>0.33333333333333331</v>
      </c>
      <c r="T384" s="18">
        <f t="shared" si="5"/>
        <v>158</v>
      </c>
      <c r="U384" s="173">
        <f>IFERROR(T384/T391,"-")</f>
        <v>0.57875457875457881</v>
      </c>
    </row>
    <row r="385" spans="2:21">
      <c r="B385" s="265"/>
      <c r="C385" s="274"/>
      <c r="D385" s="16" t="s">
        <v>110</v>
      </c>
      <c r="E385" s="17" t="s">
        <v>92</v>
      </c>
      <c r="F385" s="18">
        <v>0</v>
      </c>
      <c r="G385" s="173">
        <f>IFERROR(F385/F391,"-")</f>
        <v>0</v>
      </c>
      <c r="H385" s="18">
        <v>0</v>
      </c>
      <c r="I385" s="173">
        <f>IFERROR(H385/H391,"-")</f>
        <v>0</v>
      </c>
      <c r="J385" s="18">
        <v>0</v>
      </c>
      <c r="K385" s="173">
        <f>IFERROR(J385/J391,"-")</f>
        <v>0</v>
      </c>
      <c r="L385" s="18">
        <v>0</v>
      </c>
      <c r="M385" s="173">
        <f>IFERROR(L385/L391,"-")</f>
        <v>0</v>
      </c>
      <c r="N385" s="18">
        <v>1</v>
      </c>
      <c r="O385" s="173">
        <f>IFERROR(N385/N391,"-")</f>
        <v>0.02</v>
      </c>
      <c r="P385" s="18">
        <v>0</v>
      </c>
      <c r="Q385" s="173">
        <f>IFERROR(P385/P391,"-")</f>
        <v>0</v>
      </c>
      <c r="R385" s="18">
        <v>0</v>
      </c>
      <c r="S385" s="173">
        <f>IFERROR(R385/R391,"-")</f>
        <v>0</v>
      </c>
      <c r="T385" s="18">
        <f t="shared" si="5"/>
        <v>1</v>
      </c>
      <c r="U385" s="173">
        <f>IFERROR(T385/T391,"-")</f>
        <v>3.663003663003663E-3</v>
      </c>
    </row>
    <row r="386" spans="2:21">
      <c r="B386" s="265"/>
      <c r="C386" s="274"/>
      <c r="D386" s="16" t="s">
        <v>111</v>
      </c>
      <c r="E386" s="17" t="s">
        <v>94</v>
      </c>
      <c r="F386" s="18">
        <v>3</v>
      </c>
      <c r="G386" s="173">
        <f>IFERROR(F386/F391,"-")</f>
        <v>0.23076923076923078</v>
      </c>
      <c r="H386" s="18">
        <v>1</v>
      </c>
      <c r="I386" s="173">
        <f>IFERROR(H386/H391,"-")</f>
        <v>0.04</v>
      </c>
      <c r="J386" s="18">
        <v>3</v>
      </c>
      <c r="K386" s="173">
        <f>IFERROR(J386/J391,"-")</f>
        <v>2.8301886792452831E-2</v>
      </c>
      <c r="L386" s="18">
        <v>6</v>
      </c>
      <c r="M386" s="173">
        <f>IFERROR(L386/L391,"-")</f>
        <v>9.2307692307692313E-2</v>
      </c>
      <c r="N386" s="18">
        <v>5</v>
      </c>
      <c r="O386" s="173">
        <f>IFERROR(N386/N391,"-")</f>
        <v>0.1</v>
      </c>
      <c r="P386" s="18">
        <v>0</v>
      </c>
      <c r="Q386" s="173">
        <f>IFERROR(P386/P391,"-")</f>
        <v>0</v>
      </c>
      <c r="R386" s="18">
        <v>0</v>
      </c>
      <c r="S386" s="173">
        <f>IFERROR(R386/R391,"-")</f>
        <v>0</v>
      </c>
      <c r="T386" s="18">
        <f t="shared" si="5"/>
        <v>18</v>
      </c>
      <c r="U386" s="173">
        <f>IFERROR(T386/T391,"-")</f>
        <v>6.5934065934065936E-2</v>
      </c>
    </row>
    <row r="387" spans="2:21">
      <c r="B387" s="265"/>
      <c r="C387" s="274"/>
      <c r="D387" s="16" t="s">
        <v>112</v>
      </c>
      <c r="E387" s="17" t="s">
        <v>96</v>
      </c>
      <c r="F387" s="18">
        <v>2</v>
      </c>
      <c r="G387" s="173">
        <f>IFERROR(F387/F391,"-")</f>
        <v>0.15384615384615385</v>
      </c>
      <c r="H387" s="18">
        <v>1</v>
      </c>
      <c r="I387" s="173">
        <f>IFERROR(H387/H391,"-")</f>
        <v>0.04</v>
      </c>
      <c r="J387" s="18">
        <v>10</v>
      </c>
      <c r="K387" s="173">
        <f>IFERROR(J387/J391,"-")</f>
        <v>9.4339622641509441E-2</v>
      </c>
      <c r="L387" s="18">
        <v>7</v>
      </c>
      <c r="M387" s="173">
        <f>IFERROR(L387/L391,"-")</f>
        <v>0.1076923076923077</v>
      </c>
      <c r="N387" s="18">
        <v>4</v>
      </c>
      <c r="O387" s="173">
        <f>IFERROR(N387/N391,"-")</f>
        <v>0.08</v>
      </c>
      <c r="P387" s="18">
        <v>2</v>
      </c>
      <c r="Q387" s="173">
        <f>IFERROR(P387/P391,"-")</f>
        <v>0.18181818181818182</v>
      </c>
      <c r="R387" s="18">
        <v>0</v>
      </c>
      <c r="S387" s="173">
        <f>IFERROR(R387/R391,"-")</f>
        <v>0</v>
      </c>
      <c r="T387" s="18">
        <f t="shared" si="5"/>
        <v>26</v>
      </c>
      <c r="U387" s="173">
        <f>IFERROR(T387/T391,"-")</f>
        <v>9.5238095238095233E-2</v>
      </c>
    </row>
    <row r="388" spans="2:21">
      <c r="B388" s="265"/>
      <c r="C388" s="274"/>
      <c r="D388" s="16" t="s">
        <v>113</v>
      </c>
      <c r="E388" s="17" t="s">
        <v>98</v>
      </c>
      <c r="F388" s="18">
        <v>0</v>
      </c>
      <c r="G388" s="173">
        <f>IFERROR(F388/F391,"-")</f>
        <v>0</v>
      </c>
      <c r="H388" s="18">
        <v>0</v>
      </c>
      <c r="I388" s="173">
        <f>IFERROR(H388/H391,"-")</f>
        <v>0</v>
      </c>
      <c r="J388" s="18">
        <v>0</v>
      </c>
      <c r="K388" s="173">
        <f>IFERROR(J388/J391,"-")</f>
        <v>0</v>
      </c>
      <c r="L388" s="18">
        <v>0</v>
      </c>
      <c r="M388" s="173">
        <f>IFERROR(L388/L391,"-")</f>
        <v>0</v>
      </c>
      <c r="N388" s="18">
        <v>1</v>
      </c>
      <c r="O388" s="173">
        <f>IFERROR(N388/N391,"-")</f>
        <v>0.02</v>
      </c>
      <c r="P388" s="18">
        <v>0</v>
      </c>
      <c r="Q388" s="173">
        <f>IFERROR(P388/P391,"-")</f>
        <v>0</v>
      </c>
      <c r="R388" s="18">
        <v>0</v>
      </c>
      <c r="S388" s="173">
        <f>IFERROR(R388/R391,"-")</f>
        <v>0</v>
      </c>
      <c r="T388" s="18">
        <f t="shared" si="5"/>
        <v>1</v>
      </c>
      <c r="U388" s="173">
        <f>IFERROR(T388/T391,"-")</f>
        <v>3.663003663003663E-3</v>
      </c>
    </row>
    <row r="389" spans="2:21">
      <c r="B389" s="265"/>
      <c r="C389" s="274"/>
      <c r="D389" s="16" t="s">
        <v>114</v>
      </c>
      <c r="E389" s="17" t="s">
        <v>100</v>
      </c>
      <c r="F389" s="18">
        <v>0</v>
      </c>
      <c r="G389" s="173">
        <f>IFERROR(F389/F391,"-")</f>
        <v>0</v>
      </c>
      <c r="H389" s="18">
        <v>0</v>
      </c>
      <c r="I389" s="173">
        <f>IFERROR(H389/H391,"-")</f>
        <v>0</v>
      </c>
      <c r="J389" s="18">
        <v>0</v>
      </c>
      <c r="K389" s="173">
        <f>IFERROR(J389/J391,"-")</f>
        <v>0</v>
      </c>
      <c r="L389" s="18">
        <v>0</v>
      </c>
      <c r="M389" s="173">
        <f>IFERROR(L389/L391,"-")</f>
        <v>0</v>
      </c>
      <c r="N389" s="18">
        <v>0</v>
      </c>
      <c r="O389" s="173">
        <f>IFERROR(N389/N391,"-")</f>
        <v>0</v>
      </c>
      <c r="P389" s="18">
        <v>0</v>
      </c>
      <c r="Q389" s="173">
        <f>IFERROR(P389/P391,"-")</f>
        <v>0</v>
      </c>
      <c r="R389" s="18">
        <v>0</v>
      </c>
      <c r="S389" s="173">
        <f>IFERROR(R389/R391,"-")</f>
        <v>0</v>
      </c>
      <c r="T389" s="18">
        <f t="shared" ref="T389:T452" si="6">SUM(F389,H389,J389,L389,N389,P389,R389)</f>
        <v>0</v>
      </c>
      <c r="U389" s="173">
        <f>IFERROR(T389/T391,"-")</f>
        <v>0</v>
      </c>
    </row>
    <row r="390" spans="2:21">
      <c r="B390" s="265"/>
      <c r="C390" s="274"/>
      <c r="D390" s="19" t="s">
        <v>115</v>
      </c>
      <c r="E390" s="20" t="s">
        <v>118</v>
      </c>
      <c r="F390" s="22">
        <v>1</v>
      </c>
      <c r="G390" s="176">
        <f>IFERROR(F390/F391,"-")</f>
        <v>7.6923076923076927E-2</v>
      </c>
      <c r="H390" s="22">
        <v>10</v>
      </c>
      <c r="I390" s="176">
        <f>IFERROR(H390/H391,"-")</f>
        <v>0.4</v>
      </c>
      <c r="J390" s="22">
        <v>24</v>
      </c>
      <c r="K390" s="176">
        <f>IFERROR(J390/J391,"-")</f>
        <v>0.22641509433962265</v>
      </c>
      <c r="L390" s="22">
        <v>14</v>
      </c>
      <c r="M390" s="176">
        <f>IFERROR(L390/L391,"-")</f>
        <v>0.2153846153846154</v>
      </c>
      <c r="N390" s="22">
        <v>10</v>
      </c>
      <c r="O390" s="176">
        <f>IFERROR(N390/N391,"-")</f>
        <v>0.2</v>
      </c>
      <c r="P390" s="22">
        <v>5</v>
      </c>
      <c r="Q390" s="176">
        <f>IFERROR(P390/P391,"-")</f>
        <v>0.45454545454545453</v>
      </c>
      <c r="R390" s="22">
        <v>2</v>
      </c>
      <c r="S390" s="176">
        <f>IFERROR(R390/R391,"-")</f>
        <v>0.66666666666666663</v>
      </c>
      <c r="T390" s="22">
        <f t="shared" si="6"/>
        <v>66</v>
      </c>
      <c r="U390" s="176">
        <f>IFERROR(T390/T391,"-")</f>
        <v>0.24175824175824176</v>
      </c>
    </row>
    <row r="391" spans="2:21">
      <c r="B391" s="266"/>
      <c r="C391" s="275"/>
      <c r="D391" s="23" t="s">
        <v>117</v>
      </c>
      <c r="E391" s="24"/>
      <c r="F391" s="37">
        <f>SUM(F383:F390)</f>
        <v>13</v>
      </c>
      <c r="G391" s="179" t="s">
        <v>116</v>
      </c>
      <c r="H391" s="37">
        <f>SUM(H383:H390)</f>
        <v>25</v>
      </c>
      <c r="I391" s="179" t="s">
        <v>116</v>
      </c>
      <c r="J391" s="37">
        <f>SUM(J383:J390)</f>
        <v>106</v>
      </c>
      <c r="K391" s="179" t="s">
        <v>116</v>
      </c>
      <c r="L391" s="37">
        <f>SUM(L383:L390)</f>
        <v>65</v>
      </c>
      <c r="M391" s="179" t="s">
        <v>116</v>
      </c>
      <c r="N391" s="37">
        <f>SUM(N383:N390)</f>
        <v>50</v>
      </c>
      <c r="O391" s="179" t="s">
        <v>116</v>
      </c>
      <c r="P391" s="37">
        <f>SUM(P383:P390)</f>
        <v>11</v>
      </c>
      <c r="Q391" s="179" t="s">
        <v>116</v>
      </c>
      <c r="R391" s="37">
        <f>SUM(R383:R390)</f>
        <v>3</v>
      </c>
      <c r="S391" s="179" t="s">
        <v>116</v>
      </c>
      <c r="T391" s="37">
        <f t="shared" si="6"/>
        <v>273</v>
      </c>
      <c r="U391" s="179" t="s">
        <v>116</v>
      </c>
    </row>
    <row r="392" spans="2:21">
      <c r="B392" s="279">
        <v>44</v>
      </c>
      <c r="C392" s="273" t="s">
        <v>20</v>
      </c>
      <c r="D392" s="13" t="s">
        <v>108</v>
      </c>
      <c r="E392" s="14" t="s">
        <v>86</v>
      </c>
      <c r="F392" s="15">
        <v>0</v>
      </c>
      <c r="G392" s="170">
        <f>IFERROR(F392/F400,"-")</f>
        <v>0</v>
      </c>
      <c r="H392" s="15">
        <v>0</v>
      </c>
      <c r="I392" s="170">
        <f>IFERROR(H392/H400,"-")</f>
        <v>0</v>
      </c>
      <c r="J392" s="15">
        <v>0</v>
      </c>
      <c r="K392" s="170">
        <f>IFERROR(J392/J400,"-")</f>
        <v>0</v>
      </c>
      <c r="L392" s="15">
        <v>0</v>
      </c>
      <c r="M392" s="170">
        <f>IFERROR(L392/L400,"-")</f>
        <v>0</v>
      </c>
      <c r="N392" s="15">
        <v>1</v>
      </c>
      <c r="O392" s="170">
        <f>IFERROR(N392/N400,"-")</f>
        <v>0.02</v>
      </c>
      <c r="P392" s="15">
        <v>0</v>
      </c>
      <c r="Q392" s="170">
        <f>IFERROR(P392/P400,"-")</f>
        <v>0</v>
      </c>
      <c r="R392" s="15">
        <v>0</v>
      </c>
      <c r="S392" s="170">
        <f>IFERROR(R392/R400,"-")</f>
        <v>0</v>
      </c>
      <c r="T392" s="15">
        <f t="shared" si="6"/>
        <v>1</v>
      </c>
      <c r="U392" s="170">
        <f>IFERROR(T392/T400,"-")</f>
        <v>3.1545741324921135E-3</v>
      </c>
    </row>
    <row r="393" spans="2:21">
      <c r="B393" s="280"/>
      <c r="C393" s="274"/>
      <c r="D393" s="16" t="s">
        <v>109</v>
      </c>
      <c r="E393" s="17" t="s">
        <v>89</v>
      </c>
      <c r="F393" s="18">
        <v>5</v>
      </c>
      <c r="G393" s="173">
        <f>IFERROR(F393/F400,"-")</f>
        <v>0.83333333333333337</v>
      </c>
      <c r="H393" s="18">
        <v>8</v>
      </c>
      <c r="I393" s="173">
        <f>IFERROR(H393/H400,"-")</f>
        <v>0.88888888888888884</v>
      </c>
      <c r="J393" s="18">
        <v>81</v>
      </c>
      <c r="K393" s="173">
        <f>IFERROR(J393/J400,"-")</f>
        <v>0.58695652173913049</v>
      </c>
      <c r="L393" s="18">
        <v>55</v>
      </c>
      <c r="M393" s="173">
        <f>IFERROR(L393/L400,"-")</f>
        <v>0.63218390804597702</v>
      </c>
      <c r="N393" s="18">
        <v>27</v>
      </c>
      <c r="O393" s="173">
        <f>IFERROR(N393/N400,"-")</f>
        <v>0.54</v>
      </c>
      <c r="P393" s="18">
        <v>15</v>
      </c>
      <c r="Q393" s="173">
        <f>IFERROR(P393/P400,"-")</f>
        <v>0.57692307692307687</v>
      </c>
      <c r="R393" s="18">
        <v>0</v>
      </c>
      <c r="S393" s="173">
        <f>IFERROR(R393/R400,"-")</f>
        <v>0</v>
      </c>
      <c r="T393" s="18">
        <f t="shared" si="6"/>
        <v>191</v>
      </c>
      <c r="U393" s="173">
        <f>IFERROR(T393/T400,"-")</f>
        <v>0.60252365930599372</v>
      </c>
    </row>
    <row r="394" spans="2:21">
      <c r="B394" s="280"/>
      <c r="C394" s="274"/>
      <c r="D394" s="16" t="s">
        <v>110</v>
      </c>
      <c r="E394" s="17" t="s">
        <v>92</v>
      </c>
      <c r="F394" s="18">
        <v>0</v>
      </c>
      <c r="G394" s="173">
        <f>IFERROR(F394/F400,"-")</f>
        <v>0</v>
      </c>
      <c r="H394" s="18">
        <v>0</v>
      </c>
      <c r="I394" s="173">
        <f>IFERROR(H394/H400,"-")</f>
        <v>0</v>
      </c>
      <c r="J394" s="18">
        <v>0</v>
      </c>
      <c r="K394" s="173">
        <f>IFERROR(J394/J400,"-")</f>
        <v>0</v>
      </c>
      <c r="L394" s="18">
        <v>0</v>
      </c>
      <c r="M394" s="173">
        <f>IFERROR(L394/L400,"-")</f>
        <v>0</v>
      </c>
      <c r="N394" s="18">
        <v>0</v>
      </c>
      <c r="O394" s="173">
        <f>IFERROR(N394/N400,"-")</f>
        <v>0</v>
      </c>
      <c r="P394" s="18">
        <v>0</v>
      </c>
      <c r="Q394" s="173">
        <f>IFERROR(P394/P400,"-")</f>
        <v>0</v>
      </c>
      <c r="R394" s="18">
        <v>0</v>
      </c>
      <c r="S394" s="173">
        <f>IFERROR(R394/R400,"-")</f>
        <v>0</v>
      </c>
      <c r="T394" s="18">
        <f t="shared" si="6"/>
        <v>0</v>
      </c>
      <c r="U394" s="173">
        <f>IFERROR(T394/T400,"-")</f>
        <v>0</v>
      </c>
    </row>
    <row r="395" spans="2:21">
      <c r="B395" s="280"/>
      <c r="C395" s="274"/>
      <c r="D395" s="16" t="s">
        <v>111</v>
      </c>
      <c r="E395" s="17" t="s">
        <v>94</v>
      </c>
      <c r="F395" s="18">
        <v>0</v>
      </c>
      <c r="G395" s="173">
        <f>IFERROR(F395/F400,"-")</f>
        <v>0</v>
      </c>
      <c r="H395" s="18">
        <v>1</v>
      </c>
      <c r="I395" s="173">
        <f>IFERROR(H395/H400,"-")</f>
        <v>0.1111111111111111</v>
      </c>
      <c r="J395" s="18">
        <v>2</v>
      </c>
      <c r="K395" s="173">
        <f>IFERROR(J395/J400,"-")</f>
        <v>1.4492753623188406E-2</v>
      </c>
      <c r="L395" s="18">
        <v>3</v>
      </c>
      <c r="M395" s="173">
        <f>IFERROR(L395/L400,"-")</f>
        <v>3.4482758620689655E-2</v>
      </c>
      <c r="N395" s="18">
        <v>1</v>
      </c>
      <c r="O395" s="173">
        <f>IFERROR(N395/N400,"-")</f>
        <v>0.02</v>
      </c>
      <c r="P395" s="18">
        <v>1</v>
      </c>
      <c r="Q395" s="173">
        <f>IFERROR(P395/P400,"-")</f>
        <v>3.8461538461538464E-2</v>
      </c>
      <c r="R395" s="18">
        <v>0</v>
      </c>
      <c r="S395" s="173">
        <f>IFERROR(R395/R400,"-")</f>
        <v>0</v>
      </c>
      <c r="T395" s="18">
        <f t="shared" si="6"/>
        <v>8</v>
      </c>
      <c r="U395" s="173">
        <f>IFERROR(T395/T400,"-")</f>
        <v>2.5236593059936908E-2</v>
      </c>
    </row>
    <row r="396" spans="2:21">
      <c r="B396" s="280"/>
      <c r="C396" s="274"/>
      <c r="D396" s="16" t="s">
        <v>112</v>
      </c>
      <c r="E396" s="17" t="s">
        <v>96</v>
      </c>
      <c r="F396" s="18">
        <v>0</v>
      </c>
      <c r="G396" s="173">
        <f>IFERROR(F396/F400,"-")</f>
        <v>0</v>
      </c>
      <c r="H396" s="18">
        <v>0</v>
      </c>
      <c r="I396" s="173">
        <f>IFERROR(H396/H400,"-")</f>
        <v>0</v>
      </c>
      <c r="J396" s="18">
        <v>7</v>
      </c>
      <c r="K396" s="173">
        <f>IFERROR(J396/J400,"-")</f>
        <v>5.0724637681159424E-2</v>
      </c>
      <c r="L396" s="18">
        <v>4</v>
      </c>
      <c r="M396" s="173">
        <f>IFERROR(L396/L400,"-")</f>
        <v>4.5977011494252873E-2</v>
      </c>
      <c r="N396" s="18">
        <v>3</v>
      </c>
      <c r="O396" s="173">
        <f>IFERROR(N396/N400,"-")</f>
        <v>0.06</v>
      </c>
      <c r="P396" s="18">
        <v>2</v>
      </c>
      <c r="Q396" s="173">
        <f>IFERROR(P396/P400,"-")</f>
        <v>7.6923076923076927E-2</v>
      </c>
      <c r="R396" s="18">
        <v>0</v>
      </c>
      <c r="S396" s="173">
        <f>IFERROR(R396/R400,"-")</f>
        <v>0</v>
      </c>
      <c r="T396" s="18">
        <f t="shared" si="6"/>
        <v>16</v>
      </c>
      <c r="U396" s="173">
        <f>IFERROR(T396/T400,"-")</f>
        <v>5.0473186119873815E-2</v>
      </c>
    </row>
    <row r="397" spans="2:21">
      <c r="B397" s="280"/>
      <c r="C397" s="274"/>
      <c r="D397" s="16" t="s">
        <v>113</v>
      </c>
      <c r="E397" s="17" t="s">
        <v>98</v>
      </c>
      <c r="F397" s="18">
        <v>0</v>
      </c>
      <c r="G397" s="173">
        <f>IFERROR(F397/F400,"-")</f>
        <v>0</v>
      </c>
      <c r="H397" s="18">
        <v>0</v>
      </c>
      <c r="I397" s="173">
        <f>IFERROR(H397/H400,"-")</f>
        <v>0</v>
      </c>
      <c r="J397" s="18">
        <v>0</v>
      </c>
      <c r="K397" s="173">
        <f>IFERROR(J397/J400,"-")</f>
        <v>0</v>
      </c>
      <c r="L397" s="18">
        <v>0</v>
      </c>
      <c r="M397" s="173">
        <f>IFERROR(L397/L400,"-")</f>
        <v>0</v>
      </c>
      <c r="N397" s="18">
        <v>0</v>
      </c>
      <c r="O397" s="173">
        <f>IFERROR(N397/N400,"-")</f>
        <v>0</v>
      </c>
      <c r="P397" s="18">
        <v>0</v>
      </c>
      <c r="Q397" s="173">
        <f>IFERROR(P397/P400,"-")</f>
        <v>0</v>
      </c>
      <c r="R397" s="18">
        <v>0</v>
      </c>
      <c r="S397" s="173">
        <f>IFERROR(R397/R400,"-")</f>
        <v>0</v>
      </c>
      <c r="T397" s="18">
        <f t="shared" si="6"/>
        <v>0</v>
      </c>
      <c r="U397" s="173">
        <f>IFERROR(T397/T400,"-")</f>
        <v>0</v>
      </c>
    </row>
    <row r="398" spans="2:21">
      <c r="B398" s="280"/>
      <c r="C398" s="274"/>
      <c r="D398" s="16" t="s">
        <v>114</v>
      </c>
      <c r="E398" s="17" t="s">
        <v>100</v>
      </c>
      <c r="F398" s="18">
        <v>0</v>
      </c>
      <c r="G398" s="173">
        <f>IFERROR(F398/F400,"-")</f>
        <v>0</v>
      </c>
      <c r="H398" s="18">
        <v>0</v>
      </c>
      <c r="I398" s="173">
        <f>IFERROR(H398/H400,"-")</f>
        <v>0</v>
      </c>
      <c r="J398" s="18">
        <v>1</v>
      </c>
      <c r="K398" s="173">
        <f>IFERROR(J398/J400,"-")</f>
        <v>7.246376811594203E-3</v>
      </c>
      <c r="L398" s="18">
        <v>0</v>
      </c>
      <c r="M398" s="173">
        <f>IFERROR(L398/L400,"-")</f>
        <v>0</v>
      </c>
      <c r="N398" s="18">
        <v>0</v>
      </c>
      <c r="O398" s="173">
        <f>IFERROR(N398/N400,"-")</f>
        <v>0</v>
      </c>
      <c r="P398" s="18">
        <v>0</v>
      </c>
      <c r="Q398" s="173">
        <f>IFERROR(P398/P400,"-")</f>
        <v>0</v>
      </c>
      <c r="R398" s="18">
        <v>0</v>
      </c>
      <c r="S398" s="173">
        <f>IFERROR(R398/R400,"-")</f>
        <v>0</v>
      </c>
      <c r="T398" s="18">
        <f t="shared" si="6"/>
        <v>1</v>
      </c>
      <c r="U398" s="173">
        <f>IFERROR(T398/T400,"-")</f>
        <v>3.1545741324921135E-3</v>
      </c>
    </row>
    <row r="399" spans="2:21">
      <c r="B399" s="280"/>
      <c r="C399" s="274"/>
      <c r="D399" s="19" t="s">
        <v>115</v>
      </c>
      <c r="E399" s="20" t="s">
        <v>118</v>
      </c>
      <c r="F399" s="22">
        <v>1</v>
      </c>
      <c r="G399" s="176">
        <f>IFERROR(F399/F400,"-")</f>
        <v>0.16666666666666666</v>
      </c>
      <c r="H399" s="22">
        <v>0</v>
      </c>
      <c r="I399" s="176">
        <f>IFERROR(H399/H400,"-")</f>
        <v>0</v>
      </c>
      <c r="J399" s="22">
        <v>47</v>
      </c>
      <c r="K399" s="176">
        <f>IFERROR(J399/J400,"-")</f>
        <v>0.34057971014492755</v>
      </c>
      <c r="L399" s="22">
        <v>25</v>
      </c>
      <c r="M399" s="176">
        <f>IFERROR(L399/L400,"-")</f>
        <v>0.28735632183908044</v>
      </c>
      <c r="N399" s="22">
        <v>18</v>
      </c>
      <c r="O399" s="176">
        <f>IFERROR(N399/N400,"-")</f>
        <v>0.36</v>
      </c>
      <c r="P399" s="22">
        <v>8</v>
      </c>
      <c r="Q399" s="176">
        <f>IFERROR(P399/P400,"-")</f>
        <v>0.30769230769230771</v>
      </c>
      <c r="R399" s="22">
        <v>1</v>
      </c>
      <c r="S399" s="176">
        <f>IFERROR(R399/R400,"-")</f>
        <v>1</v>
      </c>
      <c r="T399" s="22">
        <f t="shared" si="6"/>
        <v>100</v>
      </c>
      <c r="U399" s="176">
        <f>IFERROR(T399/T400,"-")</f>
        <v>0.31545741324921134</v>
      </c>
    </row>
    <row r="400" spans="2:21">
      <c r="B400" s="281"/>
      <c r="C400" s="275"/>
      <c r="D400" s="23" t="s">
        <v>117</v>
      </c>
      <c r="E400" s="24"/>
      <c r="F400" s="37">
        <f>SUM(F392:F399)</f>
        <v>6</v>
      </c>
      <c r="G400" s="179" t="s">
        <v>116</v>
      </c>
      <c r="H400" s="37">
        <f>SUM(H392:H399)</f>
        <v>9</v>
      </c>
      <c r="I400" s="179" t="s">
        <v>116</v>
      </c>
      <c r="J400" s="37">
        <f>SUM(J392:J399)</f>
        <v>138</v>
      </c>
      <c r="K400" s="179" t="s">
        <v>116</v>
      </c>
      <c r="L400" s="37">
        <f>SUM(L392:L399)</f>
        <v>87</v>
      </c>
      <c r="M400" s="179" t="s">
        <v>116</v>
      </c>
      <c r="N400" s="37">
        <f>SUM(N392:N399)</f>
        <v>50</v>
      </c>
      <c r="O400" s="179" t="s">
        <v>116</v>
      </c>
      <c r="P400" s="37">
        <f>SUM(P392:P399)</f>
        <v>26</v>
      </c>
      <c r="Q400" s="179" t="s">
        <v>116</v>
      </c>
      <c r="R400" s="37">
        <f>SUM(R392:R399)</f>
        <v>1</v>
      </c>
      <c r="S400" s="179" t="s">
        <v>116</v>
      </c>
      <c r="T400" s="37">
        <f t="shared" si="6"/>
        <v>317</v>
      </c>
      <c r="U400" s="179" t="s">
        <v>116</v>
      </c>
    </row>
    <row r="401" spans="2:21">
      <c r="B401" s="264">
        <v>45</v>
      </c>
      <c r="C401" s="273" t="s">
        <v>46</v>
      </c>
      <c r="D401" s="13" t="s">
        <v>108</v>
      </c>
      <c r="E401" s="14" t="s">
        <v>86</v>
      </c>
      <c r="F401" s="15">
        <v>0</v>
      </c>
      <c r="G401" s="170">
        <f>IFERROR(F401/F409,"-")</f>
        <v>0</v>
      </c>
      <c r="H401" s="15">
        <v>0</v>
      </c>
      <c r="I401" s="170">
        <f>IFERROR(H401/H409,"-")</f>
        <v>0</v>
      </c>
      <c r="J401" s="15">
        <v>0</v>
      </c>
      <c r="K401" s="170">
        <f>IFERROR(J401/J409,"-")</f>
        <v>0</v>
      </c>
      <c r="L401" s="15">
        <v>0</v>
      </c>
      <c r="M401" s="170">
        <f>IFERROR(L401/L409,"-")</f>
        <v>0</v>
      </c>
      <c r="N401" s="15">
        <v>0</v>
      </c>
      <c r="O401" s="170">
        <f>IFERROR(N401/N409,"-")</f>
        <v>0</v>
      </c>
      <c r="P401" s="15">
        <v>0</v>
      </c>
      <c r="Q401" s="170">
        <f>IFERROR(P401/P409,"-")</f>
        <v>0</v>
      </c>
      <c r="R401" s="15">
        <v>0</v>
      </c>
      <c r="S401" s="170">
        <f>IFERROR(R401/R409,"-")</f>
        <v>0</v>
      </c>
      <c r="T401" s="15">
        <f t="shared" si="6"/>
        <v>0</v>
      </c>
      <c r="U401" s="170">
        <f>IFERROR(T401/T409,"-")</f>
        <v>0</v>
      </c>
    </row>
    <row r="402" spans="2:21">
      <c r="B402" s="265"/>
      <c r="C402" s="274"/>
      <c r="D402" s="16" t="s">
        <v>109</v>
      </c>
      <c r="E402" s="17" t="s">
        <v>89</v>
      </c>
      <c r="F402" s="18">
        <v>7</v>
      </c>
      <c r="G402" s="173">
        <f>IFERROR(F402/F409,"-")</f>
        <v>0.63636363636363635</v>
      </c>
      <c r="H402" s="18">
        <v>14</v>
      </c>
      <c r="I402" s="173">
        <f>IFERROR(H402/H409,"-")</f>
        <v>0.77777777777777779</v>
      </c>
      <c r="J402" s="18">
        <v>26</v>
      </c>
      <c r="K402" s="173">
        <f>IFERROR(J402/J409,"-")</f>
        <v>0.60465116279069764</v>
      </c>
      <c r="L402" s="18">
        <v>24</v>
      </c>
      <c r="M402" s="173">
        <f>IFERROR(L402/L409,"-")</f>
        <v>0.66666666666666663</v>
      </c>
      <c r="N402" s="18">
        <v>14</v>
      </c>
      <c r="O402" s="173">
        <f>IFERROR(N402/N409,"-")</f>
        <v>0.58333333333333337</v>
      </c>
      <c r="P402" s="18">
        <v>6</v>
      </c>
      <c r="Q402" s="173">
        <f>IFERROR(P402/P409,"-")</f>
        <v>0.8571428571428571</v>
      </c>
      <c r="R402" s="18">
        <v>0</v>
      </c>
      <c r="S402" s="173">
        <f>IFERROR(R402/R409,"-")</f>
        <v>0</v>
      </c>
      <c r="T402" s="18">
        <f t="shared" si="6"/>
        <v>91</v>
      </c>
      <c r="U402" s="173">
        <f>IFERROR(T402/T409,"-")</f>
        <v>0.64539007092198586</v>
      </c>
    </row>
    <row r="403" spans="2:21">
      <c r="B403" s="265"/>
      <c r="C403" s="274"/>
      <c r="D403" s="16" t="s">
        <v>110</v>
      </c>
      <c r="E403" s="17" t="s">
        <v>92</v>
      </c>
      <c r="F403" s="18">
        <v>0</v>
      </c>
      <c r="G403" s="173">
        <f>IFERROR(F403/F409,"-")</f>
        <v>0</v>
      </c>
      <c r="H403" s="18">
        <v>0</v>
      </c>
      <c r="I403" s="173">
        <f>IFERROR(H403/H409,"-")</f>
        <v>0</v>
      </c>
      <c r="J403" s="18">
        <v>1</v>
      </c>
      <c r="K403" s="173">
        <f>IFERROR(J403/J409,"-")</f>
        <v>2.3255813953488372E-2</v>
      </c>
      <c r="L403" s="18">
        <v>0</v>
      </c>
      <c r="M403" s="173">
        <f>IFERROR(L403/L409,"-")</f>
        <v>0</v>
      </c>
      <c r="N403" s="18">
        <v>0</v>
      </c>
      <c r="O403" s="173">
        <f>IFERROR(N403/N409,"-")</f>
        <v>0</v>
      </c>
      <c r="P403" s="18">
        <v>0</v>
      </c>
      <c r="Q403" s="173">
        <f>IFERROR(P403/P409,"-")</f>
        <v>0</v>
      </c>
      <c r="R403" s="18">
        <v>0</v>
      </c>
      <c r="S403" s="173">
        <f>IFERROR(R403/R409,"-")</f>
        <v>0</v>
      </c>
      <c r="T403" s="18">
        <f t="shared" si="6"/>
        <v>1</v>
      </c>
      <c r="U403" s="173">
        <f>IFERROR(T403/T409,"-")</f>
        <v>7.0921985815602835E-3</v>
      </c>
    </row>
    <row r="404" spans="2:21">
      <c r="B404" s="265"/>
      <c r="C404" s="274"/>
      <c r="D404" s="16" t="s">
        <v>111</v>
      </c>
      <c r="E404" s="17" t="s">
        <v>94</v>
      </c>
      <c r="F404" s="18">
        <v>0</v>
      </c>
      <c r="G404" s="173">
        <f>IFERROR(F404/F409,"-")</f>
        <v>0</v>
      </c>
      <c r="H404" s="18">
        <v>1</v>
      </c>
      <c r="I404" s="173">
        <f>IFERROR(H404/H409,"-")</f>
        <v>5.5555555555555552E-2</v>
      </c>
      <c r="J404" s="18">
        <v>2</v>
      </c>
      <c r="K404" s="173">
        <f>IFERROR(J404/J409,"-")</f>
        <v>4.6511627906976744E-2</v>
      </c>
      <c r="L404" s="18">
        <v>7</v>
      </c>
      <c r="M404" s="173">
        <f>IFERROR(L404/L409,"-")</f>
        <v>0.19444444444444445</v>
      </c>
      <c r="N404" s="18">
        <v>1</v>
      </c>
      <c r="O404" s="173">
        <f>IFERROR(N404/N409,"-")</f>
        <v>4.1666666666666664E-2</v>
      </c>
      <c r="P404" s="18">
        <v>0</v>
      </c>
      <c r="Q404" s="173">
        <f>IFERROR(P404/P409,"-")</f>
        <v>0</v>
      </c>
      <c r="R404" s="18">
        <v>0</v>
      </c>
      <c r="S404" s="173">
        <f>IFERROR(R404/R409,"-")</f>
        <v>0</v>
      </c>
      <c r="T404" s="18">
        <f t="shared" si="6"/>
        <v>11</v>
      </c>
      <c r="U404" s="173">
        <f>IFERROR(T404/T409,"-")</f>
        <v>7.8014184397163122E-2</v>
      </c>
    </row>
    <row r="405" spans="2:21">
      <c r="B405" s="265"/>
      <c r="C405" s="274"/>
      <c r="D405" s="16" t="s">
        <v>112</v>
      </c>
      <c r="E405" s="17" t="s">
        <v>96</v>
      </c>
      <c r="F405" s="18">
        <v>0</v>
      </c>
      <c r="G405" s="173">
        <f>IFERROR(F405/F409,"-")</f>
        <v>0</v>
      </c>
      <c r="H405" s="18">
        <v>0</v>
      </c>
      <c r="I405" s="173">
        <f>IFERROR(H405/H409,"-")</f>
        <v>0</v>
      </c>
      <c r="J405" s="18">
        <v>0</v>
      </c>
      <c r="K405" s="173">
        <f>IFERROR(J405/J409,"-")</f>
        <v>0</v>
      </c>
      <c r="L405" s="18">
        <v>1</v>
      </c>
      <c r="M405" s="173">
        <f>IFERROR(L405/L409,"-")</f>
        <v>2.7777777777777776E-2</v>
      </c>
      <c r="N405" s="18">
        <v>2</v>
      </c>
      <c r="O405" s="173">
        <f>IFERROR(N405/N409,"-")</f>
        <v>8.3333333333333329E-2</v>
      </c>
      <c r="P405" s="18">
        <v>0</v>
      </c>
      <c r="Q405" s="173">
        <f>IFERROR(P405/P409,"-")</f>
        <v>0</v>
      </c>
      <c r="R405" s="18">
        <v>0</v>
      </c>
      <c r="S405" s="173">
        <f>IFERROR(R405/R409,"-")</f>
        <v>0</v>
      </c>
      <c r="T405" s="18">
        <f t="shared" si="6"/>
        <v>3</v>
      </c>
      <c r="U405" s="173">
        <f>IFERROR(T405/T409,"-")</f>
        <v>2.1276595744680851E-2</v>
      </c>
    </row>
    <row r="406" spans="2:21">
      <c r="B406" s="265"/>
      <c r="C406" s="274"/>
      <c r="D406" s="16" t="s">
        <v>113</v>
      </c>
      <c r="E406" s="17" t="s">
        <v>98</v>
      </c>
      <c r="F406" s="18">
        <v>0</v>
      </c>
      <c r="G406" s="173">
        <f>IFERROR(F406/F409,"-")</f>
        <v>0</v>
      </c>
      <c r="H406" s="18">
        <v>0</v>
      </c>
      <c r="I406" s="173">
        <f>IFERROR(H406/H409,"-")</f>
        <v>0</v>
      </c>
      <c r="J406" s="18">
        <v>0</v>
      </c>
      <c r="K406" s="173">
        <f>IFERROR(J406/J409,"-")</f>
        <v>0</v>
      </c>
      <c r="L406" s="18">
        <v>0</v>
      </c>
      <c r="M406" s="173">
        <f>IFERROR(L406/L409,"-")</f>
        <v>0</v>
      </c>
      <c r="N406" s="18">
        <v>0</v>
      </c>
      <c r="O406" s="173">
        <f>IFERROR(N406/N409,"-")</f>
        <v>0</v>
      </c>
      <c r="P406" s="18">
        <v>0</v>
      </c>
      <c r="Q406" s="173">
        <f>IFERROR(P406/P409,"-")</f>
        <v>0</v>
      </c>
      <c r="R406" s="18">
        <v>0</v>
      </c>
      <c r="S406" s="173">
        <f>IFERROR(R406/R409,"-")</f>
        <v>0</v>
      </c>
      <c r="T406" s="18">
        <f t="shared" si="6"/>
        <v>0</v>
      </c>
      <c r="U406" s="173">
        <f>IFERROR(T406/T409,"-")</f>
        <v>0</v>
      </c>
    </row>
    <row r="407" spans="2:21">
      <c r="B407" s="265"/>
      <c r="C407" s="274"/>
      <c r="D407" s="16" t="s">
        <v>114</v>
      </c>
      <c r="E407" s="17" t="s">
        <v>100</v>
      </c>
      <c r="F407" s="18">
        <v>0</v>
      </c>
      <c r="G407" s="173">
        <f>IFERROR(F407/F409,"-")</f>
        <v>0</v>
      </c>
      <c r="H407" s="18">
        <v>0</v>
      </c>
      <c r="I407" s="173">
        <f>IFERROR(H407/H409,"-")</f>
        <v>0</v>
      </c>
      <c r="J407" s="18">
        <v>0</v>
      </c>
      <c r="K407" s="173">
        <f>IFERROR(J407/J409,"-")</f>
        <v>0</v>
      </c>
      <c r="L407" s="18">
        <v>0</v>
      </c>
      <c r="M407" s="173">
        <f>IFERROR(L407/L409,"-")</f>
        <v>0</v>
      </c>
      <c r="N407" s="18">
        <v>0</v>
      </c>
      <c r="O407" s="173">
        <f>IFERROR(N407/N409,"-")</f>
        <v>0</v>
      </c>
      <c r="P407" s="18">
        <v>0</v>
      </c>
      <c r="Q407" s="173">
        <f>IFERROR(P407/P409,"-")</f>
        <v>0</v>
      </c>
      <c r="R407" s="18">
        <v>0</v>
      </c>
      <c r="S407" s="173">
        <f>IFERROR(R407/R409,"-")</f>
        <v>0</v>
      </c>
      <c r="T407" s="18">
        <f t="shared" si="6"/>
        <v>0</v>
      </c>
      <c r="U407" s="173">
        <f>IFERROR(T407/T409,"-")</f>
        <v>0</v>
      </c>
    </row>
    <row r="408" spans="2:21">
      <c r="B408" s="265"/>
      <c r="C408" s="274"/>
      <c r="D408" s="19" t="s">
        <v>115</v>
      </c>
      <c r="E408" s="20" t="s">
        <v>118</v>
      </c>
      <c r="F408" s="22">
        <v>4</v>
      </c>
      <c r="G408" s="176">
        <f>IFERROR(F408/F409,"-")</f>
        <v>0.36363636363636365</v>
      </c>
      <c r="H408" s="22">
        <v>3</v>
      </c>
      <c r="I408" s="176">
        <f>IFERROR(H408/H409,"-")</f>
        <v>0.16666666666666666</v>
      </c>
      <c r="J408" s="22">
        <v>14</v>
      </c>
      <c r="K408" s="176">
        <f>IFERROR(J408/J409,"-")</f>
        <v>0.32558139534883723</v>
      </c>
      <c r="L408" s="22">
        <v>4</v>
      </c>
      <c r="M408" s="176">
        <f>IFERROR(L408/L409,"-")</f>
        <v>0.1111111111111111</v>
      </c>
      <c r="N408" s="22">
        <v>7</v>
      </c>
      <c r="O408" s="176">
        <f>IFERROR(N408/N409,"-")</f>
        <v>0.29166666666666669</v>
      </c>
      <c r="P408" s="22">
        <v>1</v>
      </c>
      <c r="Q408" s="176">
        <f>IFERROR(P408/P409,"-")</f>
        <v>0.14285714285714285</v>
      </c>
      <c r="R408" s="22">
        <v>2</v>
      </c>
      <c r="S408" s="176">
        <f>IFERROR(R408/R409,"-")</f>
        <v>1</v>
      </c>
      <c r="T408" s="22">
        <f t="shared" si="6"/>
        <v>35</v>
      </c>
      <c r="U408" s="176">
        <f>IFERROR(T408/T409,"-")</f>
        <v>0.24822695035460993</v>
      </c>
    </row>
    <row r="409" spans="2:21">
      <c r="B409" s="266"/>
      <c r="C409" s="275"/>
      <c r="D409" s="23" t="s">
        <v>117</v>
      </c>
      <c r="E409" s="24"/>
      <c r="F409" s="37">
        <f>SUM(F401:F408)</f>
        <v>11</v>
      </c>
      <c r="G409" s="179" t="s">
        <v>116</v>
      </c>
      <c r="H409" s="37">
        <f>SUM(H401:H408)</f>
        <v>18</v>
      </c>
      <c r="I409" s="179" t="s">
        <v>116</v>
      </c>
      <c r="J409" s="37">
        <f>SUM(J401:J408)</f>
        <v>43</v>
      </c>
      <c r="K409" s="179" t="s">
        <v>116</v>
      </c>
      <c r="L409" s="37">
        <f>SUM(L401:L408)</f>
        <v>36</v>
      </c>
      <c r="M409" s="179" t="s">
        <v>116</v>
      </c>
      <c r="N409" s="37">
        <f>SUM(N401:N408)</f>
        <v>24</v>
      </c>
      <c r="O409" s="179" t="s">
        <v>116</v>
      </c>
      <c r="P409" s="37">
        <f>SUM(P401:P408)</f>
        <v>7</v>
      </c>
      <c r="Q409" s="179" t="s">
        <v>116</v>
      </c>
      <c r="R409" s="37">
        <f>SUM(R401:R408)</f>
        <v>2</v>
      </c>
      <c r="S409" s="179" t="s">
        <v>116</v>
      </c>
      <c r="T409" s="37">
        <f t="shared" si="6"/>
        <v>141</v>
      </c>
      <c r="U409" s="179" t="s">
        <v>116</v>
      </c>
    </row>
    <row r="410" spans="2:21">
      <c r="B410" s="279">
        <v>46</v>
      </c>
      <c r="C410" s="273" t="s">
        <v>24</v>
      </c>
      <c r="D410" s="13" t="s">
        <v>108</v>
      </c>
      <c r="E410" s="14" t="s">
        <v>86</v>
      </c>
      <c r="F410" s="15">
        <v>0</v>
      </c>
      <c r="G410" s="170">
        <f>IFERROR(F410/F418,"-")</f>
        <v>0</v>
      </c>
      <c r="H410" s="15">
        <v>0</v>
      </c>
      <c r="I410" s="170">
        <f>IFERROR(H410/H418,"-")</f>
        <v>0</v>
      </c>
      <c r="J410" s="15">
        <v>0</v>
      </c>
      <c r="K410" s="170">
        <f>IFERROR(J410/J418,"-")</f>
        <v>0</v>
      </c>
      <c r="L410" s="15">
        <v>0</v>
      </c>
      <c r="M410" s="170">
        <f>IFERROR(L410/L418,"-")</f>
        <v>0</v>
      </c>
      <c r="N410" s="15">
        <v>0</v>
      </c>
      <c r="O410" s="170">
        <f>IFERROR(N410/N418,"-")</f>
        <v>0</v>
      </c>
      <c r="P410" s="15">
        <v>0</v>
      </c>
      <c r="Q410" s="170">
        <f>IFERROR(P410/P418,"-")</f>
        <v>0</v>
      </c>
      <c r="R410" s="15">
        <v>0</v>
      </c>
      <c r="S410" s="170">
        <f>IFERROR(R410/R418,"-")</f>
        <v>0</v>
      </c>
      <c r="T410" s="15">
        <f t="shared" si="6"/>
        <v>0</v>
      </c>
      <c r="U410" s="170">
        <f>IFERROR(T410/T418,"-")</f>
        <v>0</v>
      </c>
    </row>
    <row r="411" spans="2:21">
      <c r="B411" s="280"/>
      <c r="C411" s="274"/>
      <c r="D411" s="16" t="s">
        <v>109</v>
      </c>
      <c r="E411" s="17" t="s">
        <v>89</v>
      </c>
      <c r="F411" s="18">
        <v>6</v>
      </c>
      <c r="G411" s="173">
        <f>IFERROR(F411/F418,"-")</f>
        <v>0.42857142857142855</v>
      </c>
      <c r="H411" s="18">
        <v>5</v>
      </c>
      <c r="I411" s="173">
        <f>IFERROR(H411/H418,"-")</f>
        <v>0.41666666666666669</v>
      </c>
      <c r="J411" s="18">
        <v>26</v>
      </c>
      <c r="K411" s="173">
        <f>IFERROR(J411/J418,"-")</f>
        <v>0.59090909090909094</v>
      </c>
      <c r="L411" s="18">
        <v>21</v>
      </c>
      <c r="M411" s="173">
        <f>IFERROR(L411/L418,"-")</f>
        <v>0.48837209302325579</v>
      </c>
      <c r="N411" s="18">
        <v>16</v>
      </c>
      <c r="O411" s="173">
        <f>IFERROR(N411/N418,"-")</f>
        <v>0.45714285714285713</v>
      </c>
      <c r="P411" s="18">
        <v>3</v>
      </c>
      <c r="Q411" s="173">
        <f>IFERROR(P411/P418,"-")</f>
        <v>0.375</v>
      </c>
      <c r="R411" s="18">
        <v>1</v>
      </c>
      <c r="S411" s="173">
        <f>IFERROR(R411/R418,"-")</f>
        <v>0.33333333333333331</v>
      </c>
      <c r="T411" s="18">
        <f t="shared" si="6"/>
        <v>78</v>
      </c>
      <c r="U411" s="173">
        <f>IFERROR(T411/T418,"-")</f>
        <v>0.49056603773584906</v>
      </c>
    </row>
    <row r="412" spans="2:21">
      <c r="B412" s="280"/>
      <c r="C412" s="274"/>
      <c r="D412" s="16" t="s">
        <v>110</v>
      </c>
      <c r="E412" s="17" t="s">
        <v>92</v>
      </c>
      <c r="F412" s="18">
        <v>0</v>
      </c>
      <c r="G412" s="173">
        <f>IFERROR(F412/F418,"-")</f>
        <v>0</v>
      </c>
      <c r="H412" s="18">
        <v>0</v>
      </c>
      <c r="I412" s="173">
        <f>IFERROR(H412/H418,"-")</f>
        <v>0</v>
      </c>
      <c r="J412" s="18">
        <v>0</v>
      </c>
      <c r="K412" s="173">
        <f>IFERROR(J412/J418,"-")</f>
        <v>0</v>
      </c>
      <c r="L412" s="18">
        <v>1</v>
      </c>
      <c r="M412" s="173">
        <f>IFERROR(L412/L418,"-")</f>
        <v>2.3255813953488372E-2</v>
      </c>
      <c r="N412" s="18">
        <v>0</v>
      </c>
      <c r="O412" s="173">
        <f>IFERROR(N412/N418,"-")</f>
        <v>0</v>
      </c>
      <c r="P412" s="18">
        <v>0</v>
      </c>
      <c r="Q412" s="173">
        <f>IFERROR(P412/P418,"-")</f>
        <v>0</v>
      </c>
      <c r="R412" s="18">
        <v>0</v>
      </c>
      <c r="S412" s="173">
        <f>IFERROR(R412/R418,"-")</f>
        <v>0</v>
      </c>
      <c r="T412" s="18">
        <f t="shared" si="6"/>
        <v>1</v>
      </c>
      <c r="U412" s="173">
        <f>IFERROR(T412/T418,"-")</f>
        <v>6.2893081761006293E-3</v>
      </c>
    </row>
    <row r="413" spans="2:21">
      <c r="B413" s="280"/>
      <c r="C413" s="274"/>
      <c r="D413" s="16" t="s">
        <v>111</v>
      </c>
      <c r="E413" s="17" t="s">
        <v>94</v>
      </c>
      <c r="F413" s="18">
        <v>3</v>
      </c>
      <c r="G413" s="173">
        <f>IFERROR(F413/F418,"-")</f>
        <v>0.21428571428571427</v>
      </c>
      <c r="H413" s="18">
        <v>1</v>
      </c>
      <c r="I413" s="173">
        <f>IFERROR(H413/H418,"-")</f>
        <v>8.3333333333333329E-2</v>
      </c>
      <c r="J413" s="18">
        <v>4</v>
      </c>
      <c r="K413" s="173">
        <f>IFERROR(J413/J418,"-")</f>
        <v>9.0909090909090912E-2</v>
      </c>
      <c r="L413" s="18">
        <v>3</v>
      </c>
      <c r="M413" s="173">
        <f>IFERROR(L413/L418,"-")</f>
        <v>6.9767441860465115E-2</v>
      </c>
      <c r="N413" s="18">
        <v>2</v>
      </c>
      <c r="O413" s="173">
        <f>IFERROR(N413/N418,"-")</f>
        <v>5.7142857142857141E-2</v>
      </c>
      <c r="P413" s="18">
        <v>0</v>
      </c>
      <c r="Q413" s="173">
        <f>IFERROR(P413/P418,"-")</f>
        <v>0</v>
      </c>
      <c r="R413" s="18">
        <v>1</v>
      </c>
      <c r="S413" s="173">
        <f>IFERROR(R413/R418,"-")</f>
        <v>0.33333333333333331</v>
      </c>
      <c r="T413" s="18">
        <f t="shared" si="6"/>
        <v>14</v>
      </c>
      <c r="U413" s="173">
        <f>IFERROR(T413/T418,"-")</f>
        <v>8.8050314465408799E-2</v>
      </c>
    </row>
    <row r="414" spans="2:21">
      <c r="B414" s="280"/>
      <c r="C414" s="274"/>
      <c r="D414" s="16" t="s">
        <v>112</v>
      </c>
      <c r="E414" s="17" t="s">
        <v>96</v>
      </c>
      <c r="F414" s="18">
        <v>0</v>
      </c>
      <c r="G414" s="173">
        <f>IFERROR(F414/F418,"-")</f>
        <v>0</v>
      </c>
      <c r="H414" s="18">
        <v>2</v>
      </c>
      <c r="I414" s="173">
        <f>IFERROR(H414/H418,"-")</f>
        <v>0.16666666666666666</v>
      </c>
      <c r="J414" s="18">
        <v>5</v>
      </c>
      <c r="K414" s="173">
        <f>IFERROR(J414/J418,"-")</f>
        <v>0.11363636363636363</v>
      </c>
      <c r="L414" s="18">
        <v>6</v>
      </c>
      <c r="M414" s="173">
        <f>IFERROR(L414/L418,"-")</f>
        <v>0.13953488372093023</v>
      </c>
      <c r="N414" s="18">
        <v>6</v>
      </c>
      <c r="O414" s="173">
        <f>IFERROR(N414/N418,"-")</f>
        <v>0.17142857142857143</v>
      </c>
      <c r="P414" s="18">
        <v>1</v>
      </c>
      <c r="Q414" s="173">
        <f>IFERROR(P414/P418,"-")</f>
        <v>0.125</v>
      </c>
      <c r="R414" s="18">
        <v>0</v>
      </c>
      <c r="S414" s="173">
        <f>IFERROR(R414/R418,"-")</f>
        <v>0</v>
      </c>
      <c r="T414" s="18">
        <f t="shared" si="6"/>
        <v>20</v>
      </c>
      <c r="U414" s="173">
        <f>IFERROR(T414/T418,"-")</f>
        <v>0.12578616352201258</v>
      </c>
    </row>
    <row r="415" spans="2:21">
      <c r="B415" s="280"/>
      <c r="C415" s="274"/>
      <c r="D415" s="16" t="s">
        <v>113</v>
      </c>
      <c r="E415" s="17" t="s">
        <v>98</v>
      </c>
      <c r="F415" s="18">
        <v>0</v>
      </c>
      <c r="G415" s="173">
        <f>IFERROR(F415/F418,"-")</f>
        <v>0</v>
      </c>
      <c r="H415" s="18">
        <v>0</v>
      </c>
      <c r="I415" s="173">
        <f>IFERROR(H415/H418,"-")</f>
        <v>0</v>
      </c>
      <c r="J415" s="18">
        <v>0</v>
      </c>
      <c r="K415" s="173">
        <f>IFERROR(J415/J418,"-")</f>
        <v>0</v>
      </c>
      <c r="L415" s="18">
        <v>0</v>
      </c>
      <c r="M415" s="173">
        <f>IFERROR(L415/L418,"-")</f>
        <v>0</v>
      </c>
      <c r="N415" s="18">
        <v>0</v>
      </c>
      <c r="O415" s="173">
        <f>IFERROR(N415/N418,"-")</f>
        <v>0</v>
      </c>
      <c r="P415" s="18">
        <v>0</v>
      </c>
      <c r="Q415" s="173">
        <f>IFERROR(P415/P418,"-")</f>
        <v>0</v>
      </c>
      <c r="R415" s="18">
        <v>0</v>
      </c>
      <c r="S415" s="173">
        <f>IFERROR(R415/R418,"-")</f>
        <v>0</v>
      </c>
      <c r="T415" s="18">
        <f t="shared" si="6"/>
        <v>0</v>
      </c>
      <c r="U415" s="173">
        <f>IFERROR(T415/T418,"-")</f>
        <v>0</v>
      </c>
    </row>
    <row r="416" spans="2:21">
      <c r="B416" s="280"/>
      <c r="C416" s="274"/>
      <c r="D416" s="16" t="s">
        <v>114</v>
      </c>
      <c r="E416" s="17" t="s">
        <v>100</v>
      </c>
      <c r="F416" s="18">
        <v>0</v>
      </c>
      <c r="G416" s="173">
        <f>IFERROR(F416/F418,"-")</f>
        <v>0</v>
      </c>
      <c r="H416" s="18">
        <v>0</v>
      </c>
      <c r="I416" s="173">
        <f>IFERROR(H416/H418,"-")</f>
        <v>0</v>
      </c>
      <c r="J416" s="18">
        <v>0</v>
      </c>
      <c r="K416" s="173">
        <f>IFERROR(J416/J418,"-")</f>
        <v>0</v>
      </c>
      <c r="L416" s="18">
        <v>0</v>
      </c>
      <c r="M416" s="173">
        <f>IFERROR(L416/L418,"-")</f>
        <v>0</v>
      </c>
      <c r="N416" s="18">
        <v>0</v>
      </c>
      <c r="O416" s="173">
        <f>IFERROR(N416/N418,"-")</f>
        <v>0</v>
      </c>
      <c r="P416" s="18">
        <v>0</v>
      </c>
      <c r="Q416" s="173">
        <f>IFERROR(P416/P418,"-")</f>
        <v>0</v>
      </c>
      <c r="R416" s="18">
        <v>0</v>
      </c>
      <c r="S416" s="173">
        <f>IFERROR(R416/R418,"-")</f>
        <v>0</v>
      </c>
      <c r="T416" s="18">
        <f t="shared" si="6"/>
        <v>0</v>
      </c>
      <c r="U416" s="173">
        <f>IFERROR(T416/T418,"-")</f>
        <v>0</v>
      </c>
    </row>
    <row r="417" spans="2:21">
      <c r="B417" s="280"/>
      <c r="C417" s="274"/>
      <c r="D417" s="19" t="s">
        <v>115</v>
      </c>
      <c r="E417" s="20" t="s">
        <v>118</v>
      </c>
      <c r="F417" s="22">
        <v>5</v>
      </c>
      <c r="G417" s="176">
        <f>IFERROR(F417/F418,"-")</f>
        <v>0.35714285714285715</v>
      </c>
      <c r="H417" s="22">
        <v>4</v>
      </c>
      <c r="I417" s="176">
        <f>IFERROR(H417/H418,"-")</f>
        <v>0.33333333333333331</v>
      </c>
      <c r="J417" s="22">
        <v>9</v>
      </c>
      <c r="K417" s="176">
        <f>IFERROR(J417/J418,"-")</f>
        <v>0.20454545454545456</v>
      </c>
      <c r="L417" s="22">
        <v>12</v>
      </c>
      <c r="M417" s="176">
        <f>IFERROR(L417/L418,"-")</f>
        <v>0.27906976744186046</v>
      </c>
      <c r="N417" s="22">
        <v>11</v>
      </c>
      <c r="O417" s="176">
        <f>IFERROR(N417/N418,"-")</f>
        <v>0.31428571428571428</v>
      </c>
      <c r="P417" s="22">
        <v>4</v>
      </c>
      <c r="Q417" s="176">
        <f>IFERROR(P417/P418,"-")</f>
        <v>0.5</v>
      </c>
      <c r="R417" s="22">
        <v>1</v>
      </c>
      <c r="S417" s="176">
        <f>IFERROR(R417/R418,"-")</f>
        <v>0.33333333333333331</v>
      </c>
      <c r="T417" s="22">
        <f t="shared" si="6"/>
        <v>46</v>
      </c>
      <c r="U417" s="176">
        <f>IFERROR(T417/T418,"-")</f>
        <v>0.28930817610062892</v>
      </c>
    </row>
    <row r="418" spans="2:21">
      <c r="B418" s="281"/>
      <c r="C418" s="275"/>
      <c r="D418" s="23" t="s">
        <v>117</v>
      </c>
      <c r="E418" s="24"/>
      <c r="F418" s="37">
        <f>SUM(F410:F417)</f>
        <v>14</v>
      </c>
      <c r="G418" s="179" t="s">
        <v>116</v>
      </c>
      <c r="H418" s="37">
        <f>SUM(H410:H417)</f>
        <v>12</v>
      </c>
      <c r="I418" s="179" t="s">
        <v>116</v>
      </c>
      <c r="J418" s="37">
        <f>SUM(J410:J417)</f>
        <v>44</v>
      </c>
      <c r="K418" s="179" t="s">
        <v>116</v>
      </c>
      <c r="L418" s="37">
        <f>SUM(L410:L417)</f>
        <v>43</v>
      </c>
      <c r="M418" s="179" t="s">
        <v>116</v>
      </c>
      <c r="N418" s="37">
        <f>SUM(N410:N417)</f>
        <v>35</v>
      </c>
      <c r="O418" s="179" t="s">
        <v>116</v>
      </c>
      <c r="P418" s="37">
        <f>SUM(P410:P417)</f>
        <v>8</v>
      </c>
      <c r="Q418" s="179" t="s">
        <v>116</v>
      </c>
      <c r="R418" s="37">
        <f>SUM(R410:R417)</f>
        <v>3</v>
      </c>
      <c r="S418" s="179" t="s">
        <v>116</v>
      </c>
      <c r="T418" s="37">
        <f t="shared" si="6"/>
        <v>159</v>
      </c>
      <c r="U418" s="179" t="s">
        <v>116</v>
      </c>
    </row>
    <row r="419" spans="2:21">
      <c r="B419" s="264">
        <v>47</v>
      </c>
      <c r="C419" s="273" t="s">
        <v>14</v>
      </c>
      <c r="D419" s="13" t="s">
        <v>108</v>
      </c>
      <c r="E419" s="14" t="s">
        <v>86</v>
      </c>
      <c r="F419" s="15">
        <v>0</v>
      </c>
      <c r="G419" s="170">
        <f>IFERROR(F419/F427,"-")</f>
        <v>0</v>
      </c>
      <c r="H419" s="15">
        <v>0</v>
      </c>
      <c r="I419" s="170">
        <f>IFERROR(H419/H427,"-")</f>
        <v>0</v>
      </c>
      <c r="J419" s="15">
        <v>1</v>
      </c>
      <c r="K419" s="170">
        <f>IFERROR(J419/J427,"-")</f>
        <v>7.246376811594203E-3</v>
      </c>
      <c r="L419" s="15">
        <v>1</v>
      </c>
      <c r="M419" s="170">
        <f>IFERROR(L419/L427,"-")</f>
        <v>1.1363636363636364E-2</v>
      </c>
      <c r="N419" s="15">
        <v>1</v>
      </c>
      <c r="O419" s="170">
        <f>IFERROR(N419/N427,"-")</f>
        <v>1.7857142857142856E-2</v>
      </c>
      <c r="P419" s="15">
        <v>0</v>
      </c>
      <c r="Q419" s="170">
        <f>IFERROR(P419/P427,"-")</f>
        <v>0</v>
      </c>
      <c r="R419" s="15">
        <v>0</v>
      </c>
      <c r="S419" s="170">
        <f>IFERROR(R419/R427,"-")</f>
        <v>0</v>
      </c>
      <c r="T419" s="15">
        <f t="shared" si="6"/>
        <v>3</v>
      </c>
      <c r="U419" s="170">
        <f>IFERROR(T419/T427,"-")</f>
        <v>8.4033613445378148E-3</v>
      </c>
    </row>
    <row r="420" spans="2:21">
      <c r="B420" s="265"/>
      <c r="C420" s="274"/>
      <c r="D420" s="16" t="s">
        <v>109</v>
      </c>
      <c r="E420" s="17" t="s">
        <v>89</v>
      </c>
      <c r="F420" s="18">
        <v>11</v>
      </c>
      <c r="G420" s="173">
        <f>IFERROR(F420/F427,"-")</f>
        <v>0.52380952380952384</v>
      </c>
      <c r="H420" s="18">
        <v>18</v>
      </c>
      <c r="I420" s="173">
        <f>IFERROR(H420/H427,"-")</f>
        <v>0.62068965517241381</v>
      </c>
      <c r="J420" s="18">
        <v>86</v>
      </c>
      <c r="K420" s="173">
        <f>IFERROR(J420/J427,"-")</f>
        <v>0.62318840579710144</v>
      </c>
      <c r="L420" s="18">
        <v>52</v>
      </c>
      <c r="M420" s="173">
        <f>IFERROR(L420/L427,"-")</f>
        <v>0.59090909090909094</v>
      </c>
      <c r="N420" s="18">
        <v>34</v>
      </c>
      <c r="O420" s="173">
        <f>IFERROR(N420/N427,"-")</f>
        <v>0.6071428571428571</v>
      </c>
      <c r="P420" s="18">
        <v>13</v>
      </c>
      <c r="Q420" s="173">
        <f>IFERROR(P420/P427,"-")</f>
        <v>0.65</v>
      </c>
      <c r="R420" s="18">
        <v>1</v>
      </c>
      <c r="S420" s="173">
        <f>IFERROR(R420/R427,"-")</f>
        <v>0.2</v>
      </c>
      <c r="T420" s="18">
        <f t="shared" si="6"/>
        <v>215</v>
      </c>
      <c r="U420" s="173">
        <f>IFERROR(T420/T427,"-")</f>
        <v>0.60224089635854339</v>
      </c>
    </row>
    <row r="421" spans="2:21">
      <c r="B421" s="265"/>
      <c r="C421" s="274"/>
      <c r="D421" s="16" t="s">
        <v>110</v>
      </c>
      <c r="E421" s="17" t="s">
        <v>92</v>
      </c>
      <c r="F421" s="18">
        <v>0</v>
      </c>
      <c r="G421" s="173">
        <f>IFERROR(F421/F427,"-")</f>
        <v>0</v>
      </c>
      <c r="H421" s="18">
        <v>0</v>
      </c>
      <c r="I421" s="173">
        <f>IFERROR(H421/H427,"-")</f>
        <v>0</v>
      </c>
      <c r="J421" s="18">
        <v>0</v>
      </c>
      <c r="K421" s="173">
        <f>IFERROR(J421/J427,"-")</f>
        <v>0</v>
      </c>
      <c r="L421" s="18">
        <v>0</v>
      </c>
      <c r="M421" s="173">
        <f>IFERROR(L421/L427,"-")</f>
        <v>0</v>
      </c>
      <c r="N421" s="18">
        <v>0</v>
      </c>
      <c r="O421" s="173">
        <f>IFERROR(N421/N427,"-")</f>
        <v>0</v>
      </c>
      <c r="P421" s="18">
        <v>0</v>
      </c>
      <c r="Q421" s="173">
        <f>IFERROR(P421/P427,"-")</f>
        <v>0</v>
      </c>
      <c r="R421" s="18">
        <v>0</v>
      </c>
      <c r="S421" s="173">
        <f>IFERROR(R421/R427,"-")</f>
        <v>0</v>
      </c>
      <c r="T421" s="18">
        <f t="shared" si="6"/>
        <v>0</v>
      </c>
      <c r="U421" s="173">
        <f>IFERROR(T421/T427,"-")</f>
        <v>0</v>
      </c>
    </row>
    <row r="422" spans="2:21">
      <c r="B422" s="265"/>
      <c r="C422" s="274"/>
      <c r="D422" s="16" t="s">
        <v>111</v>
      </c>
      <c r="E422" s="17" t="s">
        <v>94</v>
      </c>
      <c r="F422" s="18">
        <v>3</v>
      </c>
      <c r="G422" s="173">
        <f>IFERROR(F422/F427,"-")</f>
        <v>0.14285714285714285</v>
      </c>
      <c r="H422" s="18">
        <v>2</v>
      </c>
      <c r="I422" s="173">
        <f>IFERROR(H422/H427,"-")</f>
        <v>6.8965517241379309E-2</v>
      </c>
      <c r="J422" s="18">
        <v>10</v>
      </c>
      <c r="K422" s="173">
        <f>IFERROR(J422/J427,"-")</f>
        <v>7.2463768115942032E-2</v>
      </c>
      <c r="L422" s="18">
        <v>7</v>
      </c>
      <c r="M422" s="173">
        <f>IFERROR(L422/L427,"-")</f>
        <v>7.9545454545454544E-2</v>
      </c>
      <c r="N422" s="18">
        <v>4</v>
      </c>
      <c r="O422" s="173">
        <f>IFERROR(N422/N427,"-")</f>
        <v>7.1428571428571425E-2</v>
      </c>
      <c r="P422" s="18">
        <v>0</v>
      </c>
      <c r="Q422" s="173">
        <f>IFERROR(P422/P427,"-")</f>
        <v>0</v>
      </c>
      <c r="R422" s="18">
        <v>1</v>
      </c>
      <c r="S422" s="173">
        <f>IFERROR(R422/R427,"-")</f>
        <v>0.2</v>
      </c>
      <c r="T422" s="18">
        <f t="shared" si="6"/>
        <v>27</v>
      </c>
      <c r="U422" s="173">
        <f>IFERROR(T422/T427,"-")</f>
        <v>7.5630252100840331E-2</v>
      </c>
    </row>
    <row r="423" spans="2:21">
      <c r="B423" s="265"/>
      <c r="C423" s="274"/>
      <c r="D423" s="16" t="s">
        <v>112</v>
      </c>
      <c r="E423" s="17" t="s">
        <v>96</v>
      </c>
      <c r="F423" s="18">
        <v>1</v>
      </c>
      <c r="G423" s="173">
        <f>IFERROR(F423/F427,"-")</f>
        <v>4.7619047619047616E-2</v>
      </c>
      <c r="H423" s="18">
        <v>1</v>
      </c>
      <c r="I423" s="173">
        <f>IFERROR(H423/H427,"-")</f>
        <v>3.4482758620689655E-2</v>
      </c>
      <c r="J423" s="18">
        <v>8</v>
      </c>
      <c r="K423" s="173">
        <f>IFERROR(J423/J427,"-")</f>
        <v>5.7971014492753624E-2</v>
      </c>
      <c r="L423" s="18">
        <v>1</v>
      </c>
      <c r="M423" s="173">
        <f>IFERROR(L423/L427,"-")</f>
        <v>1.1363636363636364E-2</v>
      </c>
      <c r="N423" s="18">
        <v>2</v>
      </c>
      <c r="O423" s="173">
        <f>IFERROR(N423/N427,"-")</f>
        <v>3.5714285714285712E-2</v>
      </c>
      <c r="P423" s="18">
        <v>0</v>
      </c>
      <c r="Q423" s="173">
        <f>IFERROR(P423/P427,"-")</f>
        <v>0</v>
      </c>
      <c r="R423" s="18">
        <v>1</v>
      </c>
      <c r="S423" s="173">
        <f>IFERROR(R423/R427,"-")</f>
        <v>0.2</v>
      </c>
      <c r="T423" s="18">
        <f t="shared" si="6"/>
        <v>14</v>
      </c>
      <c r="U423" s="173">
        <f>IFERROR(T423/T427,"-")</f>
        <v>3.9215686274509803E-2</v>
      </c>
    </row>
    <row r="424" spans="2:21">
      <c r="B424" s="265"/>
      <c r="C424" s="274"/>
      <c r="D424" s="16" t="s">
        <v>113</v>
      </c>
      <c r="E424" s="17" t="s">
        <v>98</v>
      </c>
      <c r="F424" s="18">
        <v>0</v>
      </c>
      <c r="G424" s="173">
        <f>IFERROR(F424/F427,"-")</f>
        <v>0</v>
      </c>
      <c r="H424" s="18">
        <v>0</v>
      </c>
      <c r="I424" s="173">
        <f>IFERROR(H424/H427,"-")</f>
        <v>0</v>
      </c>
      <c r="J424" s="18">
        <v>0</v>
      </c>
      <c r="K424" s="173">
        <f>IFERROR(J424/J427,"-")</f>
        <v>0</v>
      </c>
      <c r="L424" s="18">
        <v>0</v>
      </c>
      <c r="M424" s="173">
        <f>IFERROR(L424/L427,"-")</f>
        <v>0</v>
      </c>
      <c r="N424" s="18">
        <v>0</v>
      </c>
      <c r="O424" s="173">
        <f>IFERROR(N424/N427,"-")</f>
        <v>0</v>
      </c>
      <c r="P424" s="18">
        <v>0</v>
      </c>
      <c r="Q424" s="173">
        <f>IFERROR(P424/P427,"-")</f>
        <v>0</v>
      </c>
      <c r="R424" s="18">
        <v>0</v>
      </c>
      <c r="S424" s="173">
        <f>IFERROR(R424/R427,"-")</f>
        <v>0</v>
      </c>
      <c r="T424" s="18">
        <f t="shared" si="6"/>
        <v>0</v>
      </c>
      <c r="U424" s="173">
        <f>IFERROR(T424/T427,"-")</f>
        <v>0</v>
      </c>
    </row>
    <row r="425" spans="2:21">
      <c r="B425" s="265"/>
      <c r="C425" s="274"/>
      <c r="D425" s="16" t="s">
        <v>114</v>
      </c>
      <c r="E425" s="17" t="s">
        <v>100</v>
      </c>
      <c r="F425" s="18">
        <v>0</v>
      </c>
      <c r="G425" s="173">
        <f>IFERROR(F425/F427,"-")</f>
        <v>0</v>
      </c>
      <c r="H425" s="18">
        <v>0</v>
      </c>
      <c r="I425" s="173">
        <f>IFERROR(H425/H427,"-")</f>
        <v>0</v>
      </c>
      <c r="J425" s="18">
        <v>0</v>
      </c>
      <c r="K425" s="173">
        <f>IFERROR(J425/J427,"-")</f>
        <v>0</v>
      </c>
      <c r="L425" s="18">
        <v>0</v>
      </c>
      <c r="M425" s="173">
        <f>IFERROR(L425/L427,"-")</f>
        <v>0</v>
      </c>
      <c r="N425" s="18">
        <v>0</v>
      </c>
      <c r="O425" s="173">
        <f>IFERROR(N425/N427,"-")</f>
        <v>0</v>
      </c>
      <c r="P425" s="18">
        <v>0</v>
      </c>
      <c r="Q425" s="173">
        <f>IFERROR(P425/P427,"-")</f>
        <v>0</v>
      </c>
      <c r="R425" s="18">
        <v>0</v>
      </c>
      <c r="S425" s="173">
        <f>IFERROR(R425/R427,"-")</f>
        <v>0</v>
      </c>
      <c r="T425" s="18">
        <f t="shared" si="6"/>
        <v>0</v>
      </c>
      <c r="U425" s="173">
        <f>IFERROR(T425/T427,"-")</f>
        <v>0</v>
      </c>
    </row>
    <row r="426" spans="2:21">
      <c r="B426" s="265"/>
      <c r="C426" s="274"/>
      <c r="D426" s="19" t="s">
        <v>115</v>
      </c>
      <c r="E426" s="20" t="s">
        <v>118</v>
      </c>
      <c r="F426" s="22">
        <v>6</v>
      </c>
      <c r="G426" s="176">
        <f>IFERROR(F426/F427,"-")</f>
        <v>0.2857142857142857</v>
      </c>
      <c r="H426" s="22">
        <v>8</v>
      </c>
      <c r="I426" s="176">
        <f>IFERROR(H426/H427,"-")</f>
        <v>0.27586206896551724</v>
      </c>
      <c r="J426" s="22">
        <v>33</v>
      </c>
      <c r="K426" s="176">
        <f>IFERROR(J426/J427,"-")</f>
        <v>0.2391304347826087</v>
      </c>
      <c r="L426" s="22">
        <v>27</v>
      </c>
      <c r="M426" s="176">
        <f>IFERROR(L426/L427,"-")</f>
        <v>0.30681818181818182</v>
      </c>
      <c r="N426" s="22">
        <v>15</v>
      </c>
      <c r="O426" s="176">
        <f>IFERROR(N426/N427,"-")</f>
        <v>0.26785714285714285</v>
      </c>
      <c r="P426" s="22">
        <v>7</v>
      </c>
      <c r="Q426" s="176">
        <f>IFERROR(P426/P427,"-")</f>
        <v>0.35</v>
      </c>
      <c r="R426" s="22">
        <v>2</v>
      </c>
      <c r="S426" s="176">
        <f>IFERROR(R426/R427,"-")</f>
        <v>0.4</v>
      </c>
      <c r="T426" s="22">
        <f t="shared" si="6"/>
        <v>98</v>
      </c>
      <c r="U426" s="176">
        <f>IFERROR(T426/T427,"-")</f>
        <v>0.27450980392156865</v>
      </c>
    </row>
    <row r="427" spans="2:21">
      <c r="B427" s="266"/>
      <c r="C427" s="275"/>
      <c r="D427" s="23" t="s">
        <v>117</v>
      </c>
      <c r="E427" s="24"/>
      <c r="F427" s="37">
        <f>SUM(F419:F426)</f>
        <v>21</v>
      </c>
      <c r="G427" s="179" t="s">
        <v>116</v>
      </c>
      <c r="H427" s="37">
        <f>SUM(H419:H426)</f>
        <v>29</v>
      </c>
      <c r="I427" s="179" t="s">
        <v>116</v>
      </c>
      <c r="J427" s="37">
        <f>SUM(J419:J426)</f>
        <v>138</v>
      </c>
      <c r="K427" s="179" t="s">
        <v>116</v>
      </c>
      <c r="L427" s="37">
        <f>SUM(L419:L426)</f>
        <v>88</v>
      </c>
      <c r="M427" s="179" t="s">
        <v>116</v>
      </c>
      <c r="N427" s="37">
        <f>SUM(N419:N426)</f>
        <v>56</v>
      </c>
      <c r="O427" s="179" t="s">
        <v>116</v>
      </c>
      <c r="P427" s="37">
        <f>SUM(P419:P426)</f>
        <v>20</v>
      </c>
      <c r="Q427" s="179" t="s">
        <v>116</v>
      </c>
      <c r="R427" s="37">
        <f>SUM(R419:R426)</f>
        <v>5</v>
      </c>
      <c r="S427" s="179" t="s">
        <v>116</v>
      </c>
      <c r="T427" s="37">
        <f t="shared" si="6"/>
        <v>357</v>
      </c>
      <c r="U427" s="179" t="s">
        <v>116</v>
      </c>
    </row>
    <row r="428" spans="2:21">
      <c r="B428" s="279">
        <v>48</v>
      </c>
      <c r="C428" s="273" t="s">
        <v>25</v>
      </c>
      <c r="D428" s="13" t="s">
        <v>108</v>
      </c>
      <c r="E428" s="14" t="s">
        <v>86</v>
      </c>
      <c r="F428" s="15">
        <v>0</v>
      </c>
      <c r="G428" s="170" t="str">
        <f>IFERROR(F428/F436,"-")</f>
        <v>-</v>
      </c>
      <c r="H428" s="15">
        <v>1</v>
      </c>
      <c r="I428" s="170">
        <f>IFERROR(H428/H436,"-")</f>
        <v>0.125</v>
      </c>
      <c r="J428" s="15">
        <v>0</v>
      </c>
      <c r="K428" s="170">
        <f>IFERROR(J428/J436,"-")</f>
        <v>0</v>
      </c>
      <c r="L428" s="15">
        <v>0</v>
      </c>
      <c r="M428" s="170">
        <f>IFERROR(L428/L436,"-")</f>
        <v>0</v>
      </c>
      <c r="N428" s="15">
        <v>0</v>
      </c>
      <c r="O428" s="170">
        <f>IFERROR(N428/N436,"-")</f>
        <v>0</v>
      </c>
      <c r="P428" s="15">
        <v>0</v>
      </c>
      <c r="Q428" s="170">
        <f>IFERROR(P428/P436,"-")</f>
        <v>0</v>
      </c>
      <c r="R428" s="15">
        <v>0</v>
      </c>
      <c r="S428" s="170" t="str">
        <f>IFERROR(R428/R436,"-")</f>
        <v>-</v>
      </c>
      <c r="T428" s="15">
        <f t="shared" si="6"/>
        <v>1</v>
      </c>
      <c r="U428" s="170">
        <f>IFERROR(T428/T436,"-")</f>
        <v>6.7114093959731542E-3</v>
      </c>
    </row>
    <row r="429" spans="2:21">
      <c r="B429" s="280"/>
      <c r="C429" s="274"/>
      <c r="D429" s="16" t="s">
        <v>109</v>
      </c>
      <c r="E429" s="17" t="s">
        <v>89</v>
      </c>
      <c r="F429" s="18">
        <v>0</v>
      </c>
      <c r="G429" s="173" t="str">
        <f>IFERROR(F429/F436,"-")</f>
        <v>-</v>
      </c>
      <c r="H429" s="18">
        <v>3</v>
      </c>
      <c r="I429" s="173">
        <f>IFERROR(H429/H436,"-")</f>
        <v>0.375</v>
      </c>
      <c r="J429" s="18">
        <v>26</v>
      </c>
      <c r="K429" s="173">
        <f>IFERROR(J429/J436,"-")</f>
        <v>0.49056603773584906</v>
      </c>
      <c r="L429" s="18">
        <v>23</v>
      </c>
      <c r="M429" s="173">
        <f>IFERROR(L429/L436,"-")</f>
        <v>0.47916666666666669</v>
      </c>
      <c r="N429" s="18">
        <v>18</v>
      </c>
      <c r="O429" s="173">
        <f>IFERROR(N429/N436,"-")</f>
        <v>0.52941176470588236</v>
      </c>
      <c r="P429" s="18">
        <v>3</v>
      </c>
      <c r="Q429" s="173">
        <f>IFERROR(P429/P436,"-")</f>
        <v>0.5</v>
      </c>
      <c r="R429" s="18">
        <v>0</v>
      </c>
      <c r="S429" s="173" t="str">
        <f>IFERROR(R429/R436,"-")</f>
        <v>-</v>
      </c>
      <c r="T429" s="18">
        <f t="shared" si="6"/>
        <v>73</v>
      </c>
      <c r="U429" s="173">
        <f>IFERROR(T429/T436,"-")</f>
        <v>0.48993288590604028</v>
      </c>
    </row>
    <row r="430" spans="2:21">
      <c r="B430" s="280"/>
      <c r="C430" s="274"/>
      <c r="D430" s="16" t="s">
        <v>110</v>
      </c>
      <c r="E430" s="17" t="s">
        <v>92</v>
      </c>
      <c r="F430" s="18">
        <v>0</v>
      </c>
      <c r="G430" s="173" t="str">
        <f>IFERROR(F430/F436,"-")</f>
        <v>-</v>
      </c>
      <c r="H430" s="18">
        <v>0</v>
      </c>
      <c r="I430" s="173">
        <f>IFERROR(H430/H436,"-")</f>
        <v>0</v>
      </c>
      <c r="J430" s="18">
        <v>0</v>
      </c>
      <c r="K430" s="173">
        <f>IFERROR(J430/J436,"-")</f>
        <v>0</v>
      </c>
      <c r="L430" s="18">
        <v>0</v>
      </c>
      <c r="M430" s="173">
        <f>IFERROR(L430/L436,"-")</f>
        <v>0</v>
      </c>
      <c r="N430" s="18">
        <v>0</v>
      </c>
      <c r="O430" s="173">
        <f>IFERROR(N430/N436,"-")</f>
        <v>0</v>
      </c>
      <c r="P430" s="18">
        <v>0</v>
      </c>
      <c r="Q430" s="173">
        <f>IFERROR(P430/P436,"-")</f>
        <v>0</v>
      </c>
      <c r="R430" s="18">
        <v>0</v>
      </c>
      <c r="S430" s="173" t="str">
        <f>IFERROR(R430/R436,"-")</f>
        <v>-</v>
      </c>
      <c r="T430" s="18">
        <f t="shared" si="6"/>
        <v>0</v>
      </c>
      <c r="U430" s="173">
        <f>IFERROR(T430/T436,"-")</f>
        <v>0</v>
      </c>
    </row>
    <row r="431" spans="2:21">
      <c r="B431" s="280"/>
      <c r="C431" s="274"/>
      <c r="D431" s="16" t="s">
        <v>111</v>
      </c>
      <c r="E431" s="17" t="s">
        <v>94</v>
      </c>
      <c r="F431" s="18">
        <v>0</v>
      </c>
      <c r="G431" s="173" t="str">
        <f>IFERROR(F431/F436,"-")</f>
        <v>-</v>
      </c>
      <c r="H431" s="18">
        <v>0</v>
      </c>
      <c r="I431" s="173">
        <f>IFERROR(H431/H436,"-")</f>
        <v>0</v>
      </c>
      <c r="J431" s="18">
        <v>2</v>
      </c>
      <c r="K431" s="173">
        <f>IFERROR(J431/J436,"-")</f>
        <v>3.7735849056603772E-2</v>
      </c>
      <c r="L431" s="18">
        <v>5</v>
      </c>
      <c r="M431" s="173">
        <f>IFERROR(L431/L436,"-")</f>
        <v>0.10416666666666667</v>
      </c>
      <c r="N431" s="18">
        <v>1</v>
      </c>
      <c r="O431" s="173">
        <f>IFERROR(N431/N436,"-")</f>
        <v>2.9411764705882353E-2</v>
      </c>
      <c r="P431" s="18">
        <v>0</v>
      </c>
      <c r="Q431" s="173">
        <f>IFERROR(P431/P436,"-")</f>
        <v>0</v>
      </c>
      <c r="R431" s="18">
        <v>0</v>
      </c>
      <c r="S431" s="173" t="str">
        <f>IFERROR(R431/R436,"-")</f>
        <v>-</v>
      </c>
      <c r="T431" s="18">
        <f t="shared" si="6"/>
        <v>8</v>
      </c>
      <c r="U431" s="173">
        <f>IFERROR(T431/T436,"-")</f>
        <v>5.3691275167785234E-2</v>
      </c>
    </row>
    <row r="432" spans="2:21">
      <c r="B432" s="280"/>
      <c r="C432" s="274"/>
      <c r="D432" s="16" t="s">
        <v>112</v>
      </c>
      <c r="E432" s="17" t="s">
        <v>96</v>
      </c>
      <c r="F432" s="18">
        <v>0</v>
      </c>
      <c r="G432" s="173" t="str">
        <f>IFERROR(F432/F436,"-")</f>
        <v>-</v>
      </c>
      <c r="H432" s="18">
        <v>0</v>
      </c>
      <c r="I432" s="173">
        <f>IFERROR(H432/H436,"-")</f>
        <v>0</v>
      </c>
      <c r="J432" s="18">
        <v>7</v>
      </c>
      <c r="K432" s="173">
        <f>IFERROR(J432/J436,"-")</f>
        <v>0.13207547169811321</v>
      </c>
      <c r="L432" s="18">
        <v>5</v>
      </c>
      <c r="M432" s="173">
        <f>IFERROR(L432/L436,"-")</f>
        <v>0.10416666666666667</v>
      </c>
      <c r="N432" s="18">
        <v>1</v>
      </c>
      <c r="O432" s="173">
        <f>IFERROR(N432/N436,"-")</f>
        <v>2.9411764705882353E-2</v>
      </c>
      <c r="P432" s="18">
        <v>1</v>
      </c>
      <c r="Q432" s="173">
        <f>IFERROR(P432/P436,"-")</f>
        <v>0.16666666666666666</v>
      </c>
      <c r="R432" s="18">
        <v>0</v>
      </c>
      <c r="S432" s="173" t="str">
        <f>IFERROR(R432/R436,"-")</f>
        <v>-</v>
      </c>
      <c r="T432" s="18">
        <f t="shared" si="6"/>
        <v>14</v>
      </c>
      <c r="U432" s="173">
        <f>IFERROR(T432/T436,"-")</f>
        <v>9.3959731543624164E-2</v>
      </c>
    </row>
    <row r="433" spans="2:21">
      <c r="B433" s="280"/>
      <c r="C433" s="274"/>
      <c r="D433" s="16" t="s">
        <v>113</v>
      </c>
      <c r="E433" s="17" t="s">
        <v>98</v>
      </c>
      <c r="F433" s="18">
        <v>0</v>
      </c>
      <c r="G433" s="173" t="str">
        <f>IFERROR(F433/F436,"-")</f>
        <v>-</v>
      </c>
      <c r="H433" s="18">
        <v>0</v>
      </c>
      <c r="I433" s="173">
        <f>IFERROR(H433/H436,"-")</f>
        <v>0</v>
      </c>
      <c r="J433" s="18">
        <v>0</v>
      </c>
      <c r="K433" s="173">
        <f>IFERROR(J433/J436,"-")</f>
        <v>0</v>
      </c>
      <c r="L433" s="18">
        <v>0</v>
      </c>
      <c r="M433" s="173">
        <f>IFERROR(L433/L436,"-")</f>
        <v>0</v>
      </c>
      <c r="N433" s="18">
        <v>0</v>
      </c>
      <c r="O433" s="173">
        <f>IFERROR(N433/N436,"-")</f>
        <v>0</v>
      </c>
      <c r="P433" s="18">
        <v>0</v>
      </c>
      <c r="Q433" s="173">
        <f>IFERROR(P433/P436,"-")</f>
        <v>0</v>
      </c>
      <c r="R433" s="18">
        <v>0</v>
      </c>
      <c r="S433" s="173" t="str">
        <f>IFERROR(R433/R436,"-")</f>
        <v>-</v>
      </c>
      <c r="T433" s="18">
        <f t="shared" si="6"/>
        <v>0</v>
      </c>
      <c r="U433" s="173">
        <f>IFERROR(T433/T436,"-")</f>
        <v>0</v>
      </c>
    </row>
    <row r="434" spans="2:21">
      <c r="B434" s="280"/>
      <c r="C434" s="274"/>
      <c r="D434" s="16" t="s">
        <v>114</v>
      </c>
      <c r="E434" s="17" t="s">
        <v>100</v>
      </c>
      <c r="F434" s="18">
        <v>0</v>
      </c>
      <c r="G434" s="173" t="str">
        <f>IFERROR(F434/F436,"-")</f>
        <v>-</v>
      </c>
      <c r="H434" s="18">
        <v>1</v>
      </c>
      <c r="I434" s="173">
        <f>IFERROR(H434/H436,"-")</f>
        <v>0.125</v>
      </c>
      <c r="J434" s="18">
        <v>1</v>
      </c>
      <c r="K434" s="173">
        <f>IFERROR(J434/J436,"-")</f>
        <v>1.8867924528301886E-2</v>
      </c>
      <c r="L434" s="18">
        <v>0</v>
      </c>
      <c r="M434" s="173">
        <f>IFERROR(L434/L436,"-")</f>
        <v>0</v>
      </c>
      <c r="N434" s="18">
        <v>0</v>
      </c>
      <c r="O434" s="173">
        <f>IFERROR(N434/N436,"-")</f>
        <v>0</v>
      </c>
      <c r="P434" s="18">
        <v>0</v>
      </c>
      <c r="Q434" s="173">
        <f>IFERROR(P434/P436,"-")</f>
        <v>0</v>
      </c>
      <c r="R434" s="18">
        <v>0</v>
      </c>
      <c r="S434" s="173" t="str">
        <f>IFERROR(R434/R436,"-")</f>
        <v>-</v>
      </c>
      <c r="T434" s="18">
        <f t="shared" si="6"/>
        <v>2</v>
      </c>
      <c r="U434" s="173">
        <f>IFERROR(T434/T436,"-")</f>
        <v>1.3422818791946308E-2</v>
      </c>
    </row>
    <row r="435" spans="2:21">
      <c r="B435" s="280"/>
      <c r="C435" s="274"/>
      <c r="D435" s="19" t="s">
        <v>115</v>
      </c>
      <c r="E435" s="20" t="s">
        <v>118</v>
      </c>
      <c r="F435" s="22">
        <v>0</v>
      </c>
      <c r="G435" s="176" t="str">
        <f>IFERROR(F435/F436,"-")</f>
        <v>-</v>
      </c>
      <c r="H435" s="22">
        <v>3</v>
      </c>
      <c r="I435" s="176">
        <f>IFERROR(H435/H436,"-")</f>
        <v>0.375</v>
      </c>
      <c r="J435" s="22">
        <v>17</v>
      </c>
      <c r="K435" s="176">
        <f>IFERROR(J435/J436,"-")</f>
        <v>0.32075471698113206</v>
      </c>
      <c r="L435" s="22">
        <v>15</v>
      </c>
      <c r="M435" s="176">
        <f>IFERROR(L435/L436,"-")</f>
        <v>0.3125</v>
      </c>
      <c r="N435" s="22">
        <v>14</v>
      </c>
      <c r="O435" s="176">
        <f>IFERROR(N435/N436,"-")</f>
        <v>0.41176470588235292</v>
      </c>
      <c r="P435" s="22">
        <v>2</v>
      </c>
      <c r="Q435" s="176">
        <f>IFERROR(P435/P436,"-")</f>
        <v>0.33333333333333331</v>
      </c>
      <c r="R435" s="22">
        <v>0</v>
      </c>
      <c r="S435" s="176" t="str">
        <f>IFERROR(R435/R436,"-")</f>
        <v>-</v>
      </c>
      <c r="T435" s="22">
        <f t="shared" si="6"/>
        <v>51</v>
      </c>
      <c r="U435" s="176">
        <f>IFERROR(T435/T436,"-")</f>
        <v>0.34228187919463088</v>
      </c>
    </row>
    <row r="436" spans="2:21">
      <c r="B436" s="281"/>
      <c r="C436" s="275"/>
      <c r="D436" s="23" t="s">
        <v>117</v>
      </c>
      <c r="E436" s="24"/>
      <c r="F436" s="37">
        <f>SUM(F428:F435)</f>
        <v>0</v>
      </c>
      <c r="G436" s="179" t="s">
        <v>116</v>
      </c>
      <c r="H436" s="37">
        <f>SUM(H428:H435)</f>
        <v>8</v>
      </c>
      <c r="I436" s="179" t="s">
        <v>116</v>
      </c>
      <c r="J436" s="37">
        <f>SUM(J428:J435)</f>
        <v>53</v>
      </c>
      <c r="K436" s="179" t="s">
        <v>116</v>
      </c>
      <c r="L436" s="37">
        <f>SUM(L428:L435)</f>
        <v>48</v>
      </c>
      <c r="M436" s="179" t="s">
        <v>116</v>
      </c>
      <c r="N436" s="37">
        <f>SUM(N428:N435)</f>
        <v>34</v>
      </c>
      <c r="O436" s="179" t="s">
        <v>116</v>
      </c>
      <c r="P436" s="37">
        <f>SUM(P428:P435)</f>
        <v>6</v>
      </c>
      <c r="Q436" s="179" t="s">
        <v>116</v>
      </c>
      <c r="R436" s="37">
        <f>SUM(R428:R435)</f>
        <v>0</v>
      </c>
      <c r="S436" s="179" t="s">
        <v>116</v>
      </c>
      <c r="T436" s="37">
        <f t="shared" si="6"/>
        <v>149</v>
      </c>
      <c r="U436" s="179" t="s">
        <v>116</v>
      </c>
    </row>
    <row r="437" spans="2:21">
      <c r="B437" s="264">
        <v>49</v>
      </c>
      <c r="C437" s="273" t="s">
        <v>26</v>
      </c>
      <c r="D437" s="13" t="s">
        <v>108</v>
      </c>
      <c r="E437" s="14" t="s">
        <v>86</v>
      </c>
      <c r="F437" s="15">
        <v>0</v>
      </c>
      <c r="G437" s="170">
        <f>IFERROR(F437/F445,"-")</f>
        <v>0</v>
      </c>
      <c r="H437" s="15">
        <v>0</v>
      </c>
      <c r="I437" s="170" t="str">
        <f>IFERROR(H437/H445,"-")</f>
        <v>-</v>
      </c>
      <c r="J437" s="15">
        <v>0</v>
      </c>
      <c r="K437" s="170">
        <f>IFERROR(J437/J445,"-")</f>
        <v>0</v>
      </c>
      <c r="L437" s="15">
        <v>0</v>
      </c>
      <c r="M437" s="170">
        <f>IFERROR(L437/L445,"-")</f>
        <v>0</v>
      </c>
      <c r="N437" s="15">
        <v>0</v>
      </c>
      <c r="O437" s="170">
        <f>IFERROR(N437/N445,"-")</f>
        <v>0</v>
      </c>
      <c r="P437" s="15">
        <v>0</v>
      </c>
      <c r="Q437" s="170">
        <f>IFERROR(P437/P445,"-")</f>
        <v>0</v>
      </c>
      <c r="R437" s="15">
        <v>0</v>
      </c>
      <c r="S437" s="170">
        <f>IFERROR(R437/R445,"-")</f>
        <v>0</v>
      </c>
      <c r="T437" s="15">
        <f t="shared" si="6"/>
        <v>0</v>
      </c>
      <c r="U437" s="170">
        <f>IFERROR(T437/T445,"-")</f>
        <v>0</v>
      </c>
    </row>
    <row r="438" spans="2:21">
      <c r="B438" s="265"/>
      <c r="C438" s="274"/>
      <c r="D438" s="16" t="s">
        <v>109</v>
      </c>
      <c r="E438" s="17" t="s">
        <v>89</v>
      </c>
      <c r="F438" s="18">
        <v>2</v>
      </c>
      <c r="G438" s="173">
        <f>IFERROR(F438/F445,"-")</f>
        <v>1</v>
      </c>
      <c r="H438" s="18">
        <v>0</v>
      </c>
      <c r="I438" s="173" t="str">
        <f>IFERROR(H438/H445,"-")</f>
        <v>-</v>
      </c>
      <c r="J438" s="18">
        <v>45</v>
      </c>
      <c r="K438" s="173">
        <f>IFERROR(J438/J445,"-")</f>
        <v>0.57692307692307687</v>
      </c>
      <c r="L438" s="18">
        <v>40</v>
      </c>
      <c r="M438" s="173">
        <f>IFERROR(L438/L445,"-")</f>
        <v>0.72727272727272729</v>
      </c>
      <c r="N438" s="18">
        <v>15</v>
      </c>
      <c r="O438" s="173">
        <f>IFERROR(N438/N445,"-")</f>
        <v>0.7142857142857143</v>
      </c>
      <c r="P438" s="18">
        <v>4</v>
      </c>
      <c r="Q438" s="173">
        <f>IFERROR(P438/P445,"-")</f>
        <v>0.44444444444444442</v>
      </c>
      <c r="R438" s="18">
        <v>0</v>
      </c>
      <c r="S438" s="173">
        <f>IFERROR(R438/R445,"-")</f>
        <v>0</v>
      </c>
      <c r="T438" s="18">
        <f t="shared" si="6"/>
        <v>106</v>
      </c>
      <c r="U438" s="173">
        <f>IFERROR(T438/T445,"-")</f>
        <v>0.6347305389221557</v>
      </c>
    </row>
    <row r="439" spans="2:21">
      <c r="B439" s="265"/>
      <c r="C439" s="274"/>
      <c r="D439" s="16" t="s">
        <v>110</v>
      </c>
      <c r="E439" s="17" t="s">
        <v>92</v>
      </c>
      <c r="F439" s="18">
        <v>0</v>
      </c>
      <c r="G439" s="173">
        <f>IFERROR(F439/F445,"-")</f>
        <v>0</v>
      </c>
      <c r="H439" s="18">
        <v>0</v>
      </c>
      <c r="I439" s="173" t="str">
        <f>IFERROR(H439/H445,"-")</f>
        <v>-</v>
      </c>
      <c r="J439" s="18">
        <v>0</v>
      </c>
      <c r="K439" s="173">
        <f>IFERROR(J439/J445,"-")</f>
        <v>0</v>
      </c>
      <c r="L439" s="18">
        <v>0</v>
      </c>
      <c r="M439" s="173">
        <f>IFERROR(L439/L445,"-")</f>
        <v>0</v>
      </c>
      <c r="N439" s="18">
        <v>0</v>
      </c>
      <c r="O439" s="173">
        <f>IFERROR(N439/N445,"-")</f>
        <v>0</v>
      </c>
      <c r="P439" s="18">
        <v>0</v>
      </c>
      <c r="Q439" s="173">
        <f>IFERROR(P439/P445,"-")</f>
        <v>0</v>
      </c>
      <c r="R439" s="18">
        <v>0</v>
      </c>
      <c r="S439" s="173">
        <f>IFERROR(R439/R445,"-")</f>
        <v>0</v>
      </c>
      <c r="T439" s="18">
        <f t="shared" si="6"/>
        <v>0</v>
      </c>
      <c r="U439" s="173">
        <f>IFERROR(T439/T445,"-")</f>
        <v>0</v>
      </c>
    </row>
    <row r="440" spans="2:21">
      <c r="B440" s="265"/>
      <c r="C440" s="274"/>
      <c r="D440" s="16" t="s">
        <v>111</v>
      </c>
      <c r="E440" s="17" t="s">
        <v>94</v>
      </c>
      <c r="F440" s="18">
        <v>0</v>
      </c>
      <c r="G440" s="173">
        <f>IFERROR(F440/F445,"-")</f>
        <v>0</v>
      </c>
      <c r="H440" s="18">
        <v>0</v>
      </c>
      <c r="I440" s="173" t="str">
        <f>IFERROR(H440/H445,"-")</f>
        <v>-</v>
      </c>
      <c r="J440" s="18">
        <v>3</v>
      </c>
      <c r="K440" s="173">
        <f>IFERROR(J440/J445,"-")</f>
        <v>3.8461538461538464E-2</v>
      </c>
      <c r="L440" s="18">
        <v>0</v>
      </c>
      <c r="M440" s="173">
        <f>IFERROR(L440/L445,"-")</f>
        <v>0</v>
      </c>
      <c r="N440" s="18">
        <v>1</v>
      </c>
      <c r="O440" s="173">
        <f>IFERROR(N440/N445,"-")</f>
        <v>4.7619047619047616E-2</v>
      </c>
      <c r="P440" s="18">
        <v>0</v>
      </c>
      <c r="Q440" s="173">
        <f>IFERROR(P440/P445,"-")</f>
        <v>0</v>
      </c>
      <c r="R440" s="18">
        <v>0</v>
      </c>
      <c r="S440" s="173">
        <f>IFERROR(R440/R445,"-")</f>
        <v>0</v>
      </c>
      <c r="T440" s="18">
        <f t="shared" si="6"/>
        <v>4</v>
      </c>
      <c r="U440" s="173">
        <f>IFERROR(T440/T445,"-")</f>
        <v>2.3952095808383235E-2</v>
      </c>
    </row>
    <row r="441" spans="2:21">
      <c r="B441" s="265"/>
      <c r="C441" s="274"/>
      <c r="D441" s="16" t="s">
        <v>112</v>
      </c>
      <c r="E441" s="17" t="s">
        <v>96</v>
      </c>
      <c r="F441" s="18">
        <v>0</v>
      </c>
      <c r="G441" s="173">
        <f>IFERROR(F441/F445,"-")</f>
        <v>0</v>
      </c>
      <c r="H441" s="18">
        <v>0</v>
      </c>
      <c r="I441" s="173" t="str">
        <f>IFERROR(H441/H445,"-")</f>
        <v>-</v>
      </c>
      <c r="J441" s="18">
        <v>1</v>
      </c>
      <c r="K441" s="173">
        <f>IFERROR(J441/J445,"-")</f>
        <v>1.282051282051282E-2</v>
      </c>
      <c r="L441" s="18">
        <v>2</v>
      </c>
      <c r="M441" s="173">
        <f>IFERROR(L441/L445,"-")</f>
        <v>3.6363636363636362E-2</v>
      </c>
      <c r="N441" s="18">
        <v>1</v>
      </c>
      <c r="O441" s="173">
        <f>IFERROR(N441/N445,"-")</f>
        <v>4.7619047619047616E-2</v>
      </c>
      <c r="P441" s="18">
        <v>2</v>
      </c>
      <c r="Q441" s="173">
        <f>IFERROR(P441/P445,"-")</f>
        <v>0.22222222222222221</v>
      </c>
      <c r="R441" s="18">
        <v>0</v>
      </c>
      <c r="S441" s="173">
        <f>IFERROR(R441/R445,"-")</f>
        <v>0</v>
      </c>
      <c r="T441" s="18">
        <f t="shared" si="6"/>
        <v>6</v>
      </c>
      <c r="U441" s="173">
        <f>IFERROR(T441/T445,"-")</f>
        <v>3.5928143712574849E-2</v>
      </c>
    </row>
    <row r="442" spans="2:21">
      <c r="B442" s="265"/>
      <c r="C442" s="274"/>
      <c r="D442" s="16" t="s">
        <v>113</v>
      </c>
      <c r="E442" s="17" t="s">
        <v>98</v>
      </c>
      <c r="F442" s="18">
        <v>0</v>
      </c>
      <c r="G442" s="173">
        <f>IFERROR(F442/F445,"-")</f>
        <v>0</v>
      </c>
      <c r="H442" s="18">
        <v>0</v>
      </c>
      <c r="I442" s="173" t="str">
        <f>IFERROR(H442/H445,"-")</f>
        <v>-</v>
      </c>
      <c r="J442" s="18">
        <v>1</v>
      </c>
      <c r="K442" s="173">
        <f>IFERROR(J442/J445,"-")</f>
        <v>1.282051282051282E-2</v>
      </c>
      <c r="L442" s="18">
        <v>0</v>
      </c>
      <c r="M442" s="173">
        <f>IFERROR(L442/L445,"-")</f>
        <v>0</v>
      </c>
      <c r="N442" s="18">
        <v>0</v>
      </c>
      <c r="O442" s="173">
        <f>IFERROR(N442/N445,"-")</f>
        <v>0</v>
      </c>
      <c r="P442" s="18">
        <v>0</v>
      </c>
      <c r="Q442" s="173">
        <f>IFERROR(P442/P445,"-")</f>
        <v>0</v>
      </c>
      <c r="R442" s="18">
        <v>0</v>
      </c>
      <c r="S442" s="173">
        <f>IFERROR(R442/R445,"-")</f>
        <v>0</v>
      </c>
      <c r="T442" s="18">
        <f t="shared" si="6"/>
        <v>1</v>
      </c>
      <c r="U442" s="173">
        <f>IFERROR(T442/T445,"-")</f>
        <v>5.9880239520958087E-3</v>
      </c>
    </row>
    <row r="443" spans="2:21">
      <c r="B443" s="265"/>
      <c r="C443" s="274"/>
      <c r="D443" s="16" t="s">
        <v>114</v>
      </c>
      <c r="E443" s="17" t="s">
        <v>100</v>
      </c>
      <c r="F443" s="18">
        <v>0</v>
      </c>
      <c r="G443" s="173">
        <f>IFERROR(F443/F445,"-")</f>
        <v>0</v>
      </c>
      <c r="H443" s="18">
        <v>0</v>
      </c>
      <c r="I443" s="173" t="str">
        <f>IFERROR(H443/H445,"-")</f>
        <v>-</v>
      </c>
      <c r="J443" s="18">
        <v>0</v>
      </c>
      <c r="K443" s="173">
        <f>IFERROR(J443/J445,"-")</f>
        <v>0</v>
      </c>
      <c r="L443" s="18">
        <v>0</v>
      </c>
      <c r="M443" s="173">
        <f>IFERROR(L443/L445,"-")</f>
        <v>0</v>
      </c>
      <c r="N443" s="18">
        <v>0</v>
      </c>
      <c r="O443" s="173">
        <f>IFERROR(N443/N445,"-")</f>
        <v>0</v>
      </c>
      <c r="P443" s="18">
        <v>0</v>
      </c>
      <c r="Q443" s="173">
        <f>IFERROR(P443/P445,"-")</f>
        <v>0</v>
      </c>
      <c r="R443" s="18">
        <v>0</v>
      </c>
      <c r="S443" s="173">
        <f>IFERROR(R443/R445,"-")</f>
        <v>0</v>
      </c>
      <c r="T443" s="18">
        <f t="shared" si="6"/>
        <v>0</v>
      </c>
      <c r="U443" s="173">
        <f>IFERROR(T443/T445,"-")</f>
        <v>0</v>
      </c>
    </row>
    <row r="444" spans="2:21">
      <c r="B444" s="265"/>
      <c r="C444" s="274"/>
      <c r="D444" s="19" t="s">
        <v>115</v>
      </c>
      <c r="E444" s="20" t="s">
        <v>118</v>
      </c>
      <c r="F444" s="22">
        <v>0</v>
      </c>
      <c r="G444" s="176">
        <f>IFERROR(F444/F445,"-")</f>
        <v>0</v>
      </c>
      <c r="H444" s="22">
        <v>0</v>
      </c>
      <c r="I444" s="176" t="str">
        <f>IFERROR(H444/H445,"-")</f>
        <v>-</v>
      </c>
      <c r="J444" s="22">
        <v>28</v>
      </c>
      <c r="K444" s="176">
        <f>IFERROR(J444/J445,"-")</f>
        <v>0.35897435897435898</v>
      </c>
      <c r="L444" s="22">
        <v>13</v>
      </c>
      <c r="M444" s="176">
        <f>IFERROR(L444/L445,"-")</f>
        <v>0.23636363636363636</v>
      </c>
      <c r="N444" s="22">
        <v>4</v>
      </c>
      <c r="O444" s="176">
        <f>IFERROR(N444/N445,"-")</f>
        <v>0.19047619047619047</v>
      </c>
      <c r="P444" s="22">
        <v>3</v>
      </c>
      <c r="Q444" s="176">
        <f>IFERROR(P444/P445,"-")</f>
        <v>0.33333333333333331</v>
      </c>
      <c r="R444" s="22">
        <v>2</v>
      </c>
      <c r="S444" s="176">
        <f>IFERROR(R444/R445,"-")</f>
        <v>1</v>
      </c>
      <c r="T444" s="22">
        <f t="shared" si="6"/>
        <v>50</v>
      </c>
      <c r="U444" s="176">
        <f>IFERROR(T444/T445,"-")</f>
        <v>0.29940119760479039</v>
      </c>
    </row>
    <row r="445" spans="2:21">
      <c r="B445" s="266"/>
      <c r="C445" s="275"/>
      <c r="D445" s="23" t="s">
        <v>117</v>
      </c>
      <c r="E445" s="24"/>
      <c r="F445" s="37">
        <f>SUM(F437:F444)</f>
        <v>2</v>
      </c>
      <c r="G445" s="179" t="s">
        <v>116</v>
      </c>
      <c r="H445" s="37">
        <f>SUM(H437:H444)</f>
        <v>0</v>
      </c>
      <c r="I445" s="179" t="s">
        <v>116</v>
      </c>
      <c r="J445" s="37">
        <f>SUM(J437:J444)</f>
        <v>78</v>
      </c>
      <c r="K445" s="179" t="s">
        <v>116</v>
      </c>
      <c r="L445" s="37">
        <f>SUM(L437:L444)</f>
        <v>55</v>
      </c>
      <c r="M445" s="179" t="s">
        <v>116</v>
      </c>
      <c r="N445" s="37">
        <f>SUM(N437:N444)</f>
        <v>21</v>
      </c>
      <c r="O445" s="179" t="s">
        <v>116</v>
      </c>
      <c r="P445" s="37">
        <f>SUM(P437:P444)</f>
        <v>9</v>
      </c>
      <c r="Q445" s="179" t="s">
        <v>116</v>
      </c>
      <c r="R445" s="37">
        <f>SUM(R437:R444)</f>
        <v>2</v>
      </c>
      <c r="S445" s="179" t="s">
        <v>116</v>
      </c>
      <c r="T445" s="37">
        <f t="shared" si="6"/>
        <v>167</v>
      </c>
      <c r="U445" s="179" t="s">
        <v>116</v>
      </c>
    </row>
    <row r="446" spans="2:21">
      <c r="B446" s="279">
        <v>50</v>
      </c>
      <c r="C446" s="273" t="s">
        <v>15</v>
      </c>
      <c r="D446" s="13" t="s">
        <v>108</v>
      </c>
      <c r="E446" s="14" t="s">
        <v>86</v>
      </c>
      <c r="F446" s="15">
        <v>0</v>
      </c>
      <c r="G446" s="170">
        <f>IFERROR(F446/F454,"-")</f>
        <v>0</v>
      </c>
      <c r="H446" s="15">
        <v>0</v>
      </c>
      <c r="I446" s="170">
        <f>IFERROR(H446/H454,"-")</f>
        <v>0</v>
      </c>
      <c r="J446" s="15">
        <v>0</v>
      </c>
      <c r="K446" s="170">
        <f>IFERROR(J446/J454,"-")</f>
        <v>0</v>
      </c>
      <c r="L446" s="15">
        <v>0</v>
      </c>
      <c r="M446" s="170">
        <f>IFERROR(L446/L454,"-")</f>
        <v>0</v>
      </c>
      <c r="N446" s="15">
        <v>1</v>
      </c>
      <c r="O446" s="170">
        <f>IFERROR(N446/N454,"-")</f>
        <v>3.7037037037037035E-2</v>
      </c>
      <c r="P446" s="15">
        <v>0</v>
      </c>
      <c r="Q446" s="170">
        <f>IFERROR(P446/P454,"-")</f>
        <v>0</v>
      </c>
      <c r="R446" s="15">
        <v>0</v>
      </c>
      <c r="S446" s="170" t="str">
        <f>IFERROR(R446/R454,"-")</f>
        <v>-</v>
      </c>
      <c r="T446" s="15">
        <f t="shared" si="6"/>
        <v>1</v>
      </c>
      <c r="U446" s="170">
        <f>IFERROR(T446/T454,"-")</f>
        <v>5.7142857142857143E-3</v>
      </c>
    </row>
    <row r="447" spans="2:21">
      <c r="B447" s="280"/>
      <c r="C447" s="274"/>
      <c r="D447" s="16" t="s">
        <v>109</v>
      </c>
      <c r="E447" s="17" t="s">
        <v>89</v>
      </c>
      <c r="F447" s="18">
        <v>5</v>
      </c>
      <c r="G447" s="173">
        <f>IFERROR(F447/F454,"-")</f>
        <v>0.625</v>
      </c>
      <c r="H447" s="18">
        <v>16</v>
      </c>
      <c r="I447" s="173">
        <f>IFERROR(H447/H454,"-")</f>
        <v>0.64</v>
      </c>
      <c r="J447" s="18">
        <v>50</v>
      </c>
      <c r="K447" s="173">
        <f>IFERROR(J447/J454,"-")</f>
        <v>0.66666666666666663</v>
      </c>
      <c r="L447" s="18">
        <v>19</v>
      </c>
      <c r="M447" s="173">
        <f>IFERROR(L447/L454,"-")</f>
        <v>0.61290322580645162</v>
      </c>
      <c r="N447" s="18">
        <v>16</v>
      </c>
      <c r="O447" s="173">
        <f>IFERROR(N447/N454,"-")</f>
        <v>0.59259259259259256</v>
      </c>
      <c r="P447" s="18">
        <v>6</v>
      </c>
      <c r="Q447" s="173">
        <f>IFERROR(P447/P454,"-")</f>
        <v>0.66666666666666663</v>
      </c>
      <c r="R447" s="18">
        <v>0</v>
      </c>
      <c r="S447" s="173" t="str">
        <f>IFERROR(R447/R454,"-")</f>
        <v>-</v>
      </c>
      <c r="T447" s="18">
        <f t="shared" si="6"/>
        <v>112</v>
      </c>
      <c r="U447" s="173">
        <f>IFERROR(T447/T454,"-")</f>
        <v>0.64</v>
      </c>
    </row>
    <row r="448" spans="2:21">
      <c r="B448" s="280"/>
      <c r="C448" s="274"/>
      <c r="D448" s="16" t="s">
        <v>110</v>
      </c>
      <c r="E448" s="17" t="s">
        <v>92</v>
      </c>
      <c r="F448" s="18">
        <v>0</v>
      </c>
      <c r="G448" s="173">
        <f>IFERROR(F448/F454,"-")</f>
        <v>0</v>
      </c>
      <c r="H448" s="18">
        <v>0</v>
      </c>
      <c r="I448" s="173">
        <f>IFERROR(H448/H454,"-")</f>
        <v>0</v>
      </c>
      <c r="J448" s="18">
        <v>0</v>
      </c>
      <c r="K448" s="173">
        <f>IFERROR(J448/J454,"-")</f>
        <v>0</v>
      </c>
      <c r="L448" s="18">
        <v>0</v>
      </c>
      <c r="M448" s="173">
        <f>IFERROR(L448/L454,"-")</f>
        <v>0</v>
      </c>
      <c r="N448" s="18">
        <v>0</v>
      </c>
      <c r="O448" s="173">
        <f>IFERROR(N448/N454,"-")</f>
        <v>0</v>
      </c>
      <c r="P448" s="18">
        <v>0</v>
      </c>
      <c r="Q448" s="173">
        <f>IFERROR(P448/P454,"-")</f>
        <v>0</v>
      </c>
      <c r="R448" s="18">
        <v>0</v>
      </c>
      <c r="S448" s="173" t="str">
        <f>IFERROR(R448/R454,"-")</f>
        <v>-</v>
      </c>
      <c r="T448" s="18">
        <f t="shared" si="6"/>
        <v>0</v>
      </c>
      <c r="U448" s="173">
        <f>IFERROR(T448/T454,"-")</f>
        <v>0</v>
      </c>
    </row>
    <row r="449" spans="2:21">
      <c r="B449" s="280"/>
      <c r="C449" s="274"/>
      <c r="D449" s="16" t="s">
        <v>111</v>
      </c>
      <c r="E449" s="17" t="s">
        <v>94</v>
      </c>
      <c r="F449" s="18">
        <v>1</v>
      </c>
      <c r="G449" s="173">
        <f>IFERROR(F449/F454,"-")</f>
        <v>0.125</v>
      </c>
      <c r="H449" s="18">
        <v>1</v>
      </c>
      <c r="I449" s="173">
        <f>IFERROR(H449/H454,"-")</f>
        <v>0.04</v>
      </c>
      <c r="J449" s="18">
        <v>4</v>
      </c>
      <c r="K449" s="173">
        <f>IFERROR(J449/J454,"-")</f>
        <v>5.3333333333333337E-2</v>
      </c>
      <c r="L449" s="18">
        <v>2</v>
      </c>
      <c r="M449" s="173">
        <f>IFERROR(L449/L454,"-")</f>
        <v>6.4516129032258063E-2</v>
      </c>
      <c r="N449" s="18">
        <v>1</v>
      </c>
      <c r="O449" s="173">
        <f>IFERROR(N449/N454,"-")</f>
        <v>3.7037037037037035E-2</v>
      </c>
      <c r="P449" s="18">
        <v>0</v>
      </c>
      <c r="Q449" s="173">
        <f>IFERROR(P449/P454,"-")</f>
        <v>0</v>
      </c>
      <c r="R449" s="18">
        <v>0</v>
      </c>
      <c r="S449" s="173" t="str">
        <f>IFERROR(R449/R454,"-")</f>
        <v>-</v>
      </c>
      <c r="T449" s="18">
        <f t="shared" si="6"/>
        <v>9</v>
      </c>
      <c r="U449" s="173">
        <f>IFERROR(T449/T454,"-")</f>
        <v>5.1428571428571428E-2</v>
      </c>
    </row>
    <row r="450" spans="2:21">
      <c r="B450" s="280"/>
      <c r="C450" s="274"/>
      <c r="D450" s="16" t="s">
        <v>112</v>
      </c>
      <c r="E450" s="17" t="s">
        <v>96</v>
      </c>
      <c r="F450" s="18">
        <v>1</v>
      </c>
      <c r="G450" s="173">
        <f>IFERROR(F450/F454,"-")</f>
        <v>0.125</v>
      </c>
      <c r="H450" s="18">
        <v>1</v>
      </c>
      <c r="I450" s="173">
        <f>IFERROR(H450/H454,"-")</f>
        <v>0.04</v>
      </c>
      <c r="J450" s="18">
        <v>5</v>
      </c>
      <c r="K450" s="173">
        <f>IFERROR(J450/J454,"-")</f>
        <v>6.6666666666666666E-2</v>
      </c>
      <c r="L450" s="18">
        <v>3</v>
      </c>
      <c r="M450" s="173">
        <f>IFERROR(L450/L454,"-")</f>
        <v>9.6774193548387094E-2</v>
      </c>
      <c r="N450" s="18">
        <v>2</v>
      </c>
      <c r="O450" s="173">
        <f>IFERROR(N450/N454,"-")</f>
        <v>7.407407407407407E-2</v>
      </c>
      <c r="P450" s="18">
        <v>0</v>
      </c>
      <c r="Q450" s="173">
        <f>IFERROR(P450/P454,"-")</f>
        <v>0</v>
      </c>
      <c r="R450" s="18">
        <v>0</v>
      </c>
      <c r="S450" s="173" t="str">
        <f>IFERROR(R450/R454,"-")</f>
        <v>-</v>
      </c>
      <c r="T450" s="18">
        <f t="shared" si="6"/>
        <v>12</v>
      </c>
      <c r="U450" s="173">
        <f>IFERROR(T450/T454,"-")</f>
        <v>6.8571428571428575E-2</v>
      </c>
    </row>
    <row r="451" spans="2:21">
      <c r="B451" s="280"/>
      <c r="C451" s="274"/>
      <c r="D451" s="16" t="s">
        <v>113</v>
      </c>
      <c r="E451" s="17" t="s">
        <v>98</v>
      </c>
      <c r="F451" s="18">
        <v>0</v>
      </c>
      <c r="G451" s="173">
        <f>IFERROR(F451/F454,"-")</f>
        <v>0</v>
      </c>
      <c r="H451" s="18">
        <v>0</v>
      </c>
      <c r="I451" s="173">
        <f>IFERROR(H451/H454,"-")</f>
        <v>0</v>
      </c>
      <c r="J451" s="18">
        <v>0</v>
      </c>
      <c r="K451" s="173">
        <f>IFERROR(J451/J454,"-")</f>
        <v>0</v>
      </c>
      <c r="L451" s="18">
        <v>0</v>
      </c>
      <c r="M451" s="173">
        <f>IFERROR(L451/L454,"-")</f>
        <v>0</v>
      </c>
      <c r="N451" s="18">
        <v>0</v>
      </c>
      <c r="O451" s="173">
        <f>IFERROR(N451/N454,"-")</f>
        <v>0</v>
      </c>
      <c r="P451" s="18">
        <v>0</v>
      </c>
      <c r="Q451" s="173">
        <f>IFERROR(P451/P454,"-")</f>
        <v>0</v>
      </c>
      <c r="R451" s="18">
        <v>0</v>
      </c>
      <c r="S451" s="173" t="str">
        <f>IFERROR(R451/R454,"-")</f>
        <v>-</v>
      </c>
      <c r="T451" s="18">
        <f t="shared" si="6"/>
        <v>0</v>
      </c>
      <c r="U451" s="173">
        <f>IFERROR(T451/T454,"-")</f>
        <v>0</v>
      </c>
    </row>
    <row r="452" spans="2:21">
      <c r="B452" s="280"/>
      <c r="C452" s="274"/>
      <c r="D452" s="16" t="s">
        <v>114</v>
      </c>
      <c r="E452" s="17" t="s">
        <v>100</v>
      </c>
      <c r="F452" s="18">
        <v>0</v>
      </c>
      <c r="G452" s="173">
        <f>IFERROR(F452/F454,"-")</f>
        <v>0</v>
      </c>
      <c r="H452" s="18">
        <v>0</v>
      </c>
      <c r="I452" s="173">
        <f>IFERROR(H452/H454,"-")</f>
        <v>0</v>
      </c>
      <c r="J452" s="18">
        <v>0</v>
      </c>
      <c r="K452" s="173">
        <f>IFERROR(J452/J454,"-")</f>
        <v>0</v>
      </c>
      <c r="L452" s="18">
        <v>0</v>
      </c>
      <c r="M452" s="173">
        <f>IFERROR(L452/L454,"-")</f>
        <v>0</v>
      </c>
      <c r="N452" s="18">
        <v>0</v>
      </c>
      <c r="O452" s="173">
        <f>IFERROR(N452/N454,"-")</f>
        <v>0</v>
      </c>
      <c r="P452" s="18">
        <v>0</v>
      </c>
      <c r="Q452" s="173">
        <f>IFERROR(P452/P454,"-")</f>
        <v>0</v>
      </c>
      <c r="R452" s="18">
        <v>0</v>
      </c>
      <c r="S452" s="173" t="str">
        <f>IFERROR(R452/R454,"-")</f>
        <v>-</v>
      </c>
      <c r="T452" s="18">
        <f t="shared" si="6"/>
        <v>0</v>
      </c>
      <c r="U452" s="173">
        <f>IFERROR(T452/T454,"-")</f>
        <v>0</v>
      </c>
    </row>
    <row r="453" spans="2:21">
      <c r="B453" s="280"/>
      <c r="C453" s="274"/>
      <c r="D453" s="19" t="s">
        <v>115</v>
      </c>
      <c r="E453" s="20" t="s">
        <v>118</v>
      </c>
      <c r="F453" s="22">
        <v>1</v>
      </c>
      <c r="G453" s="176">
        <f>IFERROR(F453/F454,"-")</f>
        <v>0.125</v>
      </c>
      <c r="H453" s="22">
        <v>7</v>
      </c>
      <c r="I453" s="176">
        <f>IFERROR(H453/H454,"-")</f>
        <v>0.28000000000000003</v>
      </c>
      <c r="J453" s="22">
        <v>16</v>
      </c>
      <c r="K453" s="176">
        <f>IFERROR(J453/J454,"-")</f>
        <v>0.21333333333333335</v>
      </c>
      <c r="L453" s="22">
        <v>7</v>
      </c>
      <c r="M453" s="176">
        <f>IFERROR(L453/L454,"-")</f>
        <v>0.22580645161290322</v>
      </c>
      <c r="N453" s="22">
        <v>7</v>
      </c>
      <c r="O453" s="176">
        <f>IFERROR(N453/N454,"-")</f>
        <v>0.25925925925925924</v>
      </c>
      <c r="P453" s="22">
        <v>3</v>
      </c>
      <c r="Q453" s="176">
        <f>IFERROR(P453/P454,"-")</f>
        <v>0.33333333333333331</v>
      </c>
      <c r="R453" s="22">
        <v>0</v>
      </c>
      <c r="S453" s="176" t="str">
        <f>IFERROR(R453/R454,"-")</f>
        <v>-</v>
      </c>
      <c r="T453" s="22">
        <f t="shared" ref="T453:T516" si="7">SUM(F453,H453,J453,L453,N453,P453,R453)</f>
        <v>41</v>
      </c>
      <c r="U453" s="176">
        <f>IFERROR(T453/T454,"-")</f>
        <v>0.23428571428571429</v>
      </c>
    </row>
    <row r="454" spans="2:21">
      <c r="B454" s="281"/>
      <c r="C454" s="275"/>
      <c r="D454" s="23" t="s">
        <v>117</v>
      </c>
      <c r="E454" s="24"/>
      <c r="F454" s="37">
        <f>SUM(F446:F453)</f>
        <v>8</v>
      </c>
      <c r="G454" s="179" t="s">
        <v>116</v>
      </c>
      <c r="H454" s="37">
        <f>SUM(H446:H453)</f>
        <v>25</v>
      </c>
      <c r="I454" s="179" t="s">
        <v>116</v>
      </c>
      <c r="J454" s="37">
        <f>SUM(J446:J453)</f>
        <v>75</v>
      </c>
      <c r="K454" s="179" t="s">
        <v>116</v>
      </c>
      <c r="L454" s="37">
        <f>SUM(L446:L453)</f>
        <v>31</v>
      </c>
      <c r="M454" s="179" t="s">
        <v>116</v>
      </c>
      <c r="N454" s="37">
        <f>SUM(N446:N453)</f>
        <v>27</v>
      </c>
      <c r="O454" s="179" t="s">
        <v>116</v>
      </c>
      <c r="P454" s="37">
        <f>SUM(P446:P453)</f>
        <v>9</v>
      </c>
      <c r="Q454" s="179" t="s">
        <v>116</v>
      </c>
      <c r="R454" s="37">
        <f>SUM(R446:R453)</f>
        <v>0</v>
      </c>
      <c r="S454" s="179" t="s">
        <v>116</v>
      </c>
      <c r="T454" s="37">
        <f t="shared" si="7"/>
        <v>175</v>
      </c>
      <c r="U454" s="179" t="s">
        <v>116</v>
      </c>
    </row>
    <row r="455" spans="2:21">
      <c r="B455" s="264">
        <v>51</v>
      </c>
      <c r="C455" s="273" t="s">
        <v>47</v>
      </c>
      <c r="D455" s="13" t="s">
        <v>108</v>
      </c>
      <c r="E455" s="14" t="s">
        <v>86</v>
      </c>
      <c r="F455" s="15">
        <v>0</v>
      </c>
      <c r="G455" s="170">
        <f>IFERROR(F455/F463,"-")</f>
        <v>0</v>
      </c>
      <c r="H455" s="15">
        <v>0</v>
      </c>
      <c r="I455" s="170">
        <f>IFERROR(H455/H463,"-")</f>
        <v>0</v>
      </c>
      <c r="J455" s="15">
        <v>1</v>
      </c>
      <c r="K455" s="170">
        <f>IFERROR(J455/J463,"-")</f>
        <v>1.4705882352941176E-2</v>
      </c>
      <c r="L455" s="15">
        <v>0</v>
      </c>
      <c r="M455" s="170">
        <f>IFERROR(L455/L463,"-")</f>
        <v>0</v>
      </c>
      <c r="N455" s="15">
        <v>0</v>
      </c>
      <c r="O455" s="170">
        <f>IFERROR(N455/N463,"-")</f>
        <v>0</v>
      </c>
      <c r="P455" s="15">
        <v>0</v>
      </c>
      <c r="Q455" s="170">
        <f>IFERROR(P455/P463,"-")</f>
        <v>0</v>
      </c>
      <c r="R455" s="15">
        <v>0</v>
      </c>
      <c r="S455" s="170">
        <f>IFERROR(R455/R463,"-")</f>
        <v>0</v>
      </c>
      <c r="T455" s="15">
        <f t="shared" si="7"/>
        <v>1</v>
      </c>
      <c r="U455" s="170">
        <f>IFERROR(T455/T463,"-")</f>
        <v>4.9261083743842365E-3</v>
      </c>
    </row>
    <row r="456" spans="2:21">
      <c r="B456" s="265"/>
      <c r="C456" s="274"/>
      <c r="D456" s="16" t="s">
        <v>109</v>
      </c>
      <c r="E456" s="17" t="s">
        <v>89</v>
      </c>
      <c r="F456" s="18">
        <v>6</v>
      </c>
      <c r="G456" s="173">
        <f>IFERROR(F456/F463,"-")</f>
        <v>0.54545454545454541</v>
      </c>
      <c r="H456" s="18">
        <v>9</v>
      </c>
      <c r="I456" s="173">
        <f>IFERROR(H456/H463,"-")</f>
        <v>0.52941176470588236</v>
      </c>
      <c r="J456" s="18">
        <v>45</v>
      </c>
      <c r="K456" s="173">
        <f>IFERROR(J456/J463,"-")</f>
        <v>0.66176470588235292</v>
      </c>
      <c r="L456" s="18">
        <v>35</v>
      </c>
      <c r="M456" s="173">
        <f>IFERROR(L456/L463,"-")</f>
        <v>0.63636363636363635</v>
      </c>
      <c r="N456" s="18">
        <v>18</v>
      </c>
      <c r="O456" s="173">
        <f>IFERROR(N456/N463,"-")</f>
        <v>0.5</v>
      </c>
      <c r="P456" s="18">
        <v>5</v>
      </c>
      <c r="Q456" s="173">
        <f>IFERROR(P456/P463,"-")</f>
        <v>0.41666666666666669</v>
      </c>
      <c r="R456" s="18">
        <v>2</v>
      </c>
      <c r="S456" s="173">
        <f>IFERROR(R456/R463,"-")</f>
        <v>0.5</v>
      </c>
      <c r="T456" s="18">
        <f t="shared" si="7"/>
        <v>120</v>
      </c>
      <c r="U456" s="173">
        <f>IFERROR(T456/T463,"-")</f>
        <v>0.59113300492610843</v>
      </c>
    </row>
    <row r="457" spans="2:21">
      <c r="B457" s="265"/>
      <c r="C457" s="274"/>
      <c r="D457" s="16" t="s">
        <v>110</v>
      </c>
      <c r="E457" s="17" t="s">
        <v>92</v>
      </c>
      <c r="F457" s="18">
        <v>0</v>
      </c>
      <c r="G457" s="173">
        <f>IFERROR(F457/F463,"-")</f>
        <v>0</v>
      </c>
      <c r="H457" s="18">
        <v>0</v>
      </c>
      <c r="I457" s="173">
        <f>IFERROR(H457/H463,"-")</f>
        <v>0</v>
      </c>
      <c r="J457" s="18">
        <v>0</v>
      </c>
      <c r="K457" s="173">
        <f>IFERROR(J457/J463,"-")</f>
        <v>0</v>
      </c>
      <c r="L457" s="18">
        <v>0</v>
      </c>
      <c r="M457" s="173">
        <f>IFERROR(L457/L463,"-")</f>
        <v>0</v>
      </c>
      <c r="N457" s="18">
        <v>0</v>
      </c>
      <c r="O457" s="173">
        <f>IFERROR(N457/N463,"-")</f>
        <v>0</v>
      </c>
      <c r="P457" s="18">
        <v>0</v>
      </c>
      <c r="Q457" s="173">
        <f>IFERROR(P457/P463,"-")</f>
        <v>0</v>
      </c>
      <c r="R457" s="18">
        <v>0</v>
      </c>
      <c r="S457" s="173">
        <f>IFERROR(R457/R463,"-")</f>
        <v>0</v>
      </c>
      <c r="T457" s="18">
        <f t="shared" si="7"/>
        <v>0</v>
      </c>
      <c r="U457" s="173">
        <f>IFERROR(T457/T463,"-")</f>
        <v>0</v>
      </c>
    </row>
    <row r="458" spans="2:21">
      <c r="B458" s="265"/>
      <c r="C458" s="274"/>
      <c r="D458" s="16" t="s">
        <v>111</v>
      </c>
      <c r="E458" s="17" t="s">
        <v>94</v>
      </c>
      <c r="F458" s="18">
        <v>0</v>
      </c>
      <c r="G458" s="173">
        <f>IFERROR(F458/F463,"-")</f>
        <v>0</v>
      </c>
      <c r="H458" s="18">
        <v>1</v>
      </c>
      <c r="I458" s="173">
        <f>IFERROR(H458/H463,"-")</f>
        <v>5.8823529411764705E-2</v>
      </c>
      <c r="J458" s="18">
        <v>3</v>
      </c>
      <c r="K458" s="173">
        <f>IFERROR(J458/J463,"-")</f>
        <v>4.4117647058823532E-2</v>
      </c>
      <c r="L458" s="18">
        <v>1</v>
      </c>
      <c r="M458" s="173">
        <f>IFERROR(L458/L463,"-")</f>
        <v>1.8181818181818181E-2</v>
      </c>
      <c r="N458" s="18">
        <v>1</v>
      </c>
      <c r="O458" s="173">
        <f>IFERROR(N458/N463,"-")</f>
        <v>2.7777777777777776E-2</v>
      </c>
      <c r="P458" s="18">
        <v>0</v>
      </c>
      <c r="Q458" s="173">
        <f>IFERROR(P458/P463,"-")</f>
        <v>0</v>
      </c>
      <c r="R458" s="18">
        <v>0</v>
      </c>
      <c r="S458" s="173">
        <f>IFERROR(R458/R463,"-")</f>
        <v>0</v>
      </c>
      <c r="T458" s="18">
        <f t="shared" si="7"/>
        <v>6</v>
      </c>
      <c r="U458" s="173">
        <f>IFERROR(T458/T463,"-")</f>
        <v>2.9556650246305417E-2</v>
      </c>
    </row>
    <row r="459" spans="2:21">
      <c r="B459" s="265"/>
      <c r="C459" s="274"/>
      <c r="D459" s="16" t="s">
        <v>112</v>
      </c>
      <c r="E459" s="17" t="s">
        <v>96</v>
      </c>
      <c r="F459" s="18">
        <v>0</v>
      </c>
      <c r="G459" s="173">
        <f>IFERROR(F459/F463,"-")</f>
        <v>0</v>
      </c>
      <c r="H459" s="18">
        <v>0</v>
      </c>
      <c r="I459" s="173">
        <f>IFERROR(H459/H463,"-")</f>
        <v>0</v>
      </c>
      <c r="J459" s="18">
        <v>1</v>
      </c>
      <c r="K459" s="173">
        <f>IFERROR(J459/J463,"-")</f>
        <v>1.4705882352941176E-2</v>
      </c>
      <c r="L459" s="18">
        <v>2</v>
      </c>
      <c r="M459" s="173">
        <f>IFERROR(L459/L463,"-")</f>
        <v>3.6363636363636362E-2</v>
      </c>
      <c r="N459" s="18">
        <v>1</v>
      </c>
      <c r="O459" s="173">
        <f>IFERROR(N459/N463,"-")</f>
        <v>2.7777777777777776E-2</v>
      </c>
      <c r="P459" s="18">
        <v>0</v>
      </c>
      <c r="Q459" s="173">
        <f>IFERROR(P459/P463,"-")</f>
        <v>0</v>
      </c>
      <c r="R459" s="18">
        <v>0</v>
      </c>
      <c r="S459" s="173">
        <f>IFERROR(R459/R463,"-")</f>
        <v>0</v>
      </c>
      <c r="T459" s="18">
        <f t="shared" si="7"/>
        <v>4</v>
      </c>
      <c r="U459" s="173">
        <f>IFERROR(T459/T463,"-")</f>
        <v>1.9704433497536946E-2</v>
      </c>
    </row>
    <row r="460" spans="2:21">
      <c r="B460" s="265"/>
      <c r="C460" s="274"/>
      <c r="D460" s="16" t="s">
        <v>113</v>
      </c>
      <c r="E460" s="17" t="s">
        <v>98</v>
      </c>
      <c r="F460" s="18">
        <v>0</v>
      </c>
      <c r="G460" s="173">
        <f>IFERROR(F460/F463,"-")</f>
        <v>0</v>
      </c>
      <c r="H460" s="18">
        <v>0</v>
      </c>
      <c r="I460" s="173">
        <f>IFERROR(H460/H463,"-")</f>
        <v>0</v>
      </c>
      <c r="J460" s="18">
        <v>0</v>
      </c>
      <c r="K460" s="173">
        <f>IFERROR(J460/J463,"-")</f>
        <v>0</v>
      </c>
      <c r="L460" s="18">
        <v>0</v>
      </c>
      <c r="M460" s="173">
        <f>IFERROR(L460/L463,"-")</f>
        <v>0</v>
      </c>
      <c r="N460" s="18">
        <v>0</v>
      </c>
      <c r="O460" s="173">
        <f>IFERROR(N460/N463,"-")</f>
        <v>0</v>
      </c>
      <c r="P460" s="18">
        <v>0</v>
      </c>
      <c r="Q460" s="173">
        <f>IFERROR(P460/P463,"-")</f>
        <v>0</v>
      </c>
      <c r="R460" s="18">
        <v>0</v>
      </c>
      <c r="S460" s="173">
        <f>IFERROR(R460/R463,"-")</f>
        <v>0</v>
      </c>
      <c r="T460" s="18">
        <f t="shared" si="7"/>
        <v>0</v>
      </c>
      <c r="U460" s="173">
        <f>IFERROR(T460/T463,"-")</f>
        <v>0</v>
      </c>
    </row>
    <row r="461" spans="2:21">
      <c r="B461" s="265"/>
      <c r="C461" s="274"/>
      <c r="D461" s="16" t="s">
        <v>114</v>
      </c>
      <c r="E461" s="17" t="s">
        <v>100</v>
      </c>
      <c r="F461" s="18">
        <v>0</v>
      </c>
      <c r="G461" s="173">
        <f>IFERROR(F461/F463,"-")</f>
        <v>0</v>
      </c>
      <c r="H461" s="18">
        <v>0</v>
      </c>
      <c r="I461" s="173">
        <f>IFERROR(H461/H463,"-")</f>
        <v>0</v>
      </c>
      <c r="J461" s="18">
        <v>0</v>
      </c>
      <c r="K461" s="173">
        <f>IFERROR(J461/J463,"-")</f>
        <v>0</v>
      </c>
      <c r="L461" s="18">
        <v>0</v>
      </c>
      <c r="M461" s="173">
        <f>IFERROR(L461/L463,"-")</f>
        <v>0</v>
      </c>
      <c r="N461" s="18">
        <v>0</v>
      </c>
      <c r="O461" s="173">
        <f>IFERROR(N461/N463,"-")</f>
        <v>0</v>
      </c>
      <c r="P461" s="18">
        <v>0</v>
      </c>
      <c r="Q461" s="173">
        <f>IFERROR(P461/P463,"-")</f>
        <v>0</v>
      </c>
      <c r="R461" s="18">
        <v>0</v>
      </c>
      <c r="S461" s="173">
        <f>IFERROR(R461/R463,"-")</f>
        <v>0</v>
      </c>
      <c r="T461" s="18">
        <f t="shared" si="7"/>
        <v>0</v>
      </c>
      <c r="U461" s="173">
        <f>IFERROR(T461/T463,"-")</f>
        <v>0</v>
      </c>
    </row>
    <row r="462" spans="2:21">
      <c r="B462" s="265"/>
      <c r="C462" s="274"/>
      <c r="D462" s="19" t="s">
        <v>115</v>
      </c>
      <c r="E462" s="20" t="s">
        <v>118</v>
      </c>
      <c r="F462" s="22">
        <v>5</v>
      </c>
      <c r="G462" s="176">
        <f>IFERROR(F462/F463,"-")</f>
        <v>0.45454545454545453</v>
      </c>
      <c r="H462" s="22">
        <v>7</v>
      </c>
      <c r="I462" s="176">
        <f>IFERROR(H462/H463,"-")</f>
        <v>0.41176470588235292</v>
      </c>
      <c r="J462" s="22">
        <v>18</v>
      </c>
      <c r="K462" s="176">
        <f>IFERROR(J462/J463,"-")</f>
        <v>0.26470588235294118</v>
      </c>
      <c r="L462" s="22">
        <v>17</v>
      </c>
      <c r="M462" s="176">
        <f>IFERROR(L462/L463,"-")</f>
        <v>0.30909090909090908</v>
      </c>
      <c r="N462" s="22">
        <v>16</v>
      </c>
      <c r="O462" s="176">
        <f>IFERROR(N462/N463,"-")</f>
        <v>0.44444444444444442</v>
      </c>
      <c r="P462" s="22">
        <v>7</v>
      </c>
      <c r="Q462" s="176">
        <f>IFERROR(P462/P463,"-")</f>
        <v>0.58333333333333337</v>
      </c>
      <c r="R462" s="22">
        <v>2</v>
      </c>
      <c r="S462" s="176">
        <f>IFERROR(R462/R463,"-")</f>
        <v>0.5</v>
      </c>
      <c r="T462" s="22">
        <f t="shared" si="7"/>
        <v>72</v>
      </c>
      <c r="U462" s="176">
        <f>IFERROR(T462/T463,"-")</f>
        <v>0.35467980295566504</v>
      </c>
    </row>
    <row r="463" spans="2:21">
      <c r="B463" s="266"/>
      <c r="C463" s="275"/>
      <c r="D463" s="23" t="s">
        <v>117</v>
      </c>
      <c r="E463" s="24"/>
      <c r="F463" s="37">
        <f>SUM(F455:F462)</f>
        <v>11</v>
      </c>
      <c r="G463" s="179" t="s">
        <v>116</v>
      </c>
      <c r="H463" s="37">
        <f>SUM(H455:H462)</f>
        <v>17</v>
      </c>
      <c r="I463" s="179" t="s">
        <v>116</v>
      </c>
      <c r="J463" s="37">
        <f>SUM(J455:J462)</f>
        <v>68</v>
      </c>
      <c r="K463" s="179" t="s">
        <v>116</v>
      </c>
      <c r="L463" s="37">
        <f>SUM(L455:L462)</f>
        <v>55</v>
      </c>
      <c r="M463" s="179" t="s">
        <v>116</v>
      </c>
      <c r="N463" s="37">
        <f>SUM(N455:N462)</f>
        <v>36</v>
      </c>
      <c r="O463" s="179" t="s">
        <v>116</v>
      </c>
      <c r="P463" s="37">
        <f>SUM(P455:P462)</f>
        <v>12</v>
      </c>
      <c r="Q463" s="179" t="s">
        <v>116</v>
      </c>
      <c r="R463" s="37">
        <f>SUM(R455:R462)</f>
        <v>4</v>
      </c>
      <c r="S463" s="179" t="s">
        <v>116</v>
      </c>
      <c r="T463" s="37">
        <f t="shared" si="7"/>
        <v>203</v>
      </c>
      <c r="U463" s="179" t="s">
        <v>116</v>
      </c>
    </row>
    <row r="464" spans="2:21">
      <c r="B464" s="279">
        <v>52</v>
      </c>
      <c r="C464" s="273" t="s">
        <v>3</v>
      </c>
      <c r="D464" s="13" t="s">
        <v>108</v>
      </c>
      <c r="E464" s="14" t="s">
        <v>86</v>
      </c>
      <c r="F464" s="15">
        <v>0</v>
      </c>
      <c r="G464" s="170" t="str">
        <f>IFERROR(F464/F472,"-")</f>
        <v>-</v>
      </c>
      <c r="H464" s="15">
        <v>0</v>
      </c>
      <c r="I464" s="170">
        <f>IFERROR(H464/H472,"-")</f>
        <v>0</v>
      </c>
      <c r="J464" s="15">
        <v>0</v>
      </c>
      <c r="K464" s="170">
        <f>IFERROR(J464/J472,"-")</f>
        <v>0</v>
      </c>
      <c r="L464" s="15">
        <v>0</v>
      </c>
      <c r="M464" s="170">
        <f>IFERROR(L464/L472,"-")</f>
        <v>0</v>
      </c>
      <c r="N464" s="15">
        <v>0</v>
      </c>
      <c r="O464" s="170">
        <f>IFERROR(N464/N472,"-")</f>
        <v>0</v>
      </c>
      <c r="P464" s="15">
        <v>0</v>
      </c>
      <c r="Q464" s="170">
        <f>IFERROR(P464/P472,"-")</f>
        <v>0</v>
      </c>
      <c r="R464" s="15">
        <v>0</v>
      </c>
      <c r="S464" s="170">
        <f>IFERROR(R464/R472,"-")</f>
        <v>0</v>
      </c>
      <c r="T464" s="15">
        <f t="shared" si="7"/>
        <v>0</v>
      </c>
      <c r="U464" s="170">
        <f>IFERROR(T464/T472,"-")</f>
        <v>0</v>
      </c>
    </row>
    <row r="465" spans="2:21">
      <c r="B465" s="280"/>
      <c r="C465" s="274"/>
      <c r="D465" s="16" t="s">
        <v>109</v>
      </c>
      <c r="E465" s="17" t="s">
        <v>89</v>
      </c>
      <c r="F465" s="18">
        <v>0</v>
      </c>
      <c r="G465" s="173" t="str">
        <f>IFERROR(F465/F472,"-")</f>
        <v>-</v>
      </c>
      <c r="H465" s="18">
        <v>3</v>
      </c>
      <c r="I465" s="173">
        <f>IFERROR(H465/H472,"-")</f>
        <v>0.75</v>
      </c>
      <c r="J465" s="18">
        <v>40</v>
      </c>
      <c r="K465" s="173">
        <f>IFERROR(J465/J472,"-")</f>
        <v>0.68965517241379315</v>
      </c>
      <c r="L465" s="18">
        <v>26</v>
      </c>
      <c r="M465" s="173">
        <f>IFERROR(L465/L472,"-")</f>
        <v>0.63414634146341464</v>
      </c>
      <c r="N465" s="18">
        <v>7</v>
      </c>
      <c r="O465" s="173">
        <f>IFERROR(N465/N472,"-")</f>
        <v>0.4375</v>
      </c>
      <c r="P465" s="18">
        <v>4</v>
      </c>
      <c r="Q465" s="173">
        <f>IFERROR(P465/P472,"-")</f>
        <v>0.5</v>
      </c>
      <c r="R465" s="18">
        <v>1</v>
      </c>
      <c r="S465" s="173">
        <f>IFERROR(R465/R472,"-")</f>
        <v>0.5</v>
      </c>
      <c r="T465" s="18">
        <f t="shared" si="7"/>
        <v>81</v>
      </c>
      <c r="U465" s="173">
        <f>IFERROR(T465/T472,"-")</f>
        <v>0.62790697674418605</v>
      </c>
    </row>
    <row r="466" spans="2:21">
      <c r="B466" s="280"/>
      <c r="C466" s="274"/>
      <c r="D466" s="16" t="s">
        <v>110</v>
      </c>
      <c r="E466" s="17" t="s">
        <v>92</v>
      </c>
      <c r="F466" s="18">
        <v>0</v>
      </c>
      <c r="G466" s="173" t="str">
        <f>IFERROR(F466/F472,"-")</f>
        <v>-</v>
      </c>
      <c r="H466" s="18">
        <v>0</v>
      </c>
      <c r="I466" s="173">
        <f>IFERROR(H466/H472,"-")</f>
        <v>0</v>
      </c>
      <c r="J466" s="18">
        <v>0</v>
      </c>
      <c r="K466" s="173">
        <f>IFERROR(J466/J472,"-")</f>
        <v>0</v>
      </c>
      <c r="L466" s="18">
        <v>0</v>
      </c>
      <c r="M466" s="173">
        <f>IFERROR(L466/L472,"-")</f>
        <v>0</v>
      </c>
      <c r="N466" s="18">
        <v>0</v>
      </c>
      <c r="O466" s="173">
        <f>IFERROR(N466/N472,"-")</f>
        <v>0</v>
      </c>
      <c r="P466" s="18">
        <v>0</v>
      </c>
      <c r="Q466" s="173">
        <f>IFERROR(P466/P472,"-")</f>
        <v>0</v>
      </c>
      <c r="R466" s="18">
        <v>0</v>
      </c>
      <c r="S466" s="173">
        <f>IFERROR(R466/R472,"-")</f>
        <v>0</v>
      </c>
      <c r="T466" s="18">
        <f t="shared" si="7"/>
        <v>0</v>
      </c>
      <c r="U466" s="173">
        <f>IFERROR(T466/T472,"-")</f>
        <v>0</v>
      </c>
    </row>
    <row r="467" spans="2:21">
      <c r="B467" s="280"/>
      <c r="C467" s="274"/>
      <c r="D467" s="16" t="s">
        <v>111</v>
      </c>
      <c r="E467" s="17" t="s">
        <v>94</v>
      </c>
      <c r="F467" s="18">
        <v>0</v>
      </c>
      <c r="G467" s="173" t="str">
        <f>IFERROR(F467/F472,"-")</f>
        <v>-</v>
      </c>
      <c r="H467" s="18">
        <v>0</v>
      </c>
      <c r="I467" s="173">
        <f>IFERROR(H467/H472,"-")</f>
        <v>0</v>
      </c>
      <c r="J467" s="18">
        <v>4</v>
      </c>
      <c r="K467" s="173">
        <f>IFERROR(J467/J472,"-")</f>
        <v>6.8965517241379309E-2</v>
      </c>
      <c r="L467" s="18">
        <v>2</v>
      </c>
      <c r="M467" s="173">
        <f>IFERROR(L467/L472,"-")</f>
        <v>4.878048780487805E-2</v>
      </c>
      <c r="N467" s="18">
        <v>2</v>
      </c>
      <c r="O467" s="173">
        <f>IFERROR(N467/N472,"-")</f>
        <v>0.125</v>
      </c>
      <c r="P467" s="18">
        <v>0</v>
      </c>
      <c r="Q467" s="173">
        <f>IFERROR(P467/P472,"-")</f>
        <v>0</v>
      </c>
      <c r="R467" s="18">
        <v>0</v>
      </c>
      <c r="S467" s="173">
        <f>IFERROR(R467/R472,"-")</f>
        <v>0</v>
      </c>
      <c r="T467" s="18">
        <f t="shared" si="7"/>
        <v>8</v>
      </c>
      <c r="U467" s="173">
        <f>IFERROR(T467/T472,"-")</f>
        <v>6.2015503875968991E-2</v>
      </c>
    </row>
    <row r="468" spans="2:21">
      <c r="B468" s="280"/>
      <c r="C468" s="274"/>
      <c r="D468" s="16" t="s">
        <v>112</v>
      </c>
      <c r="E468" s="17" t="s">
        <v>96</v>
      </c>
      <c r="F468" s="18">
        <v>0</v>
      </c>
      <c r="G468" s="173" t="str">
        <f>IFERROR(F468/F472,"-")</f>
        <v>-</v>
      </c>
      <c r="H468" s="18">
        <v>0</v>
      </c>
      <c r="I468" s="173">
        <f>IFERROR(H468/H472,"-")</f>
        <v>0</v>
      </c>
      <c r="J468" s="18">
        <v>3</v>
      </c>
      <c r="K468" s="173">
        <f>IFERROR(J468/J472,"-")</f>
        <v>5.1724137931034482E-2</v>
      </c>
      <c r="L468" s="18">
        <v>0</v>
      </c>
      <c r="M468" s="173">
        <f>IFERROR(L468/L472,"-")</f>
        <v>0</v>
      </c>
      <c r="N468" s="18">
        <v>1</v>
      </c>
      <c r="O468" s="173">
        <f>IFERROR(N468/N472,"-")</f>
        <v>6.25E-2</v>
      </c>
      <c r="P468" s="18">
        <v>0</v>
      </c>
      <c r="Q468" s="173">
        <f>IFERROR(P468/P472,"-")</f>
        <v>0</v>
      </c>
      <c r="R468" s="18">
        <v>0</v>
      </c>
      <c r="S468" s="173">
        <f>IFERROR(R468/R472,"-")</f>
        <v>0</v>
      </c>
      <c r="T468" s="18">
        <f t="shared" si="7"/>
        <v>4</v>
      </c>
      <c r="U468" s="173">
        <f>IFERROR(T468/T472,"-")</f>
        <v>3.1007751937984496E-2</v>
      </c>
    </row>
    <row r="469" spans="2:21">
      <c r="B469" s="280"/>
      <c r="C469" s="274"/>
      <c r="D469" s="16" t="s">
        <v>113</v>
      </c>
      <c r="E469" s="17" t="s">
        <v>98</v>
      </c>
      <c r="F469" s="18">
        <v>0</v>
      </c>
      <c r="G469" s="173" t="str">
        <f>IFERROR(F469/F472,"-")</f>
        <v>-</v>
      </c>
      <c r="H469" s="18">
        <v>0</v>
      </c>
      <c r="I469" s="173">
        <f>IFERROR(H469/H472,"-")</f>
        <v>0</v>
      </c>
      <c r="J469" s="18">
        <v>0</v>
      </c>
      <c r="K469" s="173">
        <f>IFERROR(J469/J472,"-")</f>
        <v>0</v>
      </c>
      <c r="L469" s="18">
        <v>0</v>
      </c>
      <c r="M469" s="173">
        <f>IFERROR(L469/L472,"-")</f>
        <v>0</v>
      </c>
      <c r="N469" s="18">
        <v>0</v>
      </c>
      <c r="O469" s="173">
        <f>IFERROR(N469/N472,"-")</f>
        <v>0</v>
      </c>
      <c r="P469" s="18">
        <v>0</v>
      </c>
      <c r="Q469" s="173">
        <f>IFERROR(P469/P472,"-")</f>
        <v>0</v>
      </c>
      <c r="R469" s="18">
        <v>0</v>
      </c>
      <c r="S469" s="173">
        <f>IFERROR(R469/R472,"-")</f>
        <v>0</v>
      </c>
      <c r="T469" s="18">
        <f t="shared" si="7"/>
        <v>0</v>
      </c>
      <c r="U469" s="173">
        <f>IFERROR(T469/T472,"-")</f>
        <v>0</v>
      </c>
    </row>
    <row r="470" spans="2:21">
      <c r="B470" s="280"/>
      <c r="C470" s="274"/>
      <c r="D470" s="16" t="s">
        <v>114</v>
      </c>
      <c r="E470" s="17" t="s">
        <v>100</v>
      </c>
      <c r="F470" s="18">
        <v>0</v>
      </c>
      <c r="G470" s="173" t="str">
        <f>IFERROR(F470/F472,"-")</f>
        <v>-</v>
      </c>
      <c r="H470" s="18">
        <v>0</v>
      </c>
      <c r="I470" s="173">
        <f>IFERROR(H470/H472,"-")</f>
        <v>0</v>
      </c>
      <c r="J470" s="18">
        <v>0</v>
      </c>
      <c r="K470" s="173">
        <f>IFERROR(J470/J472,"-")</f>
        <v>0</v>
      </c>
      <c r="L470" s="18">
        <v>0</v>
      </c>
      <c r="M470" s="173">
        <f>IFERROR(L470/L472,"-")</f>
        <v>0</v>
      </c>
      <c r="N470" s="18">
        <v>0</v>
      </c>
      <c r="O470" s="173">
        <f>IFERROR(N470/N472,"-")</f>
        <v>0</v>
      </c>
      <c r="P470" s="18">
        <v>0</v>
      </c>
      <c r="Q470" s="173">
        <f>IFERROR(P470/P472,"-")</f>
        <v>0</v>
      </c>
      <c r="R470" s="18">
        <v>0</v>
      </c>
      <c r="S470" s="173">
        <f>IFERROR(R470/R472,"-")</f>
        <v>0</v>
      </c>
      <c r="T470" s="18">
        <f t="shared" si="7"/>
        <v>0</v>
      </c>
      <c r="U470" s="173">
        <f>IFERROR(T470/T472,"-")</f>
        <v>0</v>
      </c>
    </row>
    <row r="471" spans="2:21">
      <c r="B471" s="280"/>
      <c r="C471" s="274"/>
      <c r="D471" s="19" t="s">
        <v>115</v>
      </c>
      <c r="E471" s="20" t="s">
        <v>118</v>
      </c>
      <c r="F471" s="22">
        <v>0</v>
      </c>
      <c r="G471" s="176" t="str">
        <f>IFERROR(F471/F472,"-")</f>
        <v>-</v>
      </c>
      <c r="H471" s="22">
        <v>1</v>
      </c>
      <c r="I471" s="176">
        <f>IFERROR(H471/H472,"-")</f>
        <v>0.25</v>
      </c>
      <c r="J471" s="22">
        <v>11</v>
      </c>
      <c r="K471" s="176">
        <f>IFERROR(J471/J472,"-")</f>
        <v>0.18965517241379309</v>
      </c>
      <c r="L471" s="22">
        <v>13</v>
      </c>
      <c r="M471" s="176">
        <f>IFERROR(L471/L472,"-")</f>
        <v>0.31707317073170732</v>
      </c>
      <c r="N471" s="22">
        <v>6</v>
      </c>
      <c r="O471" s="176">
        <f>IFERROR(N471/N472,"-")</f>
        <v>0.375</v>
      </c>
      <c r="P471" s="22">
        <v>4</v>
      </c>
      <c r="Q471" s="176">
        <f>IFERROR(P471/P472,"-")</f>
        <v>0.5</v>
      </c>
      <c r="R471" s="22">
        <v>1</v>
      </c>
      <c r="S471" s="176">
        <f>IFERROR(R471/R472,"-")</f>
        <v>0.5</v>
      </c>
      <c r="T471" s="22">
        <f t="shared" si="7"/>
        <v>36</v>
      </c>
      <c r="U471" s="176">
        <f>IFERROR(T471/T472,"-")</f>
        <v>0.27906976744186046</v>
      </c>
    </row>
    <row r="472" spans="2:21">
      <c r="B472" s="281"/>
      <c r="C472" s="275"/>
      <c r="D472" s="23" t="s">
        <v>117</v>
      </c>
      <c r="E472" s="24"/>
      <c r="F472" s="37">
        <f>SUM(F464:F471)</f>
        <v>0</v>
      </c>
      <c r="G472" s="179" t="s">
        <v>116</v>
      </c>
      <c r="H472" s="37">
        <f>SUM(H464:H471)</f>
        <v>4</v>
      </c>
      <c r="I472" s="179" t="s">
        <v>116</v>
      </c>
      <c r="J472" s="37">
        <f>SUM(J464:J471)</f>
        <v>58</v>
      </c>
      <c r="K472" s="179" t="s">
        <v>116</v>
      </c>
      <c r="L472" s="37">
        <f>SUM(L464:L471)</f>
        <v>41</v>
      </c>
      <c r="M472" s="179" t="s">
        <v>116</v>
      </c>
      <c r="N472" s="37">
        <f>SUM(N464:N471)</f>
        <v>16</v>
      </c>
      <c r="O472" s="179" t="s">
        <v>116</v>
      </c>
      <c r="P472" s="37">
        <f>SUM(P464:P471)</f>
        <v>8</v>
      </c>
      <c r="Q472" s="179" t="s">
        <v>116</v>
      </c>
      <c r="R472" s="37">
        <f>SUM(R464:R471)</f>
        <v>2</v>
      </c>
      <c r="S472" s="179" t="s">
        <v>116</v>
      </c>
      <c r="T472" s="37">
        <f t="shared" si="7"/>
        <v>129</v>
      </c>
      <c r="U472" s="179" t="s">
        <v>116</v>
      </c>
    </row>
    <row r="473" spans="2:21">
      <c r="B473" s="264">
        <v>53</v>
      </c>
      <c r="C473" s="273" t="s">
        <v>21</v>
      </c>
      <c r="D473" s="13" t="s">
        <v>108</v>
      </c>
      <c r="E473" s="14" t="s">
        <v>86</v>
      </c>
      <c r="F473" s="15">
        <v>0</v>
      </c>
      <c r="G473" s="170">
        <f>IFERROR(F473/F481,"-")</f>
        <v>0</v>
      </c>
      <c r="H473" s="15">
        <v>0</v>
      </c>
      <c r="I473" s="170">
        <f>IFERROR(H473/H481,"-")</f>
        <v>0</v>
      </c>
      <c r="J473" s="15">
        <v>0</v>
      </c>
      <c r="K473" s="170">
        <f>IFERROR(J473/J481,"-")</f>
        <v>0</v>
      </c>
      <c r="L473" s="15">
        <v>1</v>
      </c>
      <c r="M473" s="170">
        <f>IFERROR(L473/L481,"-")</f>
        <v>3.5714285714285712E-2</v>
      </c>
      <c r="N473" s="15">
        <v>0</v>
      </c>
      <c r="O473" s="170">
        <f>IFERROR(N473/N481,"-")</f>
        <v>0</v>
      </c>
      <c r="P473" s="15">
        <v>0</v>
      </c>
      <c r="Q473" s="170">
        <f>IFERROR(P473/P481,"-")</f>
        <v>0</v>
      </c>
      <c r="R473" s="15">
        <v>0</v>
      </c>
      <c r="S473" s="170" t="str">
        <f>IFERROR(R473/R481,"-")</f>
        <v>-</v>
      </c>
      <c r="T473" s="15">
        <f t="shared" si="7"/>
        <v>1</v>
      </c>
      <c r="U473" s="170">
        <f>IFERROR(T473/T481,"-")</f>
        <v>9.8039215686274508E-3</v>
      </c>
    </row>
    <row r="474" spans="2:21">
      <c r="B474" s="265"/>
      <c r="C474" s="274"/>
      <c r="D474" s="16" t="s">
        <v>109</v>
      </c>
      <c r="E474" s="17" t="s">
        <v>89</v>
      </c>
      <c r="F474" s="18">
        <v>3</v>
      </c>
      <c r="G474" s="173">
        <f>IFERROR(F474/F481,"-")</f>
        <v>0.375</v>
      </c>
      <c r="H474" s="18">
        <v>5</v>
      </c>
      <c r="I474" s="173">
        <f>IFERROR(H474/H481,"-")</f>
        <v>0.7142857142857143</v>
      </c>
      <c r="J474" s="18">
        <v>29</v>
      </c>
      <c r="K474" s="173">
        <f>IFERROR(J474/J481,"-")</f>
        <v>0.67441860465116277</v>
      </c>
      <c r="L474" s="18">
        <v>18</v>
      </c>
      <c r="M474" s="173">
        <f>IFERROR(L474/L481,"-")</f>
        <v>0.6428571428571429</v>
      </c>
      <c r="N474" s="18">
        <v>7</v>
      </c>
      <c r="O474" s="173">
        <f>IFERROR(N474/N481,"-")</f>
        <v>0.53846153846153844</v>
      </c>
      <c r="P474" s="18">
        <v>2</v>
      </c>
      <c r="Q474" s="173">
        <f>IFERROR(P474/P481,"-")</f>
        <v>0.66666666666666663</v>
      </c>
      <c r="R474" s="18">
        <v>0</v>
      </c>
      <c r="S474" s="173" t="str">
        <f>IFERROR(R474/R481,"-")</f>
        <v>-</v>
      </c>
      <c r="T474" s="18">
        <f t="shared" si="7"/>
        <v>64</v>
      </c>
      <c r="U474" s="173">
        <f>IFERROR(T474/T481,"-")</f>
        <v>0.62745098039215685</v>
      </c>
    </row>
    <row r="475" spans="2:21">
      <c r="B475" s="265"/>
      <c r="C475" s="274"/>
      <c r="D475" s="16" t="s">
        <v>110</v>
      </c>
      <c r="E475" s="17" t="s">
        <v>92</v>
      </c>
      <c r="F475" s="18">
        <v>0</v>
      </c>
      <c r="G475" s="173">
        <f>IFERROR(F475/F481,"-")</f>
        <v>0</v>
      </c>
      <c r="H475" s="18">
        <v>0</v>
      </c>
      <c r="I475" s="173">
        <f>IFERROR(H475/H481,"-")</f>
        <v>0</v>
      </c>
      <c r="J475" s="18">
        <v>0</v>
      </c>
      <c r="K475" s="173">
        <f>IFERROR(J475/J481,"-")</f>
        <v>0</v>
      </c>
      <c r="L475" s="18">
        <v>0</v>
      </c>
      <c r="M475" s="173">
        <f>IFERROR(L475/L481,"-")</f>
        <v>0</v>
      </c>
      <c r="N475" s="18">
        <v>0</v>
      </c>
      <c r="O475" s="173">
        <f>IFERROR(N475/N481,"-")</f>
        <v>0</v>
      </c>
      <c r="P475" s="18">
        <v>0</v>
      </c>
      <c r="Q475" s="173">
        <f>IFERROR(P475/P481,"-")</f>
        <v>0</v>
      </c>
      <c r="R475" s="18">
        <v>0</v>
      </c>
      <c r="S475" s="173" t="str">
        <f>IFERROR(R475/R481,"-")</f>
        <v>-</v>
      </c>
      <c r="T475" s="18">
        <f t="shared" si="7"/>
        <v>0</v>
      </c>
      <c r="U475" s="173">
        <f>IFERROR(T475/T481,"-")</f>
        <v>0</v>
      </c>
    </row>
    <row r="476" spans="2:21">
      <c r="B476" s="265"/>
      <c r="C476" s="274"/>
      <c r="D476" s="16" t="s">
        <v>111</v>
      </c>
      <c r="E476" s="17" t="s">
        <v>94</v>
      </c>
      <c r="F476" s="18">
        <v>0</v>
      </c>
      <c r="G476" s="173">
        <f>IFERROR(F476/F481,"-")</f>
        <v>0</v>
      </c>
      <c r="H476" s="18">
        <v>0</v>
      </c>
      <c r="I476" s="173">
        <f>IFERROR(H476/H481,"-")</f>
        <v>0</v>
      </c>
      <c r="J476" s="18">
        <v>1</v>
      </c>
      <c r="K476" s="173">
        <f>IFERROR(J476/J481,"-")</f>
        <v>2.3255813953488372E-2</v>
      </c>
      <c r="L476" s="18">
        <v>1</v>
      </c>
      <c r="M476" s="173">
        <f>IFERROR(L476/L481,"-")</f>
        <v>3.5714285714285712E-2</v>
      </c>
      <c r="N476" s="18">
        <v>1</v>
      </c>
      <c r="O476" s="173">
        <f>IFERROR(N476/N481,"-")</f>
        <v>7.6923076923076927E-2</v>
      </c>
      <c r="P476" s="18">
        <v>0</v>
      </c>
      <c r="Q476" s="173">
        <f>IFERROR(P476/P481,"-")</f>
        <v>0</v>
      </c>
      <c r="R476" s="18">
        <v>0</v>
      </c>
      <c r="S476" s="173" t="str">
        <f>IFERROR(R476/R481,"-")</f>
        <v>-</v>
      </c>
      <c r="T476" s="18">
        <f t="shared" si="7"/>
        <v>3</v>
      </c>
      <c r="U476" s="173">
        <f>IFERROR(T476/T481,"-")</f>
        <v>2.9411764705882353E-2</v>
      </c>
    </row>
    <row r="477" spans="2:21">
      <c r="B477" s="265"/>
      <c r="C477" s="274"/>
      <c r="D477" s="16" t="s">
        <v>112</v>
      </c>
      <c r="E477" s="17" t="s">
        <v>96</v>
      </c>
      <c r="F477" s="18">
        <v>1</v>
      </c>
      <c r="G477" s="173">
        <f>IFERROR(F477/F481,"-")</f>
        <v>0.125</v>
      </c>
      <c r="H477" s="18">
        <v>0</v>
      </c>
      <c r="I477" s="173">
        <f>IFERROR(H477/H481,"-")</f>
        <v>0</v>
      </c>
      <c r="J477" s="18">
        <v>0</v>
      </c>
      <c r="K477" s="173">
        <f>IFERROR(J477/J481,"-")</f>
        <v>0</v>
      </c>
      <c r="L477" s="18">
        <v>1</v>
      </c>
      <c r="M477" s="173">
        <f>IFERROR(L477/L481,"-")</f>
        <v>3.5714285714285712E-2</v>
      </c>
      <c r="N477" s="18">
        <v>0</v>
      </c>
      <c r="O477" s="173">
        <f>IFERROR(N477/N481,"-")</f>
        <v>0</v>
      </c>
      <c r="P477" s="18">
        <v>1</v>
      </c>
      <c r="Q477" s="173">
        <f>IFERROR(P477/P481,"-")</f>
        <v>0.33333333333333331</v>
      </c>
      <c r="R477" s="18">
        <v>0</v>
      </c>
      <c r="S477" s="173" t="str">
        <f>IFERROR(R477/R481,"-")</f>
        <v>-</v>
      </c>
      <c r="T477" s="18">
        <f t="shared" si="7"/>
        <v>3</v>
      </c>
      <c r="U477" s="173">
        <f>IFERROR(T477/T481,"-")</f>
        <v>2.9411764705882353E-2</v>
      </c>
    </row>
    <row r="478" spans="2:21">
      <c r="B478" s="265"/>
      <c r="C478" s="274"/>
      <c r="D478" s="16" t="s">
        <v>113</v>
      </c>
      <c r="E478" s="17" t="s">
        <v>98</v>
      </c>
      <c r="F478" s="18">
        <v>0</v>
      </c>
      <c r="G478" s="173">
        <f>IFERROR(F478/F481,"-")</f>
        <v>0</v>
      </c>
      <c r="H478" s="18">
        <v>0</v>
      </c>
      <c r="I478" s="173">
        <f>IFERROR(H478/H481,"-")</f>
        <v>0</v>
      </c>
      <c r="J478" s="18">
        <v>0</v>
      </c>
      <c r="K478" s="173">
        <f>IFERROR(J478/J481,"-")</f>
        <v>0</v>
      </c>
      <c r="L478" s="18">
        <v>0</v>
      </c>
      <c r="M478" s="173">
        <f>IFERROR(L478/L481,"-")</f>
        <v>0</v>
      </c>
      <c r="N478" s="18">
        <v>0</v>
      </c>
      <c r="O478" s="173">
        <f>IFERROR(N478/N481,"-")</f>
        <v>0</v>
      </c>
      <c r="P478" s="18">
        <v>0</v>
      </c>
      <c r="Q478" s="173">
        <f>IFERROR(P478/P481,"-")</f>
        <v>0</v>
      </c>
      <c r="R478" s="18">
        <v>0</v>
      </c>
      <c r="S478" s="173" t="str">
        <f>IFERROR(R478/R481,"-")</f>
        <v>-</v>
      </c>
      <c r="T478" s="18">
        <f t="shared" si="7"/>
        <v>0</v>
      </c>
      <c r="U478" s="173">
        <f>IFERROR(T478/T481,"-")</f>
        <v>0</v>
      </c>
    </row>
    <row r="479" spans="2:21">
      <c r="B479" s="265"/>
      <c r="C479" s="274"/>
      <c r="D479" s="16" t="s">
        <v>114</v>
      </c>
      <c r="E479" s="17" t="s">
        <v>100</v>
      </c>
      <c r="F479" s="18">
        <v>0</v>
      </c>
      <c r="G479" s="173">
        <f>IFERROR(F479/F481,"-")</f>
        <v>0</v>
      </c>
      <c r="H479" s="18">
        <v>0</v>
      </c>
      <c r="I479" s="173">
        <f>IFERROR(H479/H481,"-")</f>
        <v>0</v>
      </c>
      <c r="J479" s="18">
        <v>0</v>
      </c>
      <c r="K479" s="173">
        <f>IFERROR(J479/J481,"-")</f>
        <v>0</v>
      </c>
      <c r="L479" s="18">
        <v>0</v>
      </c>
      <c r="M479" s="173">
        <f>IFERROR(L479/L481,"-")</f>
        <v>0</v>
      </c>
      <c r="N479" s="18">
        <v>0</v>
      </c>
      <c r="O479" s="173">
        <f>IFERROR(N479/N481,"-")</f>
        <v>0</v>
      </c>
      <c r="P479" s="18">
        <v>0</v>
      </c>
      <c r="Q479" s="173">
        <f>IFERROR(P479/P481,"-")</f>
        <v>0</v>
      </c>
      <c r="R479" s="18">
        <v>0</v>
      </c>
      <c r="S479" s="173" t="str">
        <f>IFERROR(R479/R481,"-")</f>
        <v>-</v>
      </c>
      <c r="T479" s="18">
        <f t="shared" si="7"/>
        <v>0</v>
      </c>
      <c r="U479" s="173">
        <f>IFERROR(T479/T481,"-")</f>
        <v>0</v>
      </c>
    </row>
    <row r="480" spans="2:21">
      <c r="B480" s="265"/>
      <c r="C480" s="274"/>
      <c r="D480" s="19" t="s">
        <v>115</v>
      </c>
      <c r="E480" s="20" t="s">
        <v>118</v>
      </c>
      <c r="F480" s="22">
        <v>4</v>
      </c>
      <c r="G480" s="176">
        <f>IFERROR(F480/F481,"-")</f>
        <v>0.5</v>
      </c>
      <c r="H480" s="22">
        <v>2</v>
      </c>
      <c r="I480" s="176">
        <f>IFERROR(H480/H481,"-")</f>
        <v>0.2857142857142857</v>
      </c>
      <c r="J480" s="22">
        <v>13</v>
      </c>
      <c r="K480" s="176">
        <f>IFERROR(J480/J481,"-")</f>
        <v>0.30232558139534882</v>
      </c>
      <c r="L480" s="22">
        <v>7</v>
      </c>
      <c r="M480" s="176">
        <f>IFERROR(L480/L481,"-")</f>
        <v>0.25</v>
      </c>
      <c r="N480" s="22">
        <v>5</v>
      </c>
      <c r="O480" s="176">
        <f>IFERROR(N480/N481,"-")</f>
        <v>0.38461538461538464</v>
      </c>
      <c r="P480" s="22">
        <v>0</v>
      </c>
      <c r="Q480" s="176">
        <f>IFERROR(P480/P481,"-")</f>
        <v>0</v>
      </c>
      <c r="R480" s="22">
        <v>0</v>
      </c>
      <c r="S480" s="176" t="str">
        <f>IFERROR(R480/R481,"-")</f>
        <v>-</v>
      </c>
      <c r="T480" s="22">
        <f t="shared" si="7"/>
        <v>31</v>
      </c>
      <c r="U480" s="176">
        <f>IFERROR(T480/T481,"-")</f>
        <v>0.30392156862745096</v>
      </c>
    </row>
    <row r="481" spans="2:21">
      <c r="B481" s="266"/>
      <c r="C481" s="275"/>
      <c r="D481" s="23" t="s">
        <v>117</v>
      </c>
      <c r="E481" s="24"/>
      <c r="F481" s="37">
        <f>SUM(F473:F480)</f>
        <v>8</v>
      </c>
      <c r="G481" s="179" t="s">
        <v>116</v>
      </c>
      <c r="H481" s="37">
        <f>SUM(H473:H480)</f>
        <v>7</v>
      </c>
      <c r="I481" s="179" t="s">
        <v>116</v>
      </c>
      <c r="J481" s="37">
        <f>SUM(J473:J480)</f>
        <v>43</v>
      </c>
      <c r="K481" s="179" t="s">
        <v>116</v>
      </c>
      <c r="L481" s="37">
        <f>SUM(L473:L480)</f>
        <v>28</v>
      </c>
      <c r="M481" s="179" t="s">
        <v>116</v>
      </c>
      <c r="N481" s="37">
        <f>SUM(N473:N480)</f>
        <v>13</v>
      </c>
      <c r="O481" s="179" t="s">
        <v>116</v>
      </c>
      <c r="P481" s="37">
        <f>SUM(P473:P480)</f>
        <v>3</v>
      </c>
      <c r="Q481" s="179" t="s">
        <v>116</v>
      </c>
      <c r="R481" s="37">
        <f>SUM(R473:R480)</f>
        <v>0</v>
      </c>
      <c r="S481" s="179" t="s">
        <v>116</v>
      </c>
      <c r="T481" s="37">
        <f t="shared" si="7"/>
        <v>102</v>
      </c>
      <c r="U481" s="179" t="s">
        <v>116</v>
      </c>
    </row>
    <row r="482" spans="2:21">
      <c r="B482" s="279">
        <v>54</v>
      </c>
      <c r="C482" s="273" t="s">
        <v>27</v>
      </c>
      <c r="D482" s="13" t="s">
        <v>108</v>
      </c>
      <c r="E482" s="14" t="s">
        <v>86</v>
      </c>
      <c r="F482" s="15">
        <v>0</v>
      </c>
      <c r="G482" s="170">
        <f>IFERROR(F482/F490,"-")</f>
        <v>0</v>
      </c>
      <c r="H482" s="15">
        <v>0</v>
      </c>
      <c r="I482" s="170">
        <f>IFERROR(H482/H490,"-")</f>
        <v>0</v>
      </c>
      <c r="J482" s="15">
        <v>0</v>
      </c>
      <c r="K482" s="170">
        <f>IFERROR(J482/J490,"-")</f>
        <v>0</v>
      </c>
      <c r="L482" s="15">
        <v>0</v>
      </c>
      <c r="M482" s="170">
        <f>IFERROR(L482/L490,"-")</f>
        <v>0</v>
      </c>
      <c r="N482" s="15">
        <v>0</v>
      </c>
      <c r="O482" s="170">
        <f>IFERROR(N482/N490,"-")</f>
        <v>0</v>
      </c>
      <c r="P482" s="15">
        <v>0</v>
      </c>
      <c r="Q482" s="170">
        <f>IFERROR(P482/P490,"-")</f>
        <v>0</v>
      </c>
      <c r="R482" s="15">
        <v>0</v>
      </c>
      <c r="S482" s="170">
        <f>IFERROR(R482/R490,"-")</f>
        <v>0</v>
      </c>
      <c r="T482" s="15">
        <f t="shared" si="7"/>
        <v>0</v>
      </c>
      <c r="U482" s="170">
        <f>IFERROR(T482/T490,"-")</f>
        <v>0</v>
      </c>
    </row>
    <row r="483" spans="2:21">
      <c r="B483" s="280"/>
      <c r="C483" s="274"/>
      <c r="D483" s="16" t="s">
        <v>109</v>
      </c>
      <c r="E483" s="17" t="s">
        <v>89</v>
      </c>
      <c r="F483" s="18">
        <v>11</v>
      </c>
      <c r="G483" s="173">
        <f>IFERROR(F483/F490,"-")</f>
        <v>0.57894736842105265</v>
      </c>
      <c r="H483" s="18">
        <v>17</v>
      </c>
      <c r="I483" s="173">
        <f>IFERROR(H483/H490,"-")</f>
        <v>0.68</v>
      </c>
      <c r="J483" s="18">
        <v>34</v>
      </c>
      <c r="K483" s="173">
        <f>IFERROR(J483/J490,"-")</f>
        <v>0.64150943396226412</v>
      </c>
      <c r="L483" s="18">
        <v>23</v>
      </c>
      <c r="M483" s="173">
        <f>IFERROR(L483/L490,"-")</f>
        <v>0.6216216216216216</v>
      </c>
      <c r="N483" s="18">
        <v>7</v>
      </c>
      <c r="O483" s="173">
        <f>IFERROR(N483/N490,"-")</f>
        <v>0.36842105263157893</v>
      </c>
      <c r="P483" s="18">
        <v>4</v>
      </c>
      <c r="Q483" s="173">
        <f>IFERROR(P483/P490,"-")</f>
        <v>0.44444444444444442</v>
      </c>
      <c r="R483" s="18">
        <v>0</v>
      </c>
      <c r="S483" s="173">
        <f>IFERROR(R483/R490,"-")</f>
        <v>0</v>
      </c>
      <c r="T483" s="18">
        <f t="shared" si="7"/>
        <v>96</v>
      </c>
      <c r="U483" s="173">
        <f>IFERROR(T483/T490,"-")</f>
        <v>0.58536585365853655</v>
      </c>
    </row>
    <row r="484" spans="2:21">
      <c r="B484" s="280"/>
      <c r="C484" s="274"/>
      <c r="D484" s="16" t="s">
        <v>110</v>
      </c>
      <c r="E484" s="17" t="s">
        <v>92</v>
      </c>
      <c r="F484" s="18">
        <v>0</v>
      </c>
      <c r="G484" s="173">
        <f>IFERROR(F484/F490,"-")</f>
        <v>0</v>
      </c>
      <c r="H484" s="18">
        <v>0</v>
      </c>
      <c r="I484" s="173">
        <f>IFERROR(H484/H490,"-")</f>
        <v>0</v>
      </c>
      <c r="J484" s="18">
        <v>0</v>
      </c>
      <c r="K484" s="173">
        <f>IFERROR(J484/J490,"-")</f>
        <v>0</v>
      </c>
      <c r="L484" s="18">
        <v>0</v>
      </c>
      <c r="M484" s="173">
        <f>IFERROR(L484/L490,"-")</f>
        <v>0</v>
      </c>
      <c r="N484" s="18">
        <v>0</v>
      </c>
      <c r="O484" s="173">
        <f>IFERROR(N484/N490,"-")</f>
        <v>0</v>
      </c>
      <c r="P484" s="18">
        <v>0</v>
      </c>
      <c r="Q484" s="173">
        <f>IFERROR(P484/P490,"-")</f>
        <v>0</v>
      </c>
      <c r="R484" s="18">
        <v>0</v>
      </c>
      <c r="S484" s="173">
        <f>IFERROR(R484/R490,"-")</f>
        <v>0</v>
      </c>
      <c r="T484" s="18">
        <f t="shared" si="7"/>
        <v>0</v>
      </c>
      <c r="U484" s="173">
        <f>IFERROR(T484/T490,"-")</f>
        <v>0</v>
      </c>
    </row>
    <row r="485" spans="2:21">
      <c r="B485" s="280"/>
      <c r="C485" s="274"/>
      <c r="D485" s="16" t="s">
        <v>111</v>
      </c>
      <c r="E485" s="17" t="s">
        <v>94</v>
      </c>
      <c r="F485" s="18">
        <v>1</v>
      </c>
      <c r="G485" s="173">
        <f>IFERROR(F485/F490,"-")</f>
        <v>5.2631578947368418E-2</v>
      </c>
      <c r="H485" s="18">
        <v>1</v>
      </c>
      <c r="I485" s="173">
        <f>IFERROR(H485/H490,"-")</f>
        <v>0.04</v>
      </c>
      <c r="J485" s="18">
        <v>2</v>
      </c>
      <c r="K485" s="173">
        <f>IFERROR(J485/J490,"-")</f>
        <v>3.7735849056603772E-2</v>
      </c>
      <c r="L485" s="18">
        <v>3</v>
      </c>
      <c r="M485" s="173">
        <f>IFERROR(L485/L490,"-")</f>
        <v>8.1081081081081086E-2</v>
      </c>
      <c r="N485" s="18">
        <v>1</v>
      </c>
      <c r="O485" s="173">
        <f>IFERROR(N485/N490,"-")</f>
        <v>5.2631578947368418E-2</v>
      </c>
      <c r="P485" s="18">
        <v>0</v>
      </c>
      <c r="Q485" s="173">
        <f>IFERROR(P485/P490,"-")</f>
        <v>0</v>
      </c>
      <c r="R485" s="18">
        <v>0</v>
      </c>
      <c r="S485" s="173">
        <f>IFERROR(R485/R490,"-")</f>
        <v>0</v>
      </c>
      <c r="T485" s="18">
        <f t="shared" si="7"/>
        <v>8</v>
      </c>
      <c r="U485" s="173">
        <f>IFERROR(T485/T490,"-")</f>
        <v>4.878048780487805E-2</v>
      </c>
    </row>
    <row r="486" spans="2:21">
      <c r="B486" s="280"/>
      <c r="C486" s="274"/>
      <c r="D486" s="16" t="s">
        <v>112</v>
      </c>
      <c r="E486" s="17" t="s">
        <v>96</v>
      </c>
      <c r="F486" s="18">
        <v>1</v>
      </c>
      <c r="G486" s="173">
        <f>IFERROR(F486/F490,"-")</f>
        <v>5.2631578947368418E-2</v>
      </c>
      <c r="H486" s="18">
        <v>1</v>
      </c>
      <c r="I486" s="173">
        <f>IFERROR(H486/H490,"-")</f>
        <v>0.04</v>
      </c>
      <c r="J486" s="18">
        <v>3</v>
      </c>
      <c r="K486" s="173">
        <f>IFERROR(J486/J490,"-")</f>
        <v>5.6603773584905662E-2</v>
      </c>
      <c r="L486" s="18">
        <v>6</v>
      </c>
      <c r="M486" s="173">
        <f>IFERROR(L486/L490,"-")</f>
        <v>0.16216216216216217</v>
      </c>
      <c r="N486" s="18">
        <v>3</v>
      </c>
      <c r="O486" s="173">
        <f>IFERROR(N486/N490,"-")</f>
        <v>0.15789473684210525</v>
      </c>
      <c r="P486" s="18">
        <v>0</v>
      </c>
      <c r="Q486" s="173">
        <f>IFERROR(P486/P490,"-")</f>
        <v>0</v>
      </c>
      <c r="R486" s="18">
        <v>0</v>
      </c>
      <c r="S486" s="173">
        <f>IFERROR(R486/R490,"-")</f>
        <v>0</v>
      </c>
      <c r="T486" s="18">
        <f t="shared" si="7"/>
        <v>14</v>
      </c>
      <c r="U486" s="173">
        <f>IFERROR(T486/T490,"-")</f>
        <v>8.5365853658536592E-2</v>
      </c>
    </row>
    <row r="487" spans="2:21">
      <c r="B487" s="280"/>
      <c r="C487" s="274"/>
      <c r="D487" s="16" t="s">
        <v>113</v>
      </c>
      <c r="E487" s="17" t="s">
        <v>98</v>
      </c>
      <c r="F487" s="18">
        <v>1</v>
      </c>
      <c r="G487" s="173">
        <f>IFERROR(F487/F490,"-")</f>
        <v>5.2631578947368418E-2</v>
      </c>
      <c r="H487" s="18">
        <v>0</v>
      </c>
      <c r="I487" s="173">
        <f>IFERROR(H487/H490,"-")</f>
        <v>0</v>
      </c>
      <c r="J487" s="18">
        <v>0</v>
      </c>
      <c r="K487" s="173">
        <f>IFERROR(J487/J490,"-")</f>
        <v>0</v>
      </c>
      <c r="L487" s="18">
        <v>0</v>
      </c>
      <c r="M487" s="173">
        <f>IFERROR(L487/L490,"-")</f>
        <v>0</v>
      </c>
      <c r="N487" s="18">
        <v>0</v>
      </c>
      <c r="O487" s="173">
        <f>IFERROR(N487/N490,"-")</f>
        <v>0</v>
      </c>
      <c r="P487" s="18">
        <v>0</v>
      </c>
      <c r="Q487" s="173">
        <f>IFERROR(P487/P490,"-")</f>
        <v>0</v>
      </c>
      <c r="R487" s="18">
        <v>0</v>
      </c>
      <c r="S487" s="173">
        <f>IFERROR(R487/R490,"-")</f>
        <v>0</v>
      </c>
      <c r="T487" s="18">
        <f t="shared" si="7"/>
        <v>1</v>
      </c>
      <c r="U487" s="173">
        <f>IFERROR(T487/T490,"-")</f>
        <v>6.0975609756097563E-3</v>
      </c>
    </row>
    <row r="488" spans="2:21">
      <c r="B488" s="280"/>
      <c r="C488" s="274"/>
      <c r="D488" s="16" t="s">
        <v>114</v>
      </c>
      <c r="E488" s="17" t="s">
        <v>100</v>
      </c>
      <c r="F488" s="18">
        <v>0</v>
      </c>
      <c r="G488" s="173">
        <f>IFERROR(F488/F490,"-")</f>
        <v>0</v>
      </c>
      <c r="H488" s="18">
        <v>0</v>
      </c>
      <c r="I488" s="173">
        <f>IFERROR(H488/H490,"-")</f>
        <v>0</v>
      </c>
      <c r="J488" s="18">
        <v>0</v>
      </c>
      <c r="K488" s="173">
        <f>IFERROR(J488/J490,"-")</f>
        <v>0</v>
      </c>
      <c r="L488" s="18">
        <v>0</v>
      </c>
      <c r="M488" s="173">
        <f>IFERROR(L488/L490,"-")</f>
        <v>0</v>
      </c>
      <c r="N488" s="18">
        <v>0</v>
      </c>
      <c r="O488" s="173">
        <f>IFERROR(N488/N490,"-")</f>
        <v>0</v>
      </c>
      <c r="P488" s="18">
        <v>0</v>
      </c>
      <c r="Q488" s="173">
        <f>IFERROR(P488/P490,"-")</f>
        <v>0</v>
      </c>
      <c r="R488" s="18">
        <v>0</v>
      </c>
      <c r="S488" s="173">
        <f>IFERROR(R488/R490,"-")</f>
        <v>0</v>
      </c>
      <c r="T488" s="18">
        <f t="shared" si="7"/>
        <v>0</v>
      </c>
      <c r="U488" s="173">
        <f>IFERROR(T488/T490,"-")</f>
        <v>0</v>
      </c>
    </row>
    <row r="489" spans="2:21">
      <c r="B489" s="280"/>
      <c r="C489" s="274"/>
      <c r="D489" s="19" t="s">
        <v>115</v>
      </c>
      <c r="E489" s="20" t="s">
        <v>118</v>
      </c>
      <c r="F489" s="22">
        <v>5</v>
      </c>
      <c r="G489" s="176">
        <f>IFERROR(F489/F490,"-")</f>
        <v>0.26315789473684209</v>
      </c>
      <c r="H489" s="22">
        <v>6</v>
      </c>
      <c r="I489" s="176">
        <f>IFERROR(H489/H490,"-")</f>
        <v>0.24</v>
      </c>
      <c r="J489" s="22">
        <v>14</v>
      </c>
      <c r="K489" s="176">
        <f>IFERROR(J489/J490,"-")</f>
        <v>0.26415094339622641</v>
      </c>
      <c r="L489" s="22">
        <v>5</v>
      </c>
      <c r="M489" s="176">
        <f>IFERROR(L489/L490,"-")</f>
        <v>0.13513513513513514</v>
      </c>
      <c r="N489" s="22">
        <v>8</v>
      </c>
      <c r="O489" s="176">
        <f>IFERROR(N489/N490,"-")</f>
        <v>0.42105263157894735</v>
      </c>
      <c r="P489" s="22">
        <v>5</v>
      </c>
      <c r="Q489" s="176">
        <f>IFERROR(P489/P490,"-")</f>
        <v>0.55555555555555558</v>
      </c>
      <c r="R489" s="22">
        <v>2</v>
      </c>
      <c r="S489" s="176">
        <f>IFERROR(R489/R490,"-")</f>
        <v>1</v>
      </c>
      <c r="T489" s="22">
        <f t="shared" si="7"/>
        <v>45</v>
      </c>
      <c r="U489" s="176">
        <f>IFERROR(T489/T490,"-")</f>
        <v>0.27439024390243905</v>
      </c>
    </row>
    <row r="490" spans="2:21">
      <c r="B490" s="281"/>
      <c r="C490" s="275"/>
      <c r="D490" s="23" t="s">
        <v>117</v>
      </c>
      <c r="E490" s="24"/>
      <c r="F490" s="37">
        <f>SUM(F482:F489)</f>
        <v>19</v>
      </c>
      <c r="G490" s="179" t="s">
        <v>116</v>
      </c>
      <c r="H490" s="37">
        <f>SUM(H482:H489)</f>
        <v>25</v>
      </c>
      <c r="I490" s="179" t="s">
        <v>116</v>
      </c>
      <c r="J490" s="37">
        <f>SUM(J482:J489)</f>
        <v>53</v>
      </c>
      <c r="K490" s="179" t="s">
        <v>116</v>
      </c>
      <c r="L490" s="37">
        <f>SUM(L482:L489)</f>
        <v>37</v>
      </c>
      <c r="M490" s="179" t="s">
        <v>116</v>
      </c>
      <c r="N490" s="37">
        <f>SUM(N482:N489)</f>
        <v>19</v>
      </c>
      <c r="O490" s="179" t="s">
        <v>116</v>
      </c>
      <c r="P490" s="37">
        <f>SUM(P482:P489)</f>
        <v>9</v>
      </c>
      <c r="Q490" s="179" t="s">
        <v>116</v>
      </c>
      <c r="R490" s="37">
        <f>SUM(R482:R489)</f>
        <v>2</v>
      </c>
      <c r="S490" s="179" t="s">
        <v>116</v>
      </c>
      <c r="T490" s="37">
        <f t="shared" si="7"/>
        <v>164</v>
      </c>
      <c r="U490" s="179" t="s">
        <v>116</v>
      </c>
    </row>
    <row r="491" spans="2:21">
      <c r="B491" s="264">
        <v>55</v>
      </c>
      <c r="C491" s="273" t="s">
        <v>16</v>
      </c>
      <c r="D491" s="13" t="s">
        <v>108</v>
      </c>
      <c r="E491" s="14" t="s">
        <v>86</v>
      </c>
      <c r="F491" s="15">
        <v>1</v>
      </c>
      <c r="G491" s="170">
        <f>IFERROR(F491/F499,"-")</f>
        <v>9.0909090909090912E-2</v>
      </c>
      <c r="H491" s="15">
        <v>0</v>
      </c>
      <c r="I491" s="170">
        <f>IFERROR(H491/H499,"-")</f>
        <v>0</v>
      </c>
      <c r="J491" s="15">
        <v>0</v>
      </c>
      <c r="K491" s="170">
        <f>IFERROR(J491/J499,"-")</f>
        <v>0</v>
      </c>
      <c r="L491" s="15">
        <v>0</v>
      </c>
      <c r="M491" s="170">
        <f>IFERROR(L491/L499,"-")</f>
        <v>0</v>
      </c>
      <c r="N491" s="15">
        <v>0</v>
      </c>
      <c r="O491" s="170">
        <f>IFERROR(N491/N499,"-")</f>
        <v>0</v>
      </c>
      <c r="P491" s="15">
        <v>0</v>
      </c>
      <c r="Q491" s="170">
        <f>IFERROR(P491/P499,"-")</f>
        <v>0</v>
      </c>
      <c r="R491" s="15">
        <v>0</v>
      </c>
      <c r="S491" s="170">
        <f>IFERROR(R491/R499,"-")</f>
        <v>0</v>
      </c>
      <c r="T491" s="15">
        <f t="shared" si="7"/>
        <v>1</v>
      </c>
      <c r="U491" s="170">
        <f>IFERROR(T491/T499,"-")</f>
        <v>4.2918454935622317E-3</v>
      </c>
    </row>
    <row r="492" spans="2:21">
      <c r="B492" s="265"/>
      <c r="C492" s="274"/>
      <c r="D492" s="16" t="s">
        <v>109</v>
      </c>
      <c r="E492" s="17" t="s">
        <v>89</v>
      </c>
      <c r="F492" s="18">
        <v>8</v>
      </c>
      <c r="G492" s="173">
        <f>IFERROR(F492/F499,"-")</f>
        <v>0.72727272727272729</v>
      </c>
      <c r="H492" s="18">
        <v>14</v>
      </c>
      <c r="I492" s="173">
        <f>IFERROR(H492/H499,"-")</f>
        <v>0.58333333333333337</v>
      </c>
      <c r="J492" s="18">
        <v>53</v>
      </c>
      <c r="K492" s="173">
        <f>IFERROR(J492/J499,"-")</f>
        <v>0.63855421686746983</v>
      </c>
      <c r="L492" s="18">
        <v>43</v>
      </c>
      <c r="M492" s="173">
        <f>IFERROR(L492/L499,"-")</f>
        <v>0.66153846153846152</v>
      </c>
      <c r="N492" s="18">
        <v>20</v>
      </c>
      <c r="O492" s="173">
        <f>IFERROR(N492/N499,"-")</f>
        <v>0.5</v>
      </c>
      <c r="P492" s="18">
        <v>3</v>
      </c>
      <c r="Q492" s="173">
        <f>IFERROR(P492/P499,"-")</f>
        <v>0.33333333333333331</v>
      </c>
      <c r="R492" s="18">
        <v>1</v>
      </c>
      <c r="S492" s="173">
        <f>IFERROR(R492/R499,"-")</f>
        <v>1</v>
      </c>
      <c r="T492" s="18">
        <f t="shared" si="7"/>
        <v>142</v>
      </c>
      <c r="U492" s="173">
        <f>IFERROR(T492/T499,"-")</f>
        <v>0.6094420600858369</v>
      </c>
    </row>
    <row r="493" spans="2:21">
      <c r="B493" s="265"/>
      <c r="C493" s="274"/>
      <c r="D493" s="16" t="s">
        <v>110</v>
      </c>
      <c r="E493" s="17" t="s">
        <v>92</v>
      </c>
      <c r="F493" s="18">
        <v>0</v>
      </c>
      <c r="G493" s="173">
        <f>IFERROR(F493/F499,"-")</f>
        <v>0</v>
      </c>
      <c r="H493" s="18">
        <v>0</v>
      </c>
      <c r="I493" s="173">
        <f>IFERROR(H493/H499,"-")</f>
        <v>0</v>
      </c>
      <c r="J493" s="18">
        <v>0</v>
      </c>
      <c r="K493" s="173">
        <f>IFERROR(J493/J499,"-")</f>
        <v>0</v>
      </c>
      <c r="L493" s="18">
        <v>0</v>
      </c>
      <c r="M493" s="173">
        <f>IFERROR(L493/L499,"-")</f>
        <v>0</v>
      </c>
      <c r="N493" s="18">
        <v>0</v>
      </c>
      <c r="O493" s="173">
        <f>IFERROR(N493/N499,"-")</f>
        <v>0</v>
      </c>
      <c r="P493" s="18">
        <v>0</v>
      </c>
      <c r="Q493" s="173">
        <f>IFERROR(P493/P499,"-")</f>
        <v>0</v>
      </c>
      <c r="R493" s="18">
        <v>0</v>
      </c>
      <c r="S493" s="173">
        <f>IFERROR(R493/R499,"-")</f>
        <v>0</v>
      </c>
      <c r="T493" s="18">
        <f t="shared" si="7"/>
        <v>0</v>
      </c>
      <c r="U493" s="173">
        <f>IFERROR(T493/T499,"-")</f>
        <v>0</v>
      </c>
    </row>
    <row r="494" spans="2:21">
      <c r="B494" s="265"/>
      <c r="C494" s="274"/>
      <c r="D494" s="16" t="s">
        <v>111</v>
      </c>
      <c r="E494" s="17" t="s">
        <v>94</v>
      </c>
      <c r="F494" s="18">
        <v>0</v>
      </c>
      <c r="G494" s="173">
        <f>IFERROR(F494/F499,"-")</f>
        <v>0</v>
      </c>
      <c r="H494" s="18">
        <v>3</v>
      </c>
      <c r="I494" s="173">
        <f>IFERROR(H494/H499,"-")</f>
        <v>0.125</v>
      </c>
      <c r="J494" s="18">
        <v>7</v>
      </c>
      <c r="K494" s="173">
        <f>IFERROR(J494/J499,"-")</f>
        <v>8.4337349397590355E-2</v>
      </c>
      <c r="L494" s="18">
        <v>2</v>
      </c>
      <c r="M494" s="173">
        <f>IFERROR(L494/L499,"-")</f>
        <v>3.0769230769230771E-2</v>
      </c>
      <c r="N494" s="18">
        <v>2</v>
      </c>
      <c r="O494" s="173">
        <f>IFERROR(N494/N499,"-")</f>
        <v>0.05</v>
      </c>
      <c r="P494" s="18">
        <v>0</v>
      </c>
      <c r="Q494" s="173">
        <f>IFERROR(P494/P499,"-")</f>
        <v>0</v>
      </c>
      <c r="R494" s="18">
        <v>0</v>
      </c>
      <c r="S494" s="173">
        <f>IFERROR(R494/R499,"-")</f>
        <v>0</v>
      </c>
      <c r="T494" s="18">
        <f t="shared" si="7"/>
        <v>14</v>
      </c>
      <c r="U494" s="173">
        <f>IFERROR(T494/T499,"-")</f>
        <v>6.0085836909871244E-2</v>
      </c>
    </row>
    <row r="495" spans="2:21">
      <c r="B495" s="265"/>
      <c r="C495" s="274"/>
      <c r="D495" s="16" t="s">
        <v>112</v>
      </c>
      <c r="E495" s="17" t="s">
        <v>96</v>
      </c>
      <c r="F495" s="18">
        <v>0</v>
      </c>
      <c r="G495" s="173">
        <f>IFERROR(F495/F499,"-")</f>
        <v>0</v>
      </c>
      <c r="H495" s="18">
        <v>6</v>
      </c>
      <c r="I495" s="173">
        <f>IFERROR(H495/H499,"-")</f>
        <v>0.25</v>
      </c>
      <c r="J495" s="18">
        <v>6</v>
      </c>
      <c r="K495" s="173">
        <f>IFERROR(J495/J499,"-")</f>
        <v>7.2289156626506021E-2</v>
      </c>
      <c r="L495" s="18">
        <v>7</v>
      </c>
      <c r="M495" s="173">
        <f>IFERROR(L495/L499,"-")</f>
        <v>0.1076923076923077</v>
      </c>
      <c r="N495" s="18">
        <v>4</v>
      </c>
      <c r="O495" s="173">
        <f>IFERROR(N495/N499,"-")</f>
        <v>0.1</v>
      </c>
      <c r="P495" s="18">
        <v>1</v>
      </c>
      <c r="Q495" s="173">
        <f>IFERROR(P495/P499,"-")</f>
        <v>0.1111111111111111</v>
      </c>
      <c r="R495" s="18">
        <v>0</v>
      </c>
      <c r="S495" s="173">
        <f>IFERROR(R495/R499,"-")</f>
        <v>0</v>
      </c>
      <c r="T495" s="18">
        <f t="shared" si="7"/>
        <v>24</v>
      </c>
      <c r="U495" s="173">
        <f>IFERROR(T495/T499,"-")</f>
        <v>0.10300429184549356</v>
      </c>
    </row>
    <row r="496" spans="2:21">
      <c r="B496" s="265"/>
      <c r="C496" s="274"/>
      <c r="D496" s="16" t="s">
        <v>113</v>
      </c>
      <c r="E496" s="17" t="s">
        <v>98</v>
      </c>
      <c r="F496" s="18">
        <v>0</v>
      </c>
      <c r="G496" s="173">
        <f>IFERROR(F496/F499,"-")</f>
        <v>0</v>
      </c>
      <c r="H496" s="18">
        <v>0</v>
      </c>
      <c r="I496" s="173">
        <f>IFERROR(H496/H499,"-")</f>
        <v>0</v>
      </c>
      <c r="J496" s="18">
        <v>0</v>
      </c>
      <c r="K496" s="173">
        <f>IFERROR(J496/J499,"-")</f>
        <v>0</v>
      </c>
      <c r="L496" s="18">
        <v>0</v>
      </c>
      <c r="M496" s="173">
        <f>IFERROR(L496/L499,"-")</f>
        <v>0</v>
      </c>
      <c r="N496" s="18">
        <v>0</v>
      </c>
      <c r="O496" s="173">
        <f>IFERROR(N496/N499,"-")</f>
        <v>0</v>
      </c>
      <c r="P496" s="18">
        <v>0</v>
      </c>
      <c r="Q496" s="173">
        <f>IFERROR(P496/P499,"-")</f>
        <v>0</v>
      </c>
      <c r="R496" s="18">
        <v>0</v>
      </c>
      <c r="S496" s="173">
        <f>IFERROR(R496/R499,"-")</f>
        <v>0</v>
      </c>
      <c r="T496" s="18">
        <f t="shared" si="7"/>
        <v>0</v>
      </c>
      <c r="U496" s="173">
        <f>IFERROR(T496/T499,"-")</f>
        <v>0</v>
      </c>
    </row>
    <row r="497" spans="2:21">
      <c r="B497" s="265"/>
      <c r="C497" s="274"/>
      <c r="D497" s="16" t="s">
        <v>114</v>
      </c>
      <c r="E497" s="17" t="s">
        <v>100</v>
      </c>
      <c r="F497" s="18">
        <v>0</v>
      </c>
      <c r="G497" s="173">
        <f>IFERROR(F497/F499,"-")</f>
        <v>0</v>
      </c>
      <c r="H497" s="18">
        <v>0</v>
      </c>
      <c r="I497" s="173">
        <f>IFERROR(H497/H499,"-")</f>
        <v>0</v>
      </c>
      <c r="J497" s="18">
        <v>0</v>
      </c>
      <c r="K497" s="173">
        <f>IFERROR(J497/J499,"-")</f>
        <v>0</v>
      </c>
      <c r="L497" s="18">
        <v>0</v>
      </c>
      <c r="M497" s="173">
        <f>IFERROR(L497/L499,"-")</f>
        <v>0</v>
      </c>
      <c r="N497" s="18">
        <v>0</v>
      </c>
      <c r="O497" s="173">
        <f>IFERROR(N497/N499,"-")</f>
        <v>0</v>
      </c>
      <c r="P497" s="18">
        <v>0</v>
      </c>
      <c r="Q497" s="173">
        <f>IFERROR(P497/P499,"-")</f>
        <v>0</v>
      </c>
      <c r="R497" s="18">
        <v>0</v>
      </c>
      <c r="S497" s="173">
        <f>IFERROR(R497/R499,"-")</f>
        <v>0</v>
      </c>
      <c r="T497" s="18">
        <f t="shared" si="7"/>
        <v>0</v>
      </c>
      <c r="U497" s="173">
        <f>IFERROR(T497/T499,"-")</f>
        <v>0</v>
      </c>
    </row>
    <row r="498" spans="2:21">
      <c r="B498" s="265"/>
      <c r="C498" s="274"/>
      <c r="D498" s="19" t="s">
        <v>115</v>
      </c>
      <c r="E498" s="20" t="s">
        <v>118</v>
      </c>
      <c r="F498" s="22">
        <v>2</v>
      </c>
      <c r="G498" s="176">
        <f>IFERROR(F498/F499,"-")</f>
        <v>0.18181818181818182</v>
      </c>
      <c r="H498" s="22">
        <v>1</v>
      </c>
      <c r="I498" s="176">
        <f>IFERROR(H498/H499,"-")</f>
        <v>4.1666666666666664E-2</v>
      </c>
      <c r="J498" s="22">
        <v>17</v>
      </c>
      <c r="K498" s="176">
        <f>IFERROR(J498/J499,"-")</f>
        <v>0.20481927710843373</v>
      </c>
      <c r="L498" s="22">
        <v>13</v>
      </c>
      <c r="M498" s="176">
        <f>IFERROR(L498/L499,"-")</f>
        <v>0.2</v>
      </c>
      <c r="N498" s="22">
        <v>14</v>
      </c>
      <c r="O498" s="176">
        <f>IFERROR(N498/N499,"-")</f>
        <v>0.35</v>
      </c>
      <c r="P498" s="22">
        <v>5</v>
      </c>
      <c r="Q498" s="176">
        <f>IFERROR(P498/P499,"-")</f>
        <v>0.55555555555555558</v>
      </c>
      <c r="R498" s="22">
        <v>0</v>
      </c>
      <c r="S498" s="176">
        <f>IFERROR(R498/R499,"-")</f>
        <v>0</v>
      </c>
      <c r="T498" s="22">
        <f t="shared" si="7"/>
        <v>52</v>
      </c>
      <c r="U498" s="176">
        <f>IFERROR(T498/T499,"-")</f>
        <v>0.22317596566523606</v>
      </c>
    </row>
    <row r="499" spans="2:21">
      <c r="B499" s="266"/>
      <c r="C499" s="275"/>
      <c r="D499" s="23" t="s">
        <v>117</v>
      </c>
      <c r="E499" s="24"/>
      <c r="F499" s="37">
        <f>SUM(F491:F498)</f>
        <v>11</v>
      </c>
      <c r="G499" s="179" t="s">
        <v>116</v>
      </c>
      <c r="H499" s="37">
        <f>SUM(H491:H498)</f>
        <v>24</v>
      </c>
      <c r="I499" s="179" t="s">
        <v>116</v>
      </c>
      <c r="J499" s="37">
        <f>SUM(J491:J498)</f>
        <v>83</v>
      </c>
      <c r="K499" s="179" t="s">
        <v>116</v>
      </c>
      <c r="L499" s="37">
        <f>SUM(L491:L498)</f>
        <v>65</v>
      </c>
      <c r="M499" s="179" t="s">
        <v>116</v>
      </c>
      <c r="N499" s="37">
        <f>SUM(N491:N498)</f>
        <v>40</v>
      </c>
      <c r="O499" s="179" t="s">
        <v>116</v>
      </c>
      <c r="P499" s="37">
        <f>SUM(P491:P498)</f>
        <v>9</v>
      </c>
      <c r="Q499" s="179" t="s">
        <v>116</v>
      </c>
      <c r="R499" s="37">
        <f>SUM(R491:R498)</f>
        <v>1</v>
      </c>
      <c r="S499" s="179" t="s">
        <v>116</v>
      </c>
      <c r="T499" s="37">
        <f t="shared" si="7"/>
        <v>233</v>
      </c>
      <c r="U499" s="179" t="s">
        <v>116</v>
      </c>
    </row>
    <row r="500" spans="2:21">
      <c r="B500" s="279">
        <v>56</v>
      </c>
      <c r="C500" s="273" t="s">
        <v>9</v>
      </c>
      <c r="D500" s="13" t="s">
        <v>108</v>
      </c>
      <c r="E500" s="14" t="s">
        <v>86</v>
      </c>
      <c r="F500" s="15">
        <v>0</v>
      </c>
      <c r="G500" s="170">
        <f>IFERROR(F500/F508,"-")</f>
        <v>0</v>
      </c>
      <c r="H500" s="15">
        <v>0</v>
      </c>
      <c r="I500" s="170">
        <f>IFERROR(H500/H508,"-")</f>
        <v>0</v>
      </c>
      <c r="J500" s="15">
        <v>0</v>
      </c>
      <c r="K500" s="170">
        <f>IFERROR(J500/J508,"-")</f>
        <v>0</v>
      </c>
      <c r="L500" s="15">
        <v>0</v>
      </c>
      <c r="M500" s="170">
        <f>IFERROR(L500/L508,"-")</f>
        <v>0</v>
      </c>
      <c r="N500" s="15">
        <v>0</v>
      </c>
      <c r="O500" s="170">
        <f>IFERROR(N500/N508,"-")</f>
        <v>0</v>
      </c>
      <c r="P500" s="15">
        <v>0</v>
      </c>
      <c r="Q500" s="170">
        <f>IFERROR(P500/P508,"-")</f>
        <v>0</v>
      </c>
      <c r="R500" s="15">
        <v>0</v>
      </c>
      <c r="S500" s="170">
        <f>IFERROR(R500/R508,"-")</f>
        <v>0</v>
      </c>
      <c r="T500" s="15">
        <f t="shared" si="7"/>
        <v>0</v>
      </c>
      <c r="U500" s="170">
        <f>IFERROR(T500/T508,"-")</f>
        <v>0</v>
      </c>
    </row>
    <row r="501" spans="2:21">
      <c r="B501" s="280"/>
      <c r="C501" s="274"/>
      <c r="D501" s="16" t="s">
        <v>109</v>
      </c>
      <c r="E501" s="17" t="s">
        <v>89</v>
      </c>
      <c r="F501" s="18">
        <v>1</v>
      </c>
      <c r="G501" s="173">
        <f>IFERROR(F501/F508,"-")</f>
        <v>0.25</v>
      </c>
      <c r="H501" s="18">
        <v>7</v>
      </c>
      <c r="I501" s="173">
        <f>IFERROR(H501/H508,"-")</f>
        <v>0.77777777777777779</v>
      </c>
      <c r="J501" s="18">
        <v>39</v>
      </c>
      <c r="K501" s="173">
        <f>IFERROR(J501/J508,"-")</f>
        <v>0.6964285714285714</v>
      </c>
      <c r="L501" s="18">
        <v>19</v>
      </c>
      <c r="M501" s="173">
        <f>IFERROR(L501/L508,"-")</f>
        <v>0.70370370370370372</v>
      </c>
      <c r="N501" s="18">
        <v>11</v>
      </c>
      <c r="O501" s="173">
        <f>IFERROR(N501/N508,"-")</f>
        <v>0.73333333333333328</v>
      </c>
      <c r="P501" s="18">
        <v>4</v>
      </c>
      <c r="Q501" s="173">
        <f>IFERROR(P501/P508,"-")</f>
        <v>1</v>
      </c>
      <c r="R501" s="18">
        <v>1</v>
      </c>
      <c r="S501" s="173">
        <f>IFERROR(R501/R508,"-")</f>
        <v>1</v>
      </c>
      <c r="T501" s="18">
        <f t="shared" si="7"/>
        <v>82</v>
      </c>
      <c r="U501" s="173">
        <f>IFERROR(T501/T508,"-")</f>
        <v>0.7068965517241379</v>
      </c>
    </row>
    <row r="502" spans="2:21">
      <c r="B502" s="280"/>
      <c r="C502" s="274"/>
      <c r="D502" s="16" t="s">
        <v>110</v>
      </c>
      <c r="E502" s="17" t="s">
        <v>92</v>
      </c>
      <c r="F502" s="18">
        <v>0</v>
      </c>
      <c r="G502" s="173">
        <f>IFERROR(F502/F508,"-")</f>
        <v>0</v>
      </c>
      <c r="H502" s="18">
        <v>0</v>
      </c>
      <c r="I502" s="173">
        <f>IFERROR(H502/H508,"-")</f>
        <v>0</v>
      </c>
      <c r="J502" s="18">
        <v>2</v>
      </c>
      <c r="K502" s="173">
        <f>IFERROR(J502/J508,"-")</f>
        <v>3.5714285714285712E-2</v>
      </c>
      <c r="L502" s="18">
        <v>0</v>
      </c>
      <c r="M502" s="173">
        <f>IFERROR(L502/L508,"-")</f>
        <v>0</v>
      </c>
      <c r="N502" s="18">
        <v>0</v>
      </c>
      <c r="O502" s="173">
        <f>IFERROR(N502/N508,"-")</f>
        <v>0</v>
      </c>
      <c r="P502" s="18">
        <v>0</v>
      </c>
      <c r="Q502" s="173">
        <f>IFERROR(P502/P508,"-")</f>
        <v>0</v>
      </c>
      <c r="R502" s="18">
        <v>0</v>
      </c>
      <c r="S502" s="173">
        <f>IFERROR(R502/R508,"-")</f>
        <v>0</v>
      </c>
      <c r="T502" s="18">
        <f t="shared" si="7"/>
        <v>2</v>
      </c>
      <c r="U502" s="173">
        <f>IFERROR(T502/T508,"-")</f>
        <v>1.7241379310344827E-2</v>
      </c>
    </row>
    <row r="503" spans="2:21">
      <c r="B503" s="280"/>
      <c r="C503" s="274"/>
      <c r="D503" s="16" t="s">
        <v>111</v>
      </c>
      <c r="E503" s="17" t="s">
        <v>94</v>
      </c>
      <c r="F503" s="18">
        <v>0</v>
      </c>
      <c r="G503" s="173">
        <f>IFERROR(F503/F508,"-")</f>
        <v>0</v>
      </c>
      <c r="H503" s="18">
        <v>0</v>
      </c>
      <c r="I503" s="173">
        <f>IFERROR(H503/H508,"-")</f>
        <v>0</v>
      </c>
      <c r="J503" s="18">
        <v>0</v>
      </c>
      <c r="K503" s="173">
        <f>IFERROR(J503/J508,"-")</f>
        <v>0</v>
      </c>
      <c r="L503" s="18">
        <v>1</v>
      </c>
      <c r="M503" s="173">
        <f>IFERROR(L503/L508,"-")</f>
        <v>3.7037037037037035E-2</v>
      </c>
      <c r="N503" s="18">
        <v>0</v>
      </c>
      <c r="O503" s="173">
        <f>IFERROR(N503/N508,"-")</f>
        <v>0</v>
      </c>
      <c r="P503" s="18">
        <v>0</v>
      </c>
      <c r="Q503" s="173">
        <f>IFERROR(P503/P508,"-")</f>
        <v>0</v>
      </c>
      <c r="R503" s="18">
        <v>0</v>
      </c>
      <c r="S503" s="173">
        <f>IFERROR(R503/R508,"-")</f>
        <v>0</v>
      </c>
      <c r="T503" s="18">
        <f t="shared" si="7"/>
        <v>1</v>
      </c>
      <c r="U503" s="173">
        <f>IFERROR(T503/T508,"-")</f>
        <v>8.6206896551724137E-3</v>
      </c>
    </row>
    <row r="504" spans="2:21">
      <c r="B504" s="280"/>
      <c r="C504" s="274"/>
      <c r="D504" s="16" t="s">
        <v>112</v>
      </c>
      <c r="E504" s="17" t="s">
        <v>96</v>
      </c>
      <c r="F504" s="18">
        <v>0</v>
      </c>
      <c r="G504" s="173">
        <f>IFERROR(F504/F508,"-")</f>
        <v>0</v>
      </c>
      <c r="H504" s="18">
        <v>0</v>
      </c>
      <c r="I504" s="173">
        <f>IFERROR(H504/H508,"-")</f>
        <v>0</v>
      </c>
      <c r="J504" s="18">
        <v>1</v>
      </c>
      <c r="K504" s="173">
        <f>IFERROR(J504/J508,"-")</f>
        <v>1.7857142857142856E-2</v>
      </c>
      <c r="L504" s="18">
        <v>4</v>
      </c>
      <c r="M504" s="173">
        <f>IFERROR(L504/L508,"-")</f>
        <v>0.14814814814814814</v>
      </c>
      <c r="N504" s="18">
        <v>0</v>
      </c>
      <c r="O504" s="173">
        <f>IFERROR(N504/N508,"-")</f>
        <v>0</v>
      </c>
      <c r="P504" s="18">
        <v>0</v>
      </c>
      <c r="Q504" s="173">
        <f>IFERROR(P504/P508,"-")</f>
        <v>0</v>
      </c>
      <c r="R504" s="18">
        <v>0</v>
      </c>
      <c r="S504" s="173">
        <f>IFERROR(R504/R508,"-")</f>
        <v>0</v>
      </c>
      <c r="T504" s="18">
        <f t="shared" si="7"/>
        <v>5</v>
      </c>
      <c r="U504" s="173">
        <f>IFERROR(T504/T508,"-")</f>
        <v>4.3103448275862072E-2</v>
      </c>
    </row>
    <row r="505" spans="2:21">
      <c r="B505" s="280"/>
      <c r="C505" s="274"/>
      <c r="D505" s="16" t="s">
        <v>113</v>
      </c>
      <c r="E505" s="17" t="s">
        <v>98</v>
      </c>
      <c r="F505" s="18">
        <v>0</v>
      </c>
      <c r="G505" s="173">
        <f>IFERROR(F505/F508,"-")</f>
        <v>0</v>
      </c>
      <c r="H505" s="18">
        <v>0</v>
      </c>
      <c r="I505" s="173">
        <f>IFERROR(H505/H508,"-")</f>
        <v>0</v>
      </c>
      <c r="J505" s="18">
        <v>0</v>
      </c>
      <c r="K505" s="173">
        <f>IFERROR(J505/J508,"-")</f>
        <v>0</v>
      </c>
      <c r="L505" s="18">
        <v>0</v>
      </c>
      <c r="M505" s="173">
        <f>IFERROR(L505/L508,"-")</f>
        <v>0</v>
      </c>
      <c r="N505" s="18">
        <v>0</v>
      </c>
      <c r="O505" s="173">
        <f>IFERROR(N505/N508,"-")</f>
        <v>0</v>
      </c>
      <c r="P505" s="18">
        <v>0</v>
      </c>
      <c r="Q505" s="173">
        <f>IFERROR(P505/P508,"-")</f>
        <v>0</v>
      </c>
      <c r="R505" s="18">
        <v>0</v>
      </c>
      <c r="S505" s="173">
        <f>IFERROR(R505/R508,"-")</f>
        <v>0</v>
      </c>
      <c r="T505" s="18">
        <f t="shared" si="7"/>
        <v>0</v>
      </c>
      <c r="U505" s="173">
        <f>IFERROR(T505/T508,"-")</f>
        <v>0</v>
      </c>
    </row>
    <row r="506" spans="2:21">
      <c r="B506" s="280"/>
      <c r="C506" s="274"/>
      <c r="D506" s="16" t="s">
        <v>114</v>
      </c>
      <c r="E506" s="17" t="s">
        <v>100</v>
      </c>
      <c r="F506" s="18">
        <v>0</v>
      </c>
      <c r="G506" s="173">
        <f>IFERROR(F506/F508,"-")</f>
        <v>0</v>
      </c>
      <c r="H506" s="18">
        <v>0</v>
      </c>
      <c r="I506" s="173">
        <f>IFERROR(H506/H508,"-")</f>
        <v>0</v>
      </c>
      <c r="J506" s="18">
        <v>0</v>
      </c>
      <c r="K506" s="173">
        <f>IFERROR(J506/J508,"-")</f>
        <v>0</v>
      </c>
      <c r="L506" s="18">
        <v>0</v>
      </c>
      <c r="M506" s="173">
        <f>IFERROR(L506/L508,"-")</f>
        <v>0</v>
      </c>
      <c r="N506" s="18">
        <v>0</v>
      </c>
      <c r="O506" s="173">
        <f>IFERROR(N506/N508,"-")</f>
        <v>0</v>
      </c>
      <c r="P506" s="18">
        <v>0</v>
      </c>
      <c r="Q506" s="173">
        <f>IFERROR(P506/P508,"-")</f>
        <v>0</v>
      </c>
      <c r="R506" s="18">
        <v>0</v>
      </c>
      <c r="S506" s="173">
        <f>IFERROR(R506/R508,"-")</f>
        <v>0</v>
      </c>
      <c r="T506" s="18">
        <f t="shared" si="7"/>
        <v>0</v>
      </c>
      <c r="U506" s="173">
        <f>IFERROR(T506/T508,"-")</f>
        <v>0</v>
      </c>
    </row>
    <row r="507" spans="2:21">
      <c r="B507" s="280"/>
      <c r="C507" s="274"/>
      <c r="D507" s="19" t="s">
        <v>115</v>
      </c>
      <c r="E507" s="20" t="s">
        <v>118</v>
      </c>
      <c r="F507" s="22">
        <v>3</v>
      </c>
      <c r="G507" s="176">
        <f>IFERROR(F507/F508,"-")</f>
        <v>0.75</v>
      </c>
      <c r="H507" s="22">
        <v>2</v>
      </c>
      <c r="I507" s="176">
        <f>IFERROR(H507/H508,"-")</f>
        <v>0.22222222222222221</v>
      </c>
      <c r="J507" s="22">
        <v>14</v>
      </c>
      <c r="K507" s="176">
        <f>IFERROR(J507/J508,"-")</f>
        <v>0.25</v>
      </c>
      <c r="L507" s="22">
        <v>3</v>
      </c>
      <c r="M507" s="176">
        <f>IFERROR(L507/L508,"-")</f>
        <v>0.1111111111111111</v>
      </c>
      <c r="N507" s="22">
        <v>4</v>
      </c>
      <c r="O507" s="176">
        <f>IFERROR(N507/N508,"-")</f>
        <v>0.26666666666666666</v>
      </c>
      <c r="P507" s="22">
        <v>0</v>
      </c>
      <c r="Q507" s="176">
        <f>IFERROR(P507/P508,"-")</f>
        <v>0</v>
      </c>
      <c r="R507" s="22">
        <v>0</v>
      </c>
      <c r="S507" s="176">
        <f>IFERROR(R507/R508,"-")</f>
        <v>0</v>
      </c>
      <c r="T507" s="22">
        <f t="shared" si="7"/>
        <v>26</v>
      </c>
      <c r="U507" s="176">
        <f>IFERROR(T507/T508,"-")</f>
        <v>0.22413793103448276</v>
      </c>
    </row>
    <row r="508" spans="2:21">
      <c r="B508" s="281"/>
      <c r="C508" s="275"/>
      <c r="D508" s="23" t="s">
        <v>117</v>
      </c>
      <c r="E508" s="24"/>
      <c r="F508" s="37">
        <f>SUM(F500:F507)</f>
        <v>4</v>
      </c>
      <c r="G508" s="179" t="s">
        <v>116</v>
      </c>
      <c r="H508" s="37">
        <f>SUM(H500:H507)</f>
        <v>9</v>
      </c>
      <c r="I508" s="179" t="s">
        <v>116</v>
      </c>
      <c r="J508" s="37">
        <f>SUM(J500:J507)</f>
        <v>56</v>
      </c>
      <c r="K508" s="179" t="s">
        <v>116</v>
      </c>
      <c r="L508" s="37">
        <f>SUM(L500:L507)</f>
        <v>27</v>
      </c>
      <c r="M508" s="179" t="s">
        <v>116</v>
      </c>
      <c r="N508" s="37">
        <f>SUM(N500:N507)</f>
        <v>15</v>
      </c>
      <c r="O508" s="179" t="s">
        <v>116</v>
      </c>
      <c r="P508" s="37">
        <f>SUM(P500:P507)</f>
        <v>4</v>
      </c>
      <c r="Q508" s="179" t="s">
        <v>116</v>
      </c>
      <c r="R508" s="37">
        <f>SUM(R500:R507)</f>
        <v>1</v>
      </c>
      <c r="S508" s="179" t="s">
        <v>116</v>
      </c>
      <c r="T508" s="37">
        <f t="shared" si="7"/>
        <v>116</v>
      </c>
      <c r="U508" s="179" t="s">
        <v>116</v>
      </c>
    </row>
    <row r="509" spans="2:21">
      <c r="B509" s="264">
        <v>57</v>
      </c>
      <c r="C509" s="273" t="s">
        <v>48</v>
      </c>
      <c r="D509" s="13" t="s">
        <v>108</v>
      </c>
      <c r="E509" s="14" t="s">
        <v>86</v>
      </c>
      <c r="F509" s="15">
        <v>0</v>
      </c>
      <c r="G509" s="170">
        <f>IFERROR(F509/F517,"-")</f>
        <v>0</v>
      </c>
      <c r="H509" s="15">
        <v>0</v>
      </c>
      <c r="I509" s="170">
        <f>IFERROR(H509/H517,"-")</f>
        <v>0</v>
      </c>
      <c r="J509" s="15">
        <v>0</v>
      </c>
      <c r="K509" s="170">
        <f>IFERROR(J509/J517,"-")</f>
        <v>0</v>
      </c>
      <c r="L509" s="15">
        <v>0</v>
      </c>
      <c r="M509" s="170">
        <f>IFERROR(L509/L517,"-")</f>
        <v>0</v>
      </c>
      <c r="N509" s="15">
        <v>0</v>
      </c>
      <c r="O509" s="170">
        <f>IFERROR(N509/N517,"-")</f>
        <v>0</v>
      </c>
      <c r="P509" s="15">
        <v>0</v>
      </c>
      <c r="Q509" s="170" t="str">
        <f>IFERROR(P509/P517,"-")</f>
        <v>-</v>
      </c>
      <c r="R509" s="15">
        <v>0</v>
      </c>
      <c r="S509" s="170" t="str">
        <f>IFERROR(R509/R517,"-")</f>
        <v>-</v>
      </c>
      <c r="T509" s="15">
        <f t="shared" si="7"/>
        <v>0</v>
      </c>
      <c r="U509" s="170">
        <f>IFERROR(T509/T517,"-")</f>
        <v>0</v>
      </c>
    </row>
    <row r="510" spans="2:21">
      <c r="B510" s="265"/>
      <c r="C510" s="274"/>
      <c r="D510" s="16" t="s">
        <v>109</v>
      </c>
      <c r="E510" s="17" t="s">
        <v>89</v>
      </c>
      <c r="F510" s="18">
        <v>3</v>
      </c>
      <c r="G510" s="173">
        <f>IFERROR(F510/F517,"-")</f>
        <v>0.375</v>
      </c>
      <c r="H510" s="18">
        <v>8</v>
      </c>
      <c r="I510" s="173">
        <f>IFERROR(H510/H517,"-")</f>
        <v>0.61538461538461542</v>
      </c>
      <c r="J510" s="18">
        <v>18</v>
      </c>
      <c r="K510" s="173">
        <f>IFERROR(J510/J517,"-")</f>
        <v>0.69230769230769229</v>
      </c>
      <c r="L510" s="18">
        <v>14</v>
      </c>
      <c r="M510" s="173">
        <f>IFERROR(L510/L517,"-")</f>
        <v>0.66666666666666663</v>
      </c>
      <c r="N510" s="18">
        <v>13</v>
      </c>
      <c r="O510" s="173">
        <f>IFERROR(N510/N517,"-")</f>
        <v>0.76470588235294112</v>
      </c>
      <c r="P510" s="18">
        <v>0</v>
      </c>
      <c r="Q510" s="173" t="str">
        <f>IFERROR(P510/P517,"-")</f>
        <v>-</v>
      </c>
      <c r="R510" s="18">
        <v>0</v>
      </c>
      <c r="S510" s="173" t="str">
        <f>IFERROR(R510/R517,"-")</f>
        <v>-</v>
      </c>
      <c r="T510" s="18">
        <f t="shared" si="7"/>
        <v>56</v>
      </c>
      <c r="U510" s="173">
        <f>IFERROR(T510/T517,"-")</f>
        <v>0.6588235294117647</v>
      </c>
    </row>
    <row r="511" spans="2:21">
      <c r="B511" s="265"/>
      <c r="C511" s="274"/>
      <c r="D511" s="16" t="s">
        <v>110</v>
      </c>
      <c r="E511" s="17" t="s">
        <v>92</v>
      </c>
      <c r="F511" s="18">
        <v>0</v>
      </c>
      <c r="G511" s="173">
        <f>IFERROR(F511/F517,"-")</f>
        <v>0</v>
      </c>
      <c r="H511" s="18">
        <v>0</v>
      </c>
      <c r="I511" s="173">
        <f>IFERROR(H511/H517,"-")</f>
        <v>0</v>
      </c>
      <c r="J511" s="18">
        <v>0</v>
      </c>
      <c r="K511" s="173">
        <f>IFERROR(J511/J517,"-")</f>
        <v>0</v>
      </c>
      <c r="L511" s="18">
        <v>0</v>
      </c>
      <c r="M511" s="173">
        <f>IFERROR(L511/L517,"-")</f>
        <v>0</v>
      </c>
      <c r="N511" s="18">
        <v>0</v>
      </c>
      <c r="O511" s="173">
        <f>IFERROR(N511/N517,"-")</f>
        <v>0</v>
      </c>
      <c r="P511" s="18">
        <v>0</v>
      </c>
      <c r="Q511" s="173" t="str">
        <f>IFERROR(P511/P517,"-")</f>
        <v>-</v>
      </c>
      <c r="R511" s="18">
        <v>0</v>
      </c>
      <c r="S511" s="173" t="str">
        <f>IFERROR(R511/R517,"-")</f>
        <v>-</v>
      </c>
      <c r="T511" s="18">
        <f t="shared" si="7"/>
        <v>0</v>
      </c>
      <c r="U511" s="173">
        <f>IFERROR(T511/T517,"-")</f>
        <v>0</v>
      </c>
    </row>
    <row r="512" spans="2:21">
      <c r="B512" s="265"/>
      <c r="C512" s="274"/>
      <c r="D512" s="16" t="s">
        <v>111</v>
      </c>
      <c r="E512" s="17" t="s">
        <v>94</v>
      </c>
      <c r="F512" s="18">
        <v>1</v>
      </c>
      <c r="G512" s="173">
        <f>IFERROR(F512/F517,"-")</f>
        <v>0.125</v>
      </c>
      <c r="H512" s="18">
        <v>0</v>
      </c>
      <c r="I512" s="173">
        <f>IFERROR(H512/H517,"-")</f>
        <v>0</v>
      </c>
      <c r="J512" s="18">
        <v>1</v>
      </c>
      <c r="K512" s="173">
        <f>IFERROR(J512/J517,"-")</f>
        <v>3.8461538461538464E-2</v>
      </c>
      <c r="L512" s="18">
        <v>1</v>
      </c>
      <c r="M512" s="173">
        <f>IFERROR(L512/L517,"-")</f>
        <v>4.7619047619047616E-2</v>
      </c>
      <c r="N512" s="18">
        <v>0</v>
      </c>
      <c r="O512" s="173">
        <f>IFERROR(N512/N517,"-")</f>
        <v>0</v>
      </c>
      <c r="P512" s="18">
        <v>0</v>
      </c>
      <c r="Q512" s="173" t="str">
        <f>IFERROR(P512/P517,"-")</f>
        <v>-</v>
      </c>
      <c r="R512" s="18">
        <v>0</v>
      </c>
      <c r="S512" s="173" t="str">
        <f>IFERROR(R512/R517,"-")</f>
        <v>-</v>
      </c>
      <c r="T512" s="18">
        <f t="shared" si="7"/>
        <v>3</v>
      </c>
      <c r="U512" s="173">
        <f>IFERROR(T512/T517,"-")</f>
        <v>3.5294117647058823E-2</v>
      </c>
    </row>
    <row r="513" spans="2:21">
      <c r="B513" s="265"/>
      <c r="C513" s="274"/>
      <c r="D513" s="16" t="s">
        <v>112</v>
      </c>
      <c r="E513" s="17" t="s">
        <v>96</v>
      </c>
      <c r="F513" s="18">
        <v>0</v>
      </c>
      <c r="G513" s="173">
        <f>IFERROR(F513/F517,"-")</f>
        <v>0</v>
      </c>
      <c r="H513" s="18">
        <v>1</v>
      </c>
      <c r="I513" s="173">
        <f>IFERROR(H513/H517,"-")</f>
        <v>7.6923076923076927E-2</v>
      </c>
      <c r="J513" s="18">
        <v>1</v>
      </c>
      <c r="K513" s="173">
        <f>IFERROR(J513/J517,"-")</f>
        <v>3.8461538461538464E-2</v>
      </c>
      <c r="L513" s="18">
        <v>1</v>
      </c>
      <c r="M513" s="173">
        <f>IFERROR(L513/L517,"-")</f>
        <v>4.7619047619047616E-2</v>
      </c>
      <c r="N513" s="18">
        <v>1</v>
      </c>
      <c r="O513" s="173">
        <f>IFERROR(N513/N517,"-")</f>
        <v>5.8823529411764705E-2</v>
      </c>
      <c r="P513" s="18">
        <v>0</v>
      </c>
      <c r="Q513" s="173" t="str">
        <f>IFERROR(P513/P517,"-")</f>
        <v>-</v>
      </c>
      <c r="R513" s="18">
        <v>0</v>
      </c>
      <c r="S513" s="173" t="str">
        <f>IFERROR(R513/R517,"-")</f>
        <v>-</v>
      </c>
      <c r="T513" s="18">
        <f t="shared" si="7"/>
        <v>4</v>
      </c>
      <c r="U513" s="173">
        <f>IFERROR(T513/T517,"-")</f>
        <v>4.7058823529411764E-2</v>
      </c>
    </row>
    <row r="514" spans="2:21">
      <c r="B514" s="265"/>
      <c r="C514" s="274"/>
      <c r="D514" s="16" t="s">
        <v>113</v>
      </c>
      <c r="E514" s="17" t="s">
        <v>98</v>
      </c>
      <c r="F514" s="18">
        <v>0</v>
      </c>
      <c r="G514" s="173">
        <f>IFERROR(F514/F517,"-")</f>
        <v>0</v>
      </c>
      <c r="H514" s="18">
        <v>0</v>
      </c>
      <c r="I514" s="173">
        <f>IFERROR(H514/H517,"-")</f>
        <v>0</v>
      </c>
      <c r="J514" s="18">
        <v>0</v>
      </c>
      <c r="K514" s="173">
        <f>IFERROR(J514/J517,"-")</f>
        <v>0</v>
      </c>
      <c r="L514" s="18">
        <v>0</v>
      </c>
      <c r="M514" s="173">
        <f>IFERROR(L514/L517,"-")</f>
        <v>0</v>
      </c>
      <c r="N514" s="18">
        <v>0</v>
      </c>
      <c r="O514" s="173">
        <f>IFERROR(N514/N517,"-")</f>
        <v>0</v>
      </c>
      <c r="P514" s="18">
        <v>0</v>
      </c>
      <c r="Q514" s="173" t="str">
        <f>IFERROR(P514/P517,"-")</f>
        <v>-</v>
      </c>
      <c r="R514" s="18">
        <v>0</v>
      </c>
      <c r="S514" s="173" t="str">
        <f>IFERROR(R514/R517,"-")</f>
        <v>-</v>
      </c>
      <c r="T514" s="18">
        <f t="shared" si="7"/>
        <v>0</v>
      </c>
      <c r="U514" s="173">
        <f>IFERROR(T514/T517,"-")</f>
        <v>0</v>
      </c>
    </row>
    <row r="515" spans="2:21">
      <c r="B515" s="265"/>
      <c r="C515" s="274"/>
      <c r="D515" s="16" t="s">
        <v>114</v>
      </c>
      <c r="E515" s="17" t="s">
        <v>100</v>
      </c>
      <c r="F515" s="18">
        <v>0</v>
      </c>
      <c r="G515" s="173">
        <f>IFERROR(F515/F517,"-")</f>
        <v>0</v>
      </c>
      <c r="H515" s="18">
        <v>0</v>
      </c>
      <c r="I515" s="173">
        <f>IFERROR(H515/H517,"-")</f>
        <v>0</v>
      </c>
      <c r="J515" s="18">
        <v>0</v>
      </c>
      <c r="K515" s="173">
        <f>IFERROR(J515/J517,"-")</f>
        <v>0</v>
      </c>
      <c r="L515" s="18">
        <v>0</v>
      </c>
      <c r="M515" s="173">
        <f>IFERROR(L515/L517,"-")</f>
        <v>0</v>
      </c>
      <c r="N515" s="18">
        <v>0</v>
      </c>
      <c r="O515" s="173">
        <f>IFERROR(N515/N517,"-")</f>
        <v>0</v>
      </c>
      <c r="P515" s="18">
        <v>0</v>
      </c>
      <c r="Q515" s="173" t="str">
        <f>IFERROR(P515/P517,"-")</f>
        <v>-</v>
      </c>
      <c r="R515" s="18">
        <v>0</v>
      </c>
      <c r="S515" s="173" t="str">
        <f>IFERROR(R515/R517,"-")</f>
        <v>-</v>
      </c>
      <c r="T515" s="18">
        <f t="shared" si="7"/>
        <v>0</v>
      </c>
      <c r="U515" s="173">
        <f>IFERROR(T515/T517,"-")</f>
        <v>0</v>
      </c>
    </row>
    <row r="516" spans="2:21">
      <c r="B516" s="265"/>
      <c r="C516" s="274"/>
      <c r="D516" s="19" t="s">
        <v>115</v>
      </c>
      <c r="E516" s="20" t="s">
        <v>118</v>
      </c>
      <c r="F516" s="22">
        <v>4</v>
      </c>
      <c r="G516" s="176">
        <f>IFERROR(F516/F517,"-")</f>
        <v>0.5</v>
      </c>
      <c r="H516" s="22">
        <v>4</v>
      </c>
      <c r="I516" s="176">
        <f>IFERROR(H516/H517,"-")</f>
        <v>0.30769230769230771</v>
      </c>
      <c r="J516" s="22">
        <v>6</v>
      </c>
      <c r="K516" s="176">
        <f>IFERROR(J516/J517,"-")</f>
        <v>0.23076923076923078</v>
      </c>
      <c r="L516" s="22">
        <v>5</v>
      </c>
      <c r="M516" s="176">
        <f>IFERROR(L516/L517,"-")</f>
        <v>0.23809523809523808</v>
      </c>
      <c r="N516" s="22">
        <v>3</v>
      </c>
      <c r="O516" s="176">
        <f>IFERROR(N516/N517,"-")</f>
        <v>0.17647058823529413</v>
      </c>
      <c r="P516" s="22">
        <v>0</v>
      </c>
      <c r="Q516" s="176" t="str">
        <f>IFERROR(P516/P517,"-")</f>
        <v>-</v>
      </c>
      <c r="R516" s="22">
        <v>0</v>
      </c>
      <c r="S516" s="176" t="str">
        <f>IFERROR(R516/R517,"-")</f>
        <v>-</v>
      </c>
      <c r="T516" s="22">
        <f t="shared" si="7"/>
        <v>22</v>
      </c>
      <c r="U516" s="176">
        <f>IFERROR(T516/T517,"-")</f>
        <v>0.25882352941176473</v>
      </c>
    </row>
    <row r="517" spans="2:21">
      <c r="B517" s="266"/>
      <c r="C517" s="275"/>
      <c r="D517" s="23" t="s">
        <v>117</v>
      </c>
      <c r="E517" s="24"/>
      <c r="F517" s="37">
        <f>SUM(F509:F516)</f>
        <v>8</v>
      </c>
      <c r="G517" s="179" t="s">
        <v>116</v>
      </c>
      <c r="H517" s="37">
        <f>SUM(H509:H516)</f>
        <v>13</v>
      </c>
      <c r="I517" s="179" t="s">
        <v>116</v>
      </c>
      <c r="J517" s="37">
        <f>SUM(J509:J516)</f>
        <v>26</v>
      </c>
      <c r="K517" s="179" t="s">
        <v>116</v>
      </c>
      <c r="L517" s="37">
        <f>SUM(L509:L516)</f>
        <v>21</v>
      </c>
      <c r="M517" s="179" t="s">
        <v>116</v>
      </c>
      <c r="N517" s="37">
        <f>SUM(N509:N516)</f>
        <v>17</v>
      </c>
      <c r="O517" s="179" t="s">
        <v>116</v>
      </c>
      <c r="P517" s="37">
        <f>SUM(P509:P516)</f>
        <v>0</v>
      </c>
      <c r="Q517" s="179" t="s">
        <v>116</v>
      </c>
      <c r="R517" s="37">
        <f>SUM(R509:R516)</f>
        <v>0</v>
      </c>
      <c r="S517" s="179" t="s">
        <v>116</v>
      </c>
      <c r="T517" s="37">
        <f t="shared" ref="T517:T580" si="8">SUM(F517,H517,J517,L517,N517,P517,R517)</f>
        <v>85</v>
      </c>
      <c r="U517" s="179" t="s">
        <v>116</v>
      </c>
    </row>
    <row r="518" spans="2:21">
      <c r="B518" s="279">
        <v>58</v>
      </c>
      <c r="C518" s="273" t="s">
        <v>28</v>
      </c>
      <c r="D518" s="13" t="s">
        <v>108</v>
      </c>
      <c r="E518" s="14" t="s">
        <v>86</v>
      </c>
      <c r="F518" s="15">
        <v>0</v>
      </c>
      <c r="G518" s="170">
        <f>IFERROR(F518/F526,"-")</f>
        <v>0</v>
      </c>
      <c r="H518" s="15">
        <v>0</v>
      </c>
      <c r="I518" s="170">
        <f>IFERROR(H518/H526,"-")</f>
        <v>0</v>
      </c>
      <c r="J518" s="15">
        <v>0</v>
      </c>
      <c r="K518" s="170">
        <f>IFERROR(J518/J526,"-")</f>
        <v>0</v>
      </c>
      <c r="L518" s="15">
        <v>0</v>
      </c>
      <c r="M518" s="170">
        <f>IFERROR(L518/L526,"-")</f>
        <v>0</v>
      </c>
      <c r="N518" s="15">
        <v>0</v>
      </c>
      <c r="O518" s="170">
        <f>IFERROR(N518/N526,"-")</f>
        <v>0</v>
      </c>
      <c r="P518" s="15">
        <v>0</v>
      </c>
      <c r="Q518" s="170">
        <f>IFERROR(P518/P526,"-")</f>
        <v>0</v>
      </c>
      <c r="R518" s="15">
        <v>0</v>
      </c>
      <c r="S518" s="170">
        <f>IFERROR(R518/R526,"-")</f>
        <v>0</v>
      </c>
      <c r="T518" s="15">
        <f t="shared" si="8"/>
        <v>0</v>
      </c>
      <c r="U518" s="170">
        <f>IFERROR(T518/T526,"-")</f>
        <v>0</v>
      </c>
    </row>
    <row r="519" spans="2:21">
      <c r="B519" s="280"/>
      <c r="C519" s="274"/>
      <c r="D519" s="16" t="s">
        <v>109</v>
      </c>
      <c r="E519" s="17" t="s">
        <v>89</v>
      </c>
      <c r="F519" s="18">
        <v>4</v>
      </c>
      <c r="G519" s="173">
        <f>IFERROR(F519/F526,"-")</f>
        <v>0.5714285714285714</v>
      </c>
      <c r="H519" s="18">
        <v>3</v>
      </c>
      <c r="I519" s="173">
        <f>IFERROR(H519/H526,"-")</f>
        <v>0.75</v>
      </c>
      <c r="J519" s="18">
        <v>23</v>
      </c>
      <c r="K519" s="173">
        <f>IFERROR(J519/J526,"-")</f>
        <v>0.57499999999999996</v>
      </c>
      <c r="L519" s="18">
        <v>19</v>
      </c>
      <c r="M519" s="173">
        <f>IFERROR(L519/L526,"-")</f>
        <v>0.5757575757575758</v>
      </c>
      <c r="N519" s="18">
        <v>8</v>
      </c>
      <c r="O519" s="173">
        <f>IFERROR(N519/N526,"-")</f>
        <v>0.72727272727272729</v>
      </c>
      <c r="P519" s="18">
        <v>2</v>
      </c>
      <c r="Q519" s="173">
        <f>IFERROR(P519/P526,"-")</f>
        <v>0.5</v>
      </c>
      <c r="R519" s="18">
        <v>0</v>
      </c>
      <c r="S519" s="173">
        <f>IFERROR(R519/R526,"-")</f>
        <v>0</v>
      </c>
      <c r="T519" s="18">
        <f t="shared" si="8"/>
        <v>59</v>
      </c>
      <c r="U519" s="173">
        <f>IFERROR(T519/T526,"-")</f>
        <v>0.59</v>
      </c>
    </row>
    <row r="520" spans="2:21">
      <c r="B520" s="280"/>
      <c r="C520" s="274"/>
      <c r="D520" s="16" t="s">
        <v>110</v>
      </c>
      <c r="E520" s="17" t="s">
        <v>92</v>
      </c>
      <c r="F520" s="18">
        <v>0</v>
      </c>
      <c r="G520" s="173">
        <f>IFERROR(F520/F526,"-")</f>
        <v>0</v>
      </c>
      <c r="H520" s="18">
        <v>0</v>
      </c>
      <c r="I520" s="173">
        <f>IFERROR(H520/H526,"-")</f>
        <v>0</v>
      </c>
      <c r="J520" s="18">
        <v>0</v>
      </c>
      <c r="K520" s="173">
        <f>IFERROR(J520/J526,"-")</f>
        <v>0</v>
      </c>
      <c r="L520" s="18">
        <v>1</v>
      </c>
      <c r="M520" s="173">
        <f>IFERROR(L520/L526,"-")</f>
        <v>3.0303030303030304E-2</v>
      </c>
      <c r="N520" s="18">
        <v>0</v>
      </c>
      <c r="O520" s="173">
        <f>IFERROR(N520/N526,"-")</f>
        <v>0</v>
      </c>
      <c r="P520" s="18">
        <v>0</v>
      </c>
      <c r="Q520" s="173">
        <f>IFERROR(P520/P526,"-")</f>
        <v>0</v>
      </c>
      <c r="R520" s="18">
        <v>0</v>
      </c>
      <c r="S520" s="173">
        <f>IFERROR(R520/R526,"-")</f>
        <v>0</v>
      </c>
      <c r="T520" s="18">
        <f t="shared" si="8"/>
        <v>1</v>
      </c>
      <c r="U520" s="173">
        <f>IFERROR(T520/T526,"-")</f>
        <v>0.01</v>
      </c>
    </row>
    <row r="521" spans="2:21">
      <c r="B521" s="280"/>
      <c r="C521" s="274"/>
      <c r="D521" s="16" t="s">
        <v>111</v>
      </c>
      <c r="E521" s="17" t="s">
        <v>94</v>
      </c>
      <c r="F521" s="18">
        <v>0</v>
      </c>
      <c r="G521" s="173">
        <f>IFERROR(F521/F526,"-")</f>
        <v>0</v>
      </c>
      <c r="H521" s="18">
        <v>0</v>
      </c>
      <c r="I521" s="173">
        <f>IFERROR(H521/H526,"-")</f>
        <v>0</v>
      </c>
      <c r="J521" s="18">
        <v>3</v>
      </c>
      <c r="K521" s="173">
        <f>IFERROR(J521/J526,"-")</f>
        <v>7.4999999999999997E-2</v>
      </c>
      <c r="L521" s="18">
        <v>0</v>
      </c>
      <c r="M521" s="173">
        <f>IFERROR(L521/L526,"-")</f>
        <v>0</v>
      </c>
      <c r="N521" s="18">
        <v>0</v>
      </c>
      <c r="O521" s="173">
        <f>IFERROR(N521/N526,"-")</f>
        <v>0</v>
      </c>
      <c r="P521" s="18">
        <v>0</v>
      </c>
      <c r="Q521" s="173">
        <f>IFERROR(P521/P526,"-")</f>
        <v>0</v>
      </c>
      <c r="R521" s="18">
        <v>0</v>
      </c>
      <c r="S521" s="173">
        <f>IFERROR(R521/R526,"-")</f>
        <v>0</v>
      </c>
      <c r="T521" s="18">
        <f t="shared" si="8"/>
        <v>3</v>
      </c>
      <c r="U521" s="173">
        <f>IFERROR(T521/T526,"-")</f>
        <v>0.03</v>
      </c>
    </row>
    <row r="522" spans="2:21">
      <c r="B522" s="280"/>
      <c r="C522" s="274"/>
      <c r="D522" s="16" t="s">
        <v>112</v>
      </c>
      <c r="E522" s="17" t="s">
        <v>96</v>
      </c>
      <c r="F522" s="18">
        <v>1</v>
      </c>
      <c r="G522" s="173">
        <f>IFERROR(F522/F526,"-")</f>
        <v>0.14285714285714285</v>
      </c>
      <c r="H522" s="18">
        <v>1</v>
      </c>
      <c r="I522" s="173">
        <f>IFERROR(H522/H526,"-")</f>
        <v>0.25</v>
      </c>
      <c r="J522" s="18">
        <v>2</v>
      </c>
      <c r="K522" s="173">
        <f>IFERROR(J522/J526,"-")</f>
        <v>0.05</v>
      </c>
      <c r="L522" s="18">
        <v>2</v>
      </c>
      <c r="M522" s="173">
        <f>IFERROR(L522/L526,"-")</f>
        <v>6.0606060606060608E-2</v>
      </c>
      <c r="N522" s="18">
        <v>2</v>
      </c>
      <c r="O522" s="173">
        <f>IFERROR(N522/N526,"-")</f>
        <v>0.18181818181818182</v>
      </c>
      <c r="P522" s="18">
        <v>0</v>
      </c>
      <c r="Q522" s="173">
        <f>IFERROR(P522/P526,"-")</f>
        <v>0</v>
      </c>
      <c r="R522" s="18">
        <v>0</v>
      </c>
      <c r="S522" s="173">
        <f>IFERROR(R522/R526,"-")</f>
        <v>0</v>
      </c>
      <c r="T522" s="18">
        <f t="shared" si="8"/>
        <v>8</v>
      </c>
      <c r="U522" s="173">
        <f>IFERROR(T522/T526,"-")</f>
        <v>0.08</v>
      </c>
    </row>
    <row r="523" spans="2:21">
      <c r="B523" s="280"/>
      <c r="C523" s="274"/>
      <c r="D523" s="16" t="s">
        <v>113</v>
      </c>
      <c r="E523" s="17" t="s">
        <v>98</v>
      </c>
      <c r="F523" s="18">
        <v>0</v>
      </c>
      <c r="G523" s="173">
        <f>IFERROR(F523/F526,"-")</f>
        <v>0</v>
      </c>
      <c r="H523" s="18">
        <v>0</v>
      </c>
      <c r="I523" s="173">
        <f>IFERROR(H523/H526,"-")</f>
        <v>0</v>
      </c>
      <c r="J523" s="18">
        <v>0</v>
      </c>
      <c r="K523" s="173">
        <f>IFERROR(J523/J526,"-")</f>
        <v>0</v>
      </c>
      <c r="L523" s="18">
        <v>0</v>
      </c>
      <c r="M523" s="173">
        <f>IFERROR(L523/L526,"-")</f>
        <v>0</v>
      </c>
      <c r="N523" s="18">
        <v>0</v>
      </c>
      <c r="O523" s="173">
        <f>IFERROR(N523/N526,"-")</f>
        <v>0</v>
      </c>
      <c r="P523" s="18">
        <v>0</v>
      </c>
      <c r="Q523" s="173">
        <f>IFERROR(P523/P526,"-")</f>
        <v>0</v>
      </c>
      <c r="R523" s="18">
        <v>0</v>
      </c>
      <c r="S523" s="173">
        <f>IFERROR(R523/R526,"-")</f>
        <v>0</v>
      </c>
      <c r="T523" s="18">
        <f t="shared" si="8"/>
        <v>0</v>
      </c>
      <c r="U523" s="173">
        <f>IFERROR(T523/T526,"-")</f>
        <v>0</v>
      </c>
    </row>
    <row r="524" spans="2:21">
      <c r="B524" s="280"/>
      <c r="C524" s="274"/>
      <c r="D524" s="16" t="s">
        <v>114</v>
      </c>
      <c r="E524" s="17" t="s">
        <v>100</v>
      </c>
      <c r="F524" s="18">
        <v>0</v>
      </c>
      <c r="G524" s="173">
        <f>IFERROR(F524/F526,"-")</f>
        <v>0</v>
      </c>
      <c r="H524" s="18">
        <v>0</v>
      </c>
      <c r="I524" s="173">
        <f>IFERROR(H524/H526,"-")</f>
        <v>0</v>
      </c>
      <c r="J524" s="18">
        <v>0</v>
      </c>
      <c r="K524" s="173">
        <f>IFERROR(J524/J526,"-")</f>
        <v>0</v>
      </c>
      <c r="L524" s="18">
        <v>0</v>
      </c>
      <c r="M524" s="173">
        <f>IFERROR(L524/L526,"-")</f>
        <v>0</v>
      </c>
      <c r="N524" s="18">
        <v>0</v>
      </c>
      <c r="O524" s="173">
        <f>IFERROR(N524/N526,"-")</f>
        <v>0</v>
      </c>
      <c r="P524" s="18">
        <v>0</v>
      </c>
      <c r="Q524" s="173">
        <f>IFERROR(P524/P526,"-")</f>
        <v>0</v>
      </c>
      <c r="R524" s="18">
        <v>0</v>
      </c>
      <c r="S524" s="173">
        <f>IFERROR(R524/R526,"-")</f>
        <v>0</v>
      </c>
      <c r="T524" s="18">
        <f t="shared" si="8"/>
        <v>0</v>
      </c>
      <c r="U524" s="173">
        <f>IFERROR(T524/T526,"-")</f>
        <v>0</v>
      </c>
    </row>
    <row r="525" spans="2:21">
      <c r="B525" s="280"/>
      <c r="C525" s="274"/>
      <c r="D525" s="19" t="s">
        <v>115</v>
      </c>
      <c r="E525" s="20" t="s">
        <v>118</v>
      </c>
      <c r="F525" s="22">
        <v>2</v>
      </c>
      <c r="G525" s="176">
        <f>IFERROR(F525/F526,"-")</f>
        <v>0.2857142857142857</v>
      </c>
      <c r="H525" s="22">
        <v>0</v>
      </c>
      <c r="I525" s="176">
        <f>IFERROR(H525/H526,"-")</f>
        <v>0</v>
      </c>
      <c r="J525" s="22">
        <v>12</v>
      </c>
      <c r="K525" s="176">
        <f>IFERROR(J525/J526,"-")</f>
        <v>0.3</v>
      </c>
      <c r="L525" s="22">
        <v>11</v>
      </c>
      <c r="M525" s="176">
        <f>IFERROR(L525/L526,"-")</f>
        <v>0.33333333333333331</v>
      </c>
      <c r="N525" s="22">
        <v>1</v>
      </c>
      <c r="O525" s="176">
        <f>IFERROR(N525/N526,"-")</f>
        <v>9.0909090909090912E-2</v>
      </c>
      <c r="P525" s="22">
        <v>2</v>
      </c>
      <c r="Q525" s="176">
        <f>IFERROR(P525/P526,"-")</f>
        <v>0.5</v>
      </c>
      <c r="R525" s="22">
        <v>1</v>
      </c>
      <c r="S525" s="176">
        <f>IFERROR(R525/R526,"-")</f>
        <v>1</v>
      </c>
      <c r="T525" s="22">
        <f t="shared" si="8"/>
        <v>29</v>
      </c>
      <c r="U525" s="176">
        <f>IFERROR(T525/T526,"-")</f>
        <v>0.28999999999999998</v>
      </c>
    </row>
    <row r="526" spans="2:21">
      <c r="B526" s="281"/>
      <c r="C526" s="275"/>
      <c r="D526" s="23" t="s">
        <v>117</v>
      </c>
      <c r="E526" s="24"/>
      <c r="F526" s="37">
        <f>SUM(F518:F525)</f>
        <v>7</v>
      </c>
      <c r="G526" s="179" t="s">
        <v>116</v>
      </c>
      <c r="H526" s="37">
        <f>SUM(H518:H525)</f>
        <v>4</v>
      </c>
      <c r="I526" s="179" t="s">
        <v>116</v>
      </c>
      <c r="J526" s="37">
        <f>SUM(J518:J525)</f>
        <v>40</v>
      </c>
      <c r="K526" s="179" t="s">
        <v>116</v>
      </c>
      <c r="L526" s="37">
        <f>SUM(L518:L525)</f>
        <v>33</v>
      </c>
      <c r="M526" s="179" t="s">
        <v>116</v>
      </c>
      <c r="N526" s="37">
        <f>SUM(N518:N525)</f>
        <v>11</v>
      </c>
      <c r="O526" s="179" t="s">
        <v>116</v>
      </c>
      <c r="P526" s="37">
        <f>SUM(P518:P525)</f>
        <v>4</v>
      </c>
      <c r="Q526" s="179" t="s">
        <v>116</v>
      </c>
      <c r="R526" s="37">
        <f>SUM(R518:R525)</f>
        <v>1</v>
      </c>
      <c r="S526" s="179" t="s">
        <v>116</v>
      </c>
      <c r="T526" s="37">
        <f t="shared" si="8"/>
        <v>100</v>
      </c>
      <c r="U526" s="179" t="s">
        <v>116</v>
      </c>
    </row>
    <row r="527" spans="2:21">
      <c r="B527" s="264">
        <v>59</v>
      </c>
      <c r="C527" s="273" t="s">
        <v>22</v>
      </c>
      <c r="D527" s="13" t="s">
        <v>108</v>
      </c>
      <c r="E527" s="14" t="s">
        <v>86</v>
      </c>
      <c r="F527" s="15">
        <v>0</v>
      </c>
      <c r="G527" s="170">
        <f>IFERROR(F527/F535,"-")</f>
        <v>0</v>
      </c>
      <c r="H527" s="15">
        <v>0</v>
      </c>
      <c r="I527" s="170">
        <f>IFERROR(H527/H535,"-")</f>
        <v>0</v>
      </c>
      <c r="J527" s="15">
        <v>0</v>
      </c>
      <c r="K527" s="170">
        <f>IFERROR(J527/J535,"-")</f>
        <v>0</v>
      </c>
      <c r="L527" s="15">
        <v>0</v>
      </c>
      <c r="M527" s="170">
        <f>IFERROR(L527/L535,"-")</f>
        <v>0</v>
      </c>
      <c r="N527" s="15">
        <v>1</v>
      </c>
      <c r="O527" s="170">
        <f>IFERROR(N527/N535,"-")</f>
        <v>9.2592592592592587E-3</v>
      </c>
      <c r="P527" s="15">
        <v>0</v>
      </c>
      <c r="Q527" s="170">
        <f>IFERROR(P527/P535,"-")</f>
        <v>0</v>
      </c>
      <c r="R527" s="15">
        <v>0</v>
      </c>
      <c r="S527" s="170">
        <f>IFERROR(R527/R535,"-")</f>
        <v>0</v>
      </c>
      <c r="T527" s="15">
        <f t="shared" si="8"/>
        <v>1</v>
      </c>
      <c r="U527" s="170">
        <f>IFERROR(T527/T535,"-")</f>
        <v>1.652892561983471E-3</v>
      </c>
    </row>
    <row r="528" spans="2:21">
      <c r="B528" s="265"/>
      <c r="C528" s="274"/>
      <c r="D528" s="16" t="s">
        <v>109</v>
      </c>
      <c r="E528" s="17" t="s">
        <v>89</v>
      </c>
      <c r="F528" s="18">
        <v>3</v>
      </c>
      <c r="G528" s="173">
        <f>IFERROR(F528/F535,"-")</f>
        <v>1</v>
      </c>
      <c r="H528" s="18">
        <v>6</v>
      </c>
      <c r="I528" s="173">
        <f>IFERROR(H528/H535,"-")</f>
        <v>0.75</v>
      </c>
      <c r="J528" s="18">
        <v>167</v>
      </c>
      <c r="K528" s="173">
        <f>IFERROR(J528/J535,"-")</f>
        <v>0.63498098859315588</v>
      </c>
      <c r="L528" s="18">
        <v>124</v>
      </c>
      <c r="M528" s="173">
        <f>IFERROR(L528/L535,"-")</f>
        <v>0.68508287292817682</v>
      </c>
      <c r="N528" s="18">
        <v>71</v>
      </c>
      <c r="O528" s="173">
        <f>IFERROR(N528/N535,"-")</f>
        <v>0.65740740740740744</v>
      </c>
      <c r="P528" s="18">
        <v>23</v>
      </c>
      <c r="Q528" s="173">
        <f>IFERROR(P528/P535,"-")</f>
        <v>0.57499999999999996</v>
      </c>
      <c r="R528" s="18">
        <v>1</v>
      </c>
      <c r="S528" s="173">
        <f>IFERROR(R528/R535,"-")</f>
        <v>0.5</v>
      </c>
      <c r="T528" s="18">
        <f t="shared" si="8"/>
        <v>395</v>
      </c>
      <c r="U528" s="173">
        <f>IFERROR(T528/T535,"-")</f>
        <v>0.65289256198347112</v>
      </c>
    </row>
    <row r="529" spans="2:21">
      <c r="B529" s="265"/>
      <c r="C529" s="274"/>
      <c r="D529" s="16" t="s">
        <v>110</v>
      </c>
      <c r="E529" s="17" t="s">
        <v>92</v>
      </c>
      <c r="F529" s="18">
        <v>0</v>
      </c>
      <c r="G529" s="173">
        <f>IFERROR(F529/F535,"-")</f>
        <v>0</v>
      </c>
      <c r="H529" s="18">
        <v>0</v>
      </c>
      <c r="I529" s="173">
        <f>IFERROR(H529/H535,"-")</f>
        <v>0</v>
      </c>
      <c r="J529" s="18">
        <v>0</v>
      </c>
      <c r="K529" s="173">
        <f>IFERROR(J529/J535,"-")</f>
        <v>0</v>
      </c>
      <c r="L529" s="18">
        <v>0</v>
      </c>
      <c r="M529" s="173">
        <f>IFERROR(L529/L535,"-")</f>
        <v>0</v>
      </c>
      <c r="N529" s="18">
        <v>0</v>
      </c>
      <c r="O529" s="173">
        <f>IFERROR(N529/N535,"-")</f>
        <v>0</v>
      </c>
      <c r="P529" s="18">
        <v>0</v>
      </c>
      <c r="Q529" s="173">
        <f>IFERROR(P529/P535,"-")</f>
        <v>0</v>
      </c>
      <c r="R529" s="18">
        <v>0</v>
      </c>
      <c r="S529" s="173">
        <f>IFERROR(R529/R535,"-")</f>
        <v>0</v>
      </c>
      <c r="T529" s="18">
        <f t="shared" si="8"/>
        <v>0</v>
      </c>
      <c r="U529" s="173">
        <f>IFERROR(T529/T535,"-")</f>
        <v>0</v>
      </c>
    </row>
    <row r="530" spans="2:21">
      <c r="B530" s="265"/>
      <c r="C530" s="274"/>
      <c r="D530" s="16" t="s">
        <v>111</v>
      </c>
      <c r="E530" s="17" t="s">
        <v>94</v>
      </c>
      <c r="F530" s="18">
        <v>0</v>
      </c>
      <c r="G530" s="173">
        <f>IFERROR(F530/F535,"-")</f>
        <v>0</v>
      </c>
      <c r="H530" s="18">
        <v>0</v>
      </c>
      <c r="I530" s="173">
        <f>IFERROR(H530/H535,"-")</f>
        <v>0</v>
      </c>
      <c r="J530" s="18">
        <v>9</v>
      </c>
      <c r="K530" s="173">
        <f>IFERROR(J530/J535,"-")</f>
        <v>3.4220532319391636E-2</v>
      </c>
      <c r="L530" s="18">
        <v>15</v>
      </c>
      <c r="M530" s="173">
        <f>IFERROR(L530/L535,"-")</f>
        <v>8.2872928176795577E-2</v>
      </c>
      <c r="N530" s="18">
        <v>3</v>
      </c>
      <c r="O530" s="173">
        <f>IFERROR(N530/N535,"-")</f>
        <v>2.7777777777777776E-2</v>
      </c>
      <c r="P530" s="18">
        <v>2</v>
      </c>
      <c r="Q530" s="173">
        <f>IFERROR(P530/P535,"-")</f>
        <v>0.05</v>
      </c>
      <c r="R530" s="18">
        <v>0</v>
      </c>
      <c r="S530" s="173">
        <f>IFERROR(R530/R535,"-")</f>
        <v>0</v>
      </c>
      <c r="T530" s="18">
        <f t="shared" si="8"/>
        <v>29</v>
      </c>
      <c r="U530" s="173">
        <f>IFERROR(T530/T535,"-")</f>
        <v>4.7933884297520664E-2</v>
      </c>
    </row>
    <row r="531" spans="2:21">
      <c r="B531" s="265"/>
      <c r="C531" s="274"/>
      <c r="D531" s="16" t="s">
        <v>112</v>
      </c>
      <c r="E531" s="17" t="s">
        <v>96</v>
      </c>
      <c r="F531" s="18">
        <v>0</v>
      </c>
      <c r="G531" s="173">
        <f>IFERROR(F531/F535,"-")</f>
        <v>0</v>
      </c>
      <c r="H531" s="18">
        <v>0</v>
      </c>
      <c r="I531" s="173">
        <f>IFERROR(H531/H535,"-")</f>
        <v>0</v>
      </c>
      <c r="J531" s="18">
        <v>7</v>
      </c>
      <c r="K531" s="173">
        <f>IFERROR(J531/J535,"-")</f>
        <v>2.6615969581749048E-2</v>
      </c>
      <c r="L531" s="18">
        <v>8</v>
      </c>
      <c r="M531" s="173">
        <f>IFERROR(L531/L535,"-")</f>
        <v>4.4198895027624308E-2</v>
      </c>
      <c r="N531" s="18">
        <v>6</v>
      </c>
      <c r="O531" s="173">
        <f>IFERROR(N531/N535,"-")</f>
        <v>5.5555555555555552E-2</v>
      </c>
      <c r="P531" s="18">
        <v>3</v>
      </c>
      <c r="Q531" s="173">
        <f>IFERROR(P531/P535,"-")</f>
        <v>7.4999999999999997E-2</v>
      </c>
      <c r="R531" s="18">
        <v>0</v>
      </c>
      <c r="S531" s="173">
        <f>IFERROR(R531/R535,"-")</f>
        <v>0</v>
      </c>
      <c r="T531" s="18">
        <f t="shared" si="8"/>
        <v>24</v>
      </c>
      <c r="U531" s="173">
        <f>IFERROR(T531/T535,"-")</f>
        <v>3.9669421487603308E-2</v>
      </c>
    </row>
    <row r="532" spans="2:21">
      <c r="B532" s="265"/>
      <c r="C532" s="274"/>
      <c r="D532" s="16" t="s">
        <v>113</v>
      </c>
      <c r="E532" s="17" t="s">
        <v>98</v>
      </c>
      <c r="F532" s="18">
        <v>0</v>
      </c>
      <c r="G532" s="173">
        <f>IFERROR(F532/F535,"-")</f>
        <v>0</v>
      </c>
      <c r="H532" s="18">
        <v>0</v>
      </c>
      <c r="I532" s="173">
        <f>IFERROR(H532/H535,"-")</f>
        <v>0</v>
      </c>
      <c r="J532" s="18">
        <v>0</v>
      </c>
      <c r="K532" s="173">
        <f>IFERROR(J532/J535,"-")</f>
        <v>0</v>
      </c>
      <c r="L532" s="18">
        <v>1</v>
      </c>
      <c r="M532" s="173">
        <f>IFERROR(L532/L535,"-")</f>
        <v>5.5248618784530384E-3</v>
      </c>
      <c r="N532" s="18">
        <v>1</v>
      </c>
      <c r="O532" s="173">
        <f>IFERROR(N532/N535,"-")</f>
        <v>9.2592592592592587E-3</v>
      </c>
      <c r="P532" s="18">
        <v>1</v>
      </c>
      <c r="Q532" s="173">
        <f>IFERROR(P532/P535,"-")</f>
        <v>2.5000000000000001E-2</v>
      </c>
      <c r="R532" s="18">
        <v>0</v>
      </c>
      <c r="S532" s="173">
        <f>IFERROR(R532/R535,"-")</f>
        <v>0</v>
      </c>
      <c r="T532" s="18">
        <f t="shared" si="8"/>
        <v>3</v>
      </c>
      <c r="U532" s="173">
        <f>IFERROR(T532/T535,"-")</f>
        <v>4.9586776859504135E-3</v>
      </c>
    </row>
    <row r="533" spans="2:21">
      <c r="B533" s="265"/>
      <c r="C533" s="274"/>
      <c r="D533" s="16" t="s">
        <v>114</v>
      </c>
      <c r="E533" s="17" t="s">
        <v>100</v>
      </c>
      <c r="F533" s="18">
        <v>0</v>
      </c>
      <c r="G533" s="173">
        <f>IFERROR(F533/F535,"-")</f>
        <v>0</v>
      </c>
      <c r="H533" s="18">
        <v>0</v>
      </c>
      <c r="I533" s="173">
        <f>IFERROR(H533/H535,"-")</f>
        <v>0</v>
      </c>
      <c r="J533" s="18">
        <v>0</v>
      </c>
      <c r="K533" s="173">
        <f>IFERROR(J533/J535,"-")</f>
        <v>0</v>
      </c>
      <c r="L533" s="18">
        <v>0</v>
      </c>
      <c r="M533" s="173">
        <f>IFERROR(L533/L535,"-")</f>
        <v>0</v>
      </c>
      <c r="N533" s="18">
        <v>0</v>
      </c>
      <c r="O533" s="173">
        <f>IFERROR(N533/N535,"-")</f>
        <v>0</v>
      </c>
      <c r="P533" s="18">
        <v>0</v>
      </c>
      <c r="Q533" s="173">
        <f>IFERROR(P533/P535,"-")</f>
        <v>0</v>
      </c>
      <c r="R533" s="18">
        <v>0</v>
      </c>
      <c r="S533" s="173">
        <f>IFERROR(R533/R535,"-")</f>
        <v>0</v>
      </c>
      <c r="T533" s="18">
        <f t="shared" si="8"/>
        <v>0</v>
      </c>
      <c r="U533" s="173">
        <f>IFERROR(T533/T535,"-")</f>
        <v>0</v>
      </c>
    </row>
    <row r="534" spans="2:21">
      <c r="B534" s="265"/>
      <c r="C534" s="274"/>
      <c r="D534" s="19" t="s">
        <v>115</v>
      </c>
      <c r="E534" s="20" t="s">
        <v>118</v>
      </c>
      <c r="F534" s="22">
        <v>0</v>
      </c>
      <c r="G534" s="176">
        <f>IFERROR(F534/F535,"-")</f>
        <v>0</v>
      </c>
      <c r="H534" s="22">
        <v>2</v>
      </c>
      <c r="I534" s="176">
        <f>IFERROR(H534/H535,"-")</f>
        <v>0.25</v>
      </c>
      <c r="J534" s="22">
        <v>80</v>
      </c>
      <c r="K534" s="176">
        <f>IFERROR(J534/J535,"-")</f>
        <v>0.30418250950570341</v>
      </c>
      <c r="L534" s="22">
        <v>33</v>
      </c>
      <c r="M534" s="176">
        <f>IFERROR(L534/L535,"-")</f>
        <v>0.18232044198895028</v>
      </c>
      <c r="N534" s="22">
        <v>26</v>
      </c>
      <c r="O534" s="176">
        <f>IFERROR(N534/N535,"-")</f>
        <v>0.24074074074074073</v>
      </c>
      <c r="P534" s="22">
        <v>11</v>
      </c>
      <c r="Q534" s="176">
        <f>IFERROR(P534/P535,"-")</f>
        <v>0.27500000000000002</v>
      </c>
      <c r="R534" s="22">
        <v>1</v>
      </c>
      <c r="S534" s="176">
        <f>IFERROR(R534/R535,"-")</f>
        <v>0.5</v>
      </c>
      <c r="T534" s="22">
        <f t="shared" si="8"/>
        <v>153</v>
      </c>
      <c r="U534" s="176">
        <f>IFERROR(T534/T535,"-")</f>
        <v>0.2528925619834711</v>
      </c>
    </row>
    <row r="535" spans="2:21">
      <c r="B535" s="266"/>
      <c r="C535" s="275"/>
      <c r="D535" s="23" t="s">
        <v>117</v>
      </c>
      <c r="E535" s="24"/>
      <c r="F535" s="37">
        <f>SUM(F527:F534)</f>
        <v>3</v>
      </c>
      <c r="G535" s="179" t="s">
        <v>116</v>
      </c>
      <c r="H535" s="37">
        <f>SUM(H527:H534)</f>
        <v>8</v>
      </c>
      <c r="I535" s="179" t="s">
        <v>116</v>
      </c>
      <c r="J535" s="37">
        <f>SUM(J527:J534)</f>
        <v>263</v>
      </c>
      <c r="K535" s="179" t="s">
        <v>116</v>
      </c>
      <c r="L535" s="37">
        <f>SUM(L527:L534)</f>
        <v>181</v>
      </c>
      <c r="M535" s="179" t="s">
        <v>116</v>
      </c>
      <c r="N535" s="37">
        <f>SUM(N527:N534)</f>
        <v>108</v>
      </c>
      <c r="O535" s="179" t="s">
        <v>116</v>
      </c>
      <c r="P535" s="37">
        <f>SUM(P527:P534)</f>
        <v>40</v>
      </c>
      <c r="Q535" s="179" t="s">
        <v>116</v>
      </c>
      <c r="R535" s="37">
        <f>SUM(R527:R534)</f>
        <v>2</v>
      </c>
      <c r="S535" s="179" t="s">
        <v>116</v>
      </c>
      <c r="T535" s="37">
        <f t="shared" si="8"/>
        <v>605</v>
      </c>
      <c r="U535" s="179" t="s">
        <v>116</v>
      </c>
    </row>
    <row r="536" spans="2:21">
      <c r="B536" s="279">
        <v>60</v>
      </c>
      <c r="C536" s="273" t="s">
        <v>49</v>
      </c>
      <c r="D536" s="13" t="s">
        <v>108</v>
      </c>
      <c r="E536" s="14" t="s">
        <v>86</v>
      </c>
      <c r="F536" s="15">
        <v>0</v>
      </c>
      <c r="G536" s="170">
        <f>IFERROR(F536/F544,"-")</f>
        <v>0</v>
      </c>
      <c r="H536" s="15">
        <v>0</v>
      </c>
      <c r="I536" s="170">
        <f>IFERROR(H536/H544,"-")</f>
        <v>0</v>
      </c>
      <c r="J536" s="15">
        <v>0</v>
      </c>
      <c r="K536" s="170">
        <f>IFERROR(J536/J544,"-")</f>
        <v>0</v>
      </c>
      <c r="L536" s="15">
        <v>0</v>
      </c>
      <c r="M536" s="170">
        <f>IFERROR(L536/L544,"-")</f>
        <v>0</v>
      </c>
      <c r="N536" s="15">
        <v>0</v>
      </c>
      <c r="O536" s="170">
        <f>IFERROR(N536/N544,"-")</f>
        <v>0</v>
      </c>
      <c r="P536" s="15">
        <v>0</v>
      </c>
      <c r="Q536" s="170">
        <f>IFERROR(P536/P544,"-")</f>
        <v>0</v>
      </c>
      <c r="R536" s="15">
        <v>0</v>
      </c>
      <c r="S536" s="170">
        <f>IFERROR(R536/R544,"-")</f>
        <v>0</v>
      </c>
      <c r="T536" s="15">
        <f t="shared" si="8"/>
        <v>0</v>
      </c>
      <c r="U536" s="170">
        <f>IFERROR(T536/T544,"-")</f>
        <v>0</v>
      </c>
    </row>
    <row r="537" spans="2:21">
      <c r="B537" s="280"/>
      <c r="C537" s="274"/>
      <c r="D537" s="16" t="s">
        <v>109</v>
      </c>
      <c r="E537" s="17" t="s">
        <v>89</v>
      </c>
      <c r="F537" s="18">
        <v>2</v>
      </c>
      <c r="G537" s="173">
        <f>IFERROR(F537/F544,"-")</f>
        <v>0.4</v>
      </c>
      <c r="H537" s="18">
        <v>3</v>
      </c>
      <c r="I537" s="173">
        <f>IFERROR(H537/H544,"-")</f>
        <v>0.75</v>
      </c>
      <c r="J537" s="18">
        <v>32</v>
      </c>
      <c r="K537" s="173">
        <f>IFERROR(J537/J544,"-")</f>
        <v>0.68085106382978722</v>
      </c>
      <c r="L537" s="18">
        <v>14</v>
      </c>
      <c r="M537" s="173">
        <f>IFERROR(L537/L544,"-")</f>
        <v>0.56000000000000005</v>
      </c>
      <c r="N537" s="18">
        <v>7</v>
      </c>
      <c r="O537" s="173">
        <f>IFERROR(N537/N544,"-")</f>
        <v>0.4375</v>
      </c>
      <c r="P537" s="18">
        <v>5</v>
      </c>
      <c r="Q537" s="173">
        <f>IFERROR(P537/P544,"-")</f>
        <v>0.83333333333333337</v>
      </c>
      <c r="R537" s="18">
        <v>2</v>
      </c>
      <c r="S537" s="173">
        <f>IFERROR(R537/R544,"-")</f>
        <v>1</v>
      </c>
      <c r="T537" s="18">
        <f t="shared" si="8"/>
        <v>65</v>
      </c>
      <c r="U537" s="173">
        <f>IFERROR(T537/T544,"-")</f>
        <v>0.61904761904761907</v>
      </c>
    </row>
    <row r="538" spans="2:21">
      <c r="B538" s="280"/>
      <c r="C538" s="274"/>
      <c r="D538" s="16" t="s">
        <v>110</v>
      </c>
      <c r="E538" s="17" t="s">
        <v>92</v>
      </c>
      <c r="F538" s="18">
        <v>0</v>
      </c>
      <c r="G538" s="173">
        <f>IFERROR(F538/F544,"-")</f>
        <v>0</v>
      </c>
      <c r="H538" s="18">
        <v>0</v>
      </c>
      <c r="I538" s="173">
        <f>IFERROR(H538/H544,"-")</f>
        <v>0</v>
      </c>
      <c r="J538" s="18">
        <v>0</v>
      </c>
      <c r="K538" s="173">
        <f>IFERROR(J538/J544,"-")</f>
        <v>0</v>
      </c>
      <c r="L538" s="18">
        <v>0</v>
      </c>
      <c r="M538" s="173">
        <f>IFERROR(L538/L544,"-")</f>
        <v>0</v>
      </c>
      <c r="N538" s="18">
        <v>0</v>
      </c>
      <c r="O538" s="173">
        <f>IFERROR(N538/N544,"-")</f>
        <v>0</v>
      </c>
      <c r="P538" s="18">
        <v>0</v>
      </c>
      <c r="Q538" s="173">
        <f>IFERROR(P538/P544,"-")</f>
        <v>0</v>
      </c>
      <c r="R538" s="18">
        <v>0</v>
      </c>
      <c r="S538" s="173">
        <f>IFERROR(R538/R544,"-")</f>
        <v>0</v>
      </c>
      <c r="T538" s="18">
        <f t="shared" si="8"/>
        <v>0</v>
      </c>
      <c r="U538" s="173">
        <f>IFERROR(T538/T544,"-")</f>
        <v>0</v>
      </c>
    </row>
    <row r="539" spans="2:21">
      <c r="B539" s="280"/>
      <c r="C539" s="274"/>
      <c r="D539" s="16" t="s">
        <v>111</v>
      </c>
      <c r="E539" s="17" t="s">
        <v>94</v>
      </c>
      <c r="F539" s="18">
        <v>2</v>
      </c>
      <c r="G539" s="173">
        <f>IFERROR(F539/F544,"-")</f>
        <v>0.4</v>
      </c>
      <c r="H539" s="18">
        <v>0</v>
      </c>
      <c r="I539" s="173">
        <f>IFERROR(H539/H544,"-")</f>
        <v>0</v>
      </c>
      <c r="J539" s="18">
        <v>4</v>
      </c>
      <c r="K539" s="173">
        <f>IFERROR(J539/J544,"-")</f>
        <v>8.5106382978723402E-2</v>
      </c>
      <c r="L539" s="18">
        <v>0</v>
      </c>
      <c r="M539" s="173">
        <f>IFERROR(L539/L544,"-")</f>
        <v>0</v>
      </c>
      <c r="N539" s="18">
        <v>2</v>
      </c>
      <c r="O539" s="173">
        <f>IFERROR(N539/N544,"-")</f>
        <v>0.125</v>
      </c>
      <c r="P539" s="18">
        <v>0</v>
      </c>
      <c r="Q539" s="173">
        <f>IFERROR(P539/P544,"-")</f>
        <v>0</v>
      </c>
      <c r="R539" s="18">
        <v>0</v>
      </c>
      <c r="S539" s="173">
        <f>IFERROR(R539/R544,"-")</f>
        <v>0</v>
      </c>
      <c r="T539" s="18">
        <f t="shared" si="8"/>
        <v>8</v>
      </c>
      <c r="U539" s="173">
        <f>IFERROR(T539/T544,"-")</f>
        <v>7.6190476190476197E-2</v>
      </c>
    </row>
    <row r="540" spans="2:21">
      <c r="B540" s="280"/>
      <c r="C540" s="274"/>
      <c r="D540" s="16" t="s">
        <v>112</v>
      </c>
      <c r="E540" s="17" t="s">
        <v>96</v>
      </c>
      <c r="F540" s="18">
        <v>0</v>
      </c>
      <c r="G540" s="173">
        <f>IFERROR(F540/F544,"-")</f>
        <v>0</v>
      </c>
      <c r="H540" s="18">
        <v>0</v>
      </c>
      <c r="I540" s="173">
        <f>IFERROR(H540/H544,"-")</f>
        <v>0</v>
      </c>
      <c r="J540" s="18">
        <v>2</v>
      </c>
      <c r="K540" s="173">
        <f>IFERROR(J540/J544,"-")</f>
        <v>4.2553191489361701E-2</v>
      </c>
      <c r="L540" s="18">
        <v>1</v>
      </c>
      <c r="M540" s="173">
        <f>IFERROR(L540/L544,"-")</f>
        <v>0.04</v>
      </c>
      <c r="N540" s="18">
        <v>1</v>
      </c>
      <c r="O540" s="173">
        <f>IFERROR(N540/N544,"-")</f>
        <v>6.25E-2</v>
      </c>
      <c r="P540" s="18">
        <v>0</v>
      </c>
      <c r="Q540" s="173">
        <f>IFERROR(P540/P544,"-")</f>
        <v>0</v>
      </c>
      <c r="R540" s="18">
        <v>0</v>
      </c>
      <c r="S540" s="173">
        <f>IFERROR(R540/R544,"-")</f>
        <v>0</v>
      </c>
      <c r="T540" s="18">
        <f t="shared" si="8"/>
        <v>4</v>
      </c>
      <c r="U540" s="173">
        <f>IFERROR(T540/T544,"-")</f>
        <v>3.8095238095238099E-2</v>
      </c>
    </row>
    <row r="541" spans="2:21">
      <c r="B541" s="280"/>
      <c r="C541" s="274"/>
      <c r="D541" s="16" t="s">
        <v>113</v>
      </c>
      <c r="E541" s="17" t="s">
        <v>98</v>
      </c>
      <c r="F541" s="18">
        <v>0</v>
      </c>
      <c r="G541" s="173">
        <f>IFERROR(F541/F544,"-")</f>
        <v>0</v>
      </c>
      <c r="H541" s="18">
        <v>0</v>
      </c>
      <c r="I541" s="173">
        <f>IFERROR(H541/H544,"-")</f>
        <v>0</v>
      </c>
      <c r="J541" s="18">
        <v>0</v>
      </c>
      <c r="K541" s="173">
        <f>IFERROR(J541/J544,"-")</f>
        <v>0</v>
      </c>
      <c r="L541" s="18">
        <v>0</v>
      </c>
      <c r="M541" s="173">
        <f>IFERROR(L541/L544,"-")</f>
        <v>0</v>
      </c>
      <c r="N541" s="18">
        <v>0</v>
      </c>
      <c r="O541" s="173">
        <f>IFERROR(N541/N544,"-")</f>
        <v>0</v>
      </c>
      <c r="P541" s="18">
        <v>0</v>
      </c>
      <c r="Q541" s="173">
        <f>IFERROR(P541/P544,"-")</f>
        <v>0</v>
      </c>
      <c r="R541" s="18">
        <v>0</v>
      </c>
      <c r="S541" s="173">
        <f>IFERROR(R541/R544,"-")</f>
        <v>0</v>
      </c>
      <c r="T541" s="18">
        <f t="shared" si="8"/>
        <v>0</v>
      </c>
      <c r="U541" s="173">
        <f>IFERROR(T541/T544,"-")</f>
        <v>0</v>
      </c>
    </row>
    <row r="542" spans="2:21">
      <c r="B542" s="280"/>
      <c r="C542" s="274"/>
      <c r="D542" s="16" t="s">
        <v>114</v>
      </c>
      <c r="E542" s="17" t="s">
        <v>100</v>
      </c>
      <c r="F542" s="18">
        <v>0</v>
      </c>
      <c r="G542" s="173">
        <f>IFERROR(F542/F544,"-")</f>
        <v>0</v>
      </c>
      <c r="H542" s="18">
        <v>0</v>
      </c>
      <c r="I542" s="173">
        <f>IFERROR(H542/H544,"-")</f>
        <v>0</v>
      </c>
      <c r="J542" s="18">
        <v>1</v>
      </c>
      <c r="K542" s="173">
        <f>IFERROR(J542/J544,"-")</f>
        <v>2.1276595744680851E-2</v>
      </c>
      <c r="L542" s="18">
        <v>0</v>
      </c>
      <c r="M542" s="173">
        <f>IFERROR(L542/L544,"-")</f>
        <v>0</v>
      </c>
      <c r="N542" s="18">
        <v>0</v>
      </c>
      <c r="O542" s="173">
        <f>IFERROR(N542/N544,"-")</f>
        <v>0</v>
      </c>
      <c r="P542" s="18">
        <v>0</v>
      </c>
      <c r="Q542" s="173">
        <f>IFERROR(P542/P544,"-")</f>
        <v>0</v>
      </c>
      <c r="R542" s="18">
        <v>0</v>
      </c>
      <c r="S542" s="173">
        <f>IFERROR(R542/R544,"-")</f>
        <v>0</v>
      </c>
      <c r="T542" s="18">
        <f t="shared" si="8"/>
        <v>1</v>
      </c>
      <c r="U542" s="173">
        <f>IFERROR(T542/T544,"-")</f>
        <v>9.5238095238095247E-3</v>
      </c>
    </row>
    <row r="543" spans="2:21">
      <c r="B543" s="280"/>
      <c r="C543" s="274"/>
      <c r="D543" s="19" t="s">
        <v>115</v>
      </c>
      <c r="E543" s="20" t="s">
        <v>118</v>
      </c>
      <c r="F543" s="22">
        <v>1</v>
      </c>
      <c r="G543" s="176">
        <f>IFERROR(F543/F544,"-")</f>
        <v>0.2</v>
      </c>
      <c r="H543" s="22">
        <v>1</v>
      </c>
      <c r="I543" s="176">
        <f>IFERROR(H543/H544,"-")</f>
        <v>0.25</v>
      </c>
      <c r="J543" s="22">
        <v>8</v>
      </c>
      <c r="K543" s="176">
        <f>IFERROR(J543/J544,"-")</f>
        <v>0.1702127659574468</v>
      </c>
      <c r="L543" s="22">
        <v>10</v>
      </c>
      <c r="M543" s="176">
        <f>IFERROR(L543/L544,"-")</f>
        <v>0.4</v>
      </c>
      <c r="N543" s="22">
        <v>6</v>
      </c>
      <c r="O543" s="176">
        <f>IFERROR(N543/N544,"-")</f>
        <v>0.375</v>
      </c>
      <c r="P543" s="22">
        <v>1</v>
      </c>
      <c r="Q543" s="176">
        <f>IFERROR(P543/P544,"-")</f>
        <v>0.16666666666666666</v>
      </c>
      <c r="R543" s="22">
        <v>0</v>
      </c>
      <c r="S543" s="176">
        <f>IFERROR(R543/R544,"-")</f>
        <v>0</v>
      </c>
      <c r="T543" s="22">
        <f t="shared" si="8"/>
        <v>27</v>
      </c>
      <c r="U543" s="176">
        <f>IFERROR(T543/T544,"-")</f>
        <v>0.25714285714285712</v>
      </c>
    </row>
    <row r="544" spans="2:21">
      <c r="B544" s="281"/>
      <c r="C544" s="275"/>
      <c r="D544" s="23" t="s">
        <v>117</v>
      </c>
      <c r="E544" s="24"/>
      <c r="F544" s="37">
        <f>SUM(F536:F543)</f>
        <v>5</v>
      </c>
      <c r="G544" s="179" t="s">
        <v>116</v>
      </c>
      <c r="H544" s="37">
        <f>SUM(H536:H543)</f>
        <v>4</v>
      </c>
      <c r="I544" s="179" t="s">
        <v>116</v>
      </c>
      <c r="J544" s="37">
        <f>SUM(J536:J543)</f>
        <v>47</v>
      </c>
      <c r="K544" s="179" t="s">
        <v>116</v>
      </c>
      <c r="L544" s="37">
        <f>SUM(L536:L543)</f>
        <v>25</v>
      </c>
      <c r="M544" s="179" t="s">
        <v>116</v>
      </c>
      <c r="N544" s="37">
        <f>SUM(N536:N543)</f>
        <v>16</v>
      </c>
      <c r="O544" s="179" t="s">
        <v>116</v>
      </c>
      <c r="P544" s="37">
        <f>SUM(P536:P543)</f>
        <v>6</v>
      </c>
      <c r="Q544" s="179" t="s">
        <v>116</v>
      </c>
      <c r="R544" s="37">
        <f>SUM(R536:R543)</f>
        <v>2</v>
      </c>
      <c r="S544" s="179" t="s">
        <v>116</v>
      </c>
      <c r="T544" s="37">
        <f t="shared" si="8"/>
        <v>105</v>
      </c>
      <c r="U544" s="179" t="s">
        <v>116</v>
      </c>
    </row>
    <row r="545" spans="2:21">
      <c r="B545" s="264">
        <v>61</v>
      </c>
      <c r="C545" s="273" t="s">
        <v>17</v>
      </c>
      <c r="D545" s="13" t="s">
        <v>108</v>
      </c>
      <c r="E545" s="14" t="s">
        <v>86</v>
      </c>
      <c r="F545" s="15">
        <v>0</v>
      </c>
      <c r="G545" s="170">
        <f>IFERROR(F545/F553,"-")</f>
        <v>0</v>
      </c>
      <c r="H545" s="15">
        <v>0</v>
      </c>
      <c r="I545" s="170">
        <f>IFERROR(H545/H553,"-")</f>
        <v>0</v>
      </c>
      <c r="J545" s="15">
        <v>0</v>
      </c>
      <c r="K545" s="170">
        <f>IFERROR(J545/J553,"-")</f>
        <v>0</v>
      </c>
      <c r="L545" s="15">
        <v>0</v>
      </c>
      <c r="M545" s="170">
        <f>IFERROR(L545/L553,"-")</f>
        <v>0</v>
      </c>
      <c r="N545" s="15">
        <v>0</v>
      </c>
      <c r="O545" s="170">
        <f>IFERROR(N545/N553,"-")</f>
        <v>0</v>
      </c>
      <c r="P545" s="15">
        <v>0</v>
      </c>
      <c r="Q545" s="170">
        <f>IFERROR(P545/P553,"-")</f>
        <v>0</v>
      </c>
      <c r="R545" s="15">
        <v>0</v>
      </c>
      <c r="S545" s="170" t="str">
        <f>IFERROR(R545/R553,"-")</f>
        <v>-</v>
      </c>
      <c r="T545" s="15">
        <f t="shared" si="8"/>
        <v>0</v>
      </c>
      <c r="U545" s="170">
        <f>IFERROR(T545/T553,"-")</f>
        <v>0</v>
      </c>
    </row>
    <row r="546" spans="2:21">
      <c r="B546" s="265"/>
      <c r="C546" s="274"/>
      <c r="D546" s="16" t="s">
        <v>109</v>
      </c>
      <c r="E546" s="17" t="s">
        <v>89</v>
      </c>
      <c r="F546" s="18">
        <v>0</v>
      </c>
      <c r="G546" s="173">
        <f>IFERROR(F546/F553,"-")</f>
        <v>0</v>
      </c>
      <c r="H546" s="18">
        <v>1</v>
      </c>
      <c r="I546" s="173">
        <f>IFERROR(H546/H553,"-")</f>
        <v>1</v>
      </c>
      <c r="J546" s="18">
        <v>19</v>
      </c>
      <c r="K546" s="173">
        <f>IFERROR(J546/J553,"-")</f>
        <v>0.61290322580645162</v>
      </c>
      <c r="L546" s="18">
        <v>20</v>
      </c>
      <c r="M546" s="173">
        <f>IFERROR(L546/L553,"-")</f>
        <v>0.76923076923076927</v>
      </c>
      <c r="N546" s="18">
        <v>0</v>
      </c>
      <c r="O546" s="173">
        <f>IFERROR(N546/N553,"-")</f>
        <v>0</v>
      </c>
      <c r="P546" s="18">
        <v>3</v>
      </c>
      <c r="Q546" s="173">
        <f>IFERROR(P546/P553,"-")</f>
        <v>0.75</v>
      </c>
      <c r="R546" s="18">
        <v>0</v>
      </c>
      <c r="S546" s="173" t="str">
        <f>IFERROR(R546/R553,"-")</f>
        <v>-</v>
      </c>
      <c r="T546" s="18">
        <f t="shared" si="8"/>
        <v>43</v>
      </c>
      <c r="U546" s="173">
        <f>IFERROR(T546/T553,"-")</f>
        <v>0.66153846153846152</v>
      </c>
    </row>
    <row r="547" spans="2:21">
      <c r="B547" s="265"/>
      <c r="C547" s="274"/>
      <c r="D547" s="16" t="s">
        <v>110</v>
      </c>
      <c r="E547" s="17" t="s">
        <v>92</v>
      </c>
      <c r="F547" s="18">
        <v>0</v>
      </c>
      <c r="G547" s="173">
        <f>IFERROR(F547/F553,"-")</f>
        <v>0</v>
      </c>
      <c r="H547" s="18">
        <v>0</v>
      </c>
      <c r="I547" s="173">
        <f>IFERROR(H547/H553,"-")</f>
        <v>0</v>
      </c>
      <c r="J547" s="18">
        <v>0</v>
      </c>
      <c r="K547" s="173">
        <f>IFERROR(J547/J553,"-")</f>
        <v>0</v>
      </c>
      <c r="L547" s="18">
        <v>0</v>
      </c>
      <c r="M547" s="173">
        <f>IFERROR(L547/L553,"-")</f>
        <v>0</v>
      </c>
      <c r="N547" s="18">
        <v>0</v>
      </c>
      <c r="O547" s="173">
        <f>IFERROR(N547/N553,"-")</f>
        <v>0</v>
      </c>
      <c r="P547" s="18">
        <v>0</v>
      </c>
      <c r="Q547" s="173">
        <f>IFERROR(P547/P553,"-")</f>
        <v>0</v>
      </c>
      <c r="R547" s="18">
        <v>0</v>
      </c>
      <c r="S547" s="173" t="str">
        <f>IFERROR(R547/R553,"-")</f>
        <v>-</v>
      </c>
      <c r="T547" s="18">
        <f t="shared" si="8"/>
        <v>0</v>
      </c>
      <c r="U547" s="173">
        <f>IFERROR(T547/T553,"-")</f>
        <v>0</v>
      </c>
    </row>
    <row r="548" spans="2:21">
      <c r="B548" s="265"/>
      <c r="C548" s="274"/>
      <c r="D548" s="16" t="s">
        <v>111</v>
      </c>
      <c r="E548" s="17" t="s">
        <v>94</v>
      </c>
      <c r="F548" s="18">
        <v>0</v>
      </c>
      <c r="G548" s="173">
        <f>IFERROR(F548/F553,"-")</f>
        <v>0</v>
      </c>
      <c r="H548" s="18">
        <v>0</v>
      </c>
      <c r="I548" s="173">
        <f>IFERROR(H548/H553,"-")</f>
        <v>0</v>
      </c>
      <c r="J548" s="18">
        <v>3</v>
      </c>
      <c r="K548" s="173">
        <f>IFERROR(J548/J553,"-")</f>
        <v>9.6774193548387094E-2</v>
      </c>
      <c r="L548" s="18">
        <v>0</v>
      </c>
      <c r="M548" s="173">
        <f>IFERROR(L548/L553,"-")</f>
        <v>0</v>
      </c>
      <c r="N548" s="18">
        <v>0</v>
      </c>
      <c r="O548" s="173">
        <f>IFERROR(N548/N553,"-")</f>
        <v>0</v>
      </c>
      <c r="P548" s="18">
        <v>1</v>
      </c>
      <c r="Q548" s="173">
        <f>IFERROR(P548/P553,"-")</f>
        <v>0.25</v>
      </c>
      <c r="R548" s="18">
        <v>0</v>
      </c>
      <c r="S548" s="173" t="str">
        <f>IFERROR(R548/R553,"-")</f>
        <v>-</v>
      </c>
      <c r="T548" s="18">
        <f t="shared" si="8"/>
        <v>4</v>
      </c>
      <c r="U548" s="173">
        <f>IFERROR(T548/T553,"-")</f>
        <v>6.1538461538461542E-2</v>
      </c>
    </row>
    <row r="549" spans="2:21">
      <c r="B549" s="265"/>
      <c r="C549" s="274"/>
      <c r="D549" s="16" t="s">
        <v>112</v>
      </c>
      <c r="E549" s="17" t="s">
        <v>96</v>
      </c>
      <c r="F549" s="18">
        <v>0</v>
      </c>
      <c r="G549" s="173">
        <f>IFERROR(F549/F553,"-")</f>
        <v>0</v>
      </c>
      <c r="H549" s="18">
        <v>0</v>
      </c>
      <c r="I549" s="173">
        <f>IFERROR(H549/H553,"-")</f>
        <v>0</v>
      </c>
      <c r="J549" s="18">
        <v>1</v>
      </c>
      <c r="K549" s="173">
        <f>IFERROR(J549/J553,"-")</f>
        <v>3.2258064516129031E-2</v>
      </c>
      <c r="L549" s="18">
        <v>0</v>
      </c>
      <c r="M549" s="173">
        <f>IFERROR(L549/L553,"-")</f>
        <v>0</v>
      </c>
      <c r="N549" s="18">
        <v>0</v>
      </c>
      <c r="O549" s="173">
        <f>IFERROR(N549/N553,"-")</f>
        <v>0</v>
      </c>
      <c r="P549" s="18">
        <v>0</v>
      </c>
      <c r="Q549" s="173">
        <f>IFERROR(P549/P553,"-")</f>
        <v>0</v>
      </c>
      <c r="R549" s="18">
        <v>0</v>
      </c>
      <c r="S549" s="173" t="str">
        <f>IFERROR(R549/R553,"-")</f>
        <v>-</v>
      </c>
      <c r="T549" s="18">
        <f t="shared" si="8"/>
        <v>1</v>
      </c>
      <c r="U549" s="173">
        <f>IFERROR(T549/T553,"-")</f>
        <v>1.5384615384615385E-2</v>
      </c>
    </row>
    <row r="550" spans="2:21">
      <c r="B550" s="265"/>
      <c r="C550" s="274"/>
      <c r="D550" s="16" t="s">
        <v>113</v>
      </c>
      <c r="E550" s="17" t="s">
        <v>98</v>
      </c>
      <c r="F550" s="18">
        <v>0</v>
      </c>
      <c r="G550" s="173">
        <f>IFERROR(F550/F553,"-")</f>
        <v>0</v>
      </c>
      <c r="H550" s="18">
        <v>0</v>
      </c>
      <c r="I550" s="173">
        <f>IFERROR(H550/H553,"-")</f>
        <v>0</v>
      </c>
      <c r="J550" s="18">
        <v>0</v>
      </c>
      <c r="K550" s="173">
        <f>IFERROR(J550/J553,"-")</f>
        <v>0</v>
      </c>
      <c r="L550" s="18">
        <v>0</v>
      </c>
      <c r="M550" s="173">
        <f>IFERROR(L550/L553,"-")</f>
        <v>0</v>
      </c>
      <c r="N550" s="18">
        <v>0</v>
      </c>
      <c r="O550" s="173">
        <f>IFERROR(N550/N553,"-")</f>
        <v>0</v>
      </c>
      <c r="P550" s="18">
        <v>0</v>
      </c>
      <c r="Q550" s="173">
        <f>IFERROR(P550/P553,"-")</f>
        <v>0</v>
      </c>
      <c r="R550" s="18">
        <v>0</v>
      </c>
      <c r="S550" s="173" t="str">
        <f>IFERROR(R550/R553,"-")</f>
        <v>-</v>
      </c>
      <c r="T550" s="18">
        <f t="shared" si="8"/>
        <v>0</v>
      </c>
      <c r="U550" s="173">
        <f>IFERROR(T550/T553,"-")</f>
        <v>0</v>
      </c>
    </row>
    <row r="551" spans="2:21">
      <c r="B551" s="265"/>
      <c r="C551" s="274"/>
      <c r="D551" s="16" t="s">
        <v>114</v>
      </c>
      <c r="E551" s="17" t="s">
        <v>100</v>
      </c>
      <c r="F551" s="18">
        <v>0</v>
      </c>
      <c r="G551" s="173">
        <f>IFERROR(F551/F553,"-")</f>
        <v>0</v>
      </c>
      <c r="H551" s="18">
        <v>0</v>
      </c>
      <c r="I551" s="173">
        <f>IFERROR(H551/H553,"-")</f>
        <v>0</v>
      </c>
      <c r="J551" s="18">
        <v>1</v>
      </c>
      <c r="K551" s="173">
        <f>IFERROR(J551/J553,"-")</f>
        <v>3.2258064516129031E-2</v>
      </c>
      <c r="L551" s="18">
        <v>0</v>
      </c>
      <c r="M551" s="173">
        <f>IFERROR(L551/L553,"-")</f>
        <v>0</v>
      </c>
      <c r="N551" s="18">
        <v>0</v>
      </c>
      <c r="O551" s="173">
        <f>IFERROR(N551/N553,"-")</f>
        <v>0</v>
      </c>
      <c r="P551" s="18">
        <v>0</v>
      </c>
      <c r="Q551" s="173">
        <f>IFERROR(P551/P553,"-")</f>
        <v>0</v>
      </c>
      <c r="R551" s="18">
        <v>0</v>
      </c>
      <c r="S551" s="173" t="str">
        <f>IFERROR(R551/R553,"-")</f>
        <v>-</v>
      </c>
      <c r="T551" s="18">
        <f t="shared" si="8"/>
        <v>1</v>
      </c>
      <c r="U551" s="173">
        <f>IFERROR(T551/T553,"-")</f>
        <v>1.5384615384615385E-2</v>
      </c>
    </row>
    <row r="552" spans="2:21">
      <c r="B552" s="265"/>
      <c r="C552" s="274"/>
      <c r="D552" s="19" t="s">
        <v>115</v>
      </c>
      <c r="E552" s="20" t="s">
        <v>118</v>
      </c>
      <c r="F552" s="22">
        <v>1</v>
      </c>
      <c r="G552" s="176">
        <f>IFERROR(F552/F553,"-")</f>
        <v>1</v>
      </c>
      <c r="H552" s="22">
        <v>0</v>
      </c>
      <c r="I552" s="176">
        <f>IFERROR(H552/H553,"-")</f>
        <v>0</v>
      </c>
      <c r="J552" s="22">
        <v>7</v>
      </c>
      <c r="K552" s="176">
        <f>IFERROR(J552/J553,"-")</f>
        <v>0.22580645161290322</v>
      </c>
      <c r="L552" s="22">
        <v>6</v>
      </c>
      <c r="M552" s="176">
        <f>IFERROR(L552/L553,"-")</f>
        <v>0.23076923076923078</v>
      </c>
      <c r="N552" s="22">
        <v>2</v>
      </c>
      <c r="O552" s="176">
        <f>IFERROR(N552/N553,"-")</f>
        <v>1</v>
      </c>
      <c r="P552" s="22">
        <v>0</v>
      </c>
      <c r="Q552" s="176">
        <f>IFERROR(P552/P553,"-")</f>
        <v>0</v>
      </c>
      <c r="R552" s="22">
        <v>0</v>
      </c>
      <c r="S552" s="176" t="str">
        <f>IFERROR(R552/R553,"-")</f>
        <v>-</v>
      </c>
      <c r="T552" s="22">
        <f t="shared" si="8"/>
        <v>16</v>
      </c>
      <c r="U552" s="176">
        <f>IFERROR(T552/T553,"-")</f>
        <v>0.24615384615384617</v>
      </c>
    </row>
    <row r="553" spans="2:21">
      <c r="B553" s="266"/>
      <c r="C553" s="275"/>
      <c r="D553" s="23" t="s">
        <v>117</v>
      </c>
      <c r="E553" s="24"/>
      <c r="F553" s="37">
        <f>SUM(F545:F552)</f>
        <v>1</v>
      </c>
      <c r="G553" s="179" t="s">
        <v>116</v>
      </c>
      <c r="H553" s="37">
        <f>SUM(H545:H552)</f>
        <v>1</v>
      </c>
      <c r="I553" s="179" t="s">
        <v>116</v>
      </c>
      <c r="J553" s="37">
        <f>SUM(J545:J552)</f>
        <v>31</v>
      </c>
      <c r="K553" s="179" t="s">
        <v>116</v>
      </c>
      <c r="L553" s="37">
        <f>SUM(L545:L552)</f>
        <v>26</v>
      </c>
      <c r="M553" s="179" t="s">
        <v>116</v>
      </c>
      <c r="N553" s="37">
        <f>SUM(N545:N552)</f>
        <v>2</v>
      </c>
      <c r="O553" s="179" t="s">
        <v>116</v>
      </c>
      <c r="P553" s="37">
        <f>SUM(P545:P552)</f>
        <v>4</v>
      </c>
      <c r="Q553" s="179" t="s">
        <v>116</v>
      </c>
      <c r="R553" s="37">
        <f>SUM(R545:R552)</f>
        <v>0</v>
      </c>
      <c r="S553" s="179" t="s">
        <v>116</v>
      </c>
      <c r="T553" s="37">
        <f t="shared" si="8"/>
        <v>65</v>
      </c>
      <c r="U553" s="179" t="s">
        <v>116</v>
      </c>
    </row>
    <row r="554" spans="2:21">
      <c r="B554" s="279">
        <v>62</v>
      </c>
      <c r="C554" s="273" t="s">
        <v>18</v>
      </c>
      <c r="D554" s="13" t="s">
        <v>108</v>
      </c>
      <c r="E554" s="14" t="s">
        <v>86</v>
      </c>
      <c r="F554" s="15">
        <v>0</v>
      </c>
      <c r="G554" s="170">
        <f>IFERROR(F554/F562,"-")</f>
        <v>0</v>
      </c>
      <c r="H554" s="15">
        <v>0</v>
      </c>
      <c r="I554" s="170">
        <f>IFERROR(H554/H562,"-")</f>
        <v>0</v>
      </c>
      <c r="J554" s="15">
        <v>0</v>
      </c>
      <c r="K554" s="170">
        <f>IFERROR(J554/J562,"-")</f>
        <v>0</v>
      </c>
      <c r="L554" s="15">
        <v>0</v>
      </c>
      <c r="M554" s="170">
        <f>IFERROR(L554/L562,"-")</f>
        <v>0</v>
      </c>
      <c r="N554" s="15">
        <v>0</v>
      </c>
      <c r="O554" s="170">
        <f>IFERROR(N554/N562,"-")</f>
        <v>0</v>
      </c>
      <c r="P554" s="15">
        <v>0</v>
      </c>
      <c r="Q554" s="170">
        <f>IFERROR(P554/P562,"-")</f>
        <v>0</v>
      </c>
      <c r="R554" s="15">
        <v>0</v>
      </c>
      <c r="S554" s="170" t="str">
        <f>IFERROR(R554/R562,"-")</f>
        <v>-</v>
      </c>
      <c r="T554" s="15">
        <f t="shared" si="8"/>
        <v>0</v>
      </c>
      <c r="U554" s="170">
        <f>IFERROR(T554/T562,"-")</f>
        <v>0</v>
      </c>
    </row>
    <row r="555" spans="2:21">
      <c r="B555" s="280"/>
      <c r="C555" s="274"/>
      <c r="D555" s="16" t="s">
        <v>109</v>
      </c>
      <c r="E555" s="17" t="s">
        <v>89</v>
      </c>
      <c r="F555" s="18">
        <v>2</v>
      </c>
      <c r="G555" s="173">
        <f>IFERROR(F555/F562,"-")</f>
        <v>0.5</v>
      </c>
      <c r="H555" s="18">
        <v>4</v>
      </c>
      <c r="I555" s="173">
        <f>IFERROR(H555/H562,"-")</f>
        <v>0.5</v>
      </c>
      <c r="J555" s="18">
        <v>27</v>
      </c>
      <c r="K555" s="173">
        <f>IFERROR(J555/J562,"-")</f>
        <v>0.58695652173913049</v>
      </c>
      <c r="L555" s="18">
        <v>10</v>
      </c>
      <c r="M555" s="173">
        <f>IFERROR(L555/L562,"-")</f>
        <v>0.4</v>
      </c>
      <c r="N555" s="18">
        <v>5</v>
      </c>
      <c r="O555" s="173">
        <f>IFERROR(N555/N562,"-")</f>
        <v>0.55555555555555558</v>
      </c>
      <c r="P555" s="18">
        <v>4</v>
      </c>
      <c r="Q555" s="173">
        <f>IFERROR(P555/P562,"-")</f>
        <v>0.66666666666666663</v>
      </c>
      <c r="R555" s="18">
        <v>0</v>
      </c>
      <c r="S555" s="173" t="str">
        <f>IFERROR(R555/R562,"-")</f>
        <v>-</v>
      </c>
      <c r="T555" s="18">
        <f t="shared" si="8"/>
        <v>52</v>
      </c>
      <c r="U555" s="173">
        <f>IFERROR(T555/T562,"-")</f>
        <v>0.53061224489795922</v>
      </c>
    </row>
    <row r="556" spans="2:21">
      <c r="B556" s="280"/>
      <c r="C556" s="274"/>
      <c r="D556" s="16" t="s">
        <v>110</v>
      </c>
      <c r="E556" s="17" t="s">
        <v>92</v>
      </c>
      <c r="F556" s="18">
        <v>1</v>
      </c>
      <c r="G556" s="173">
        <f>IFERROR(F556/F562,"-")</f>
        <v>0.25</v>
      </c>
      <c r="H556" s="18">
        <v>0</v>
      </c>
      <c r="I556" s="173">
        <f>IFERROR(H556/H562,"-")</f>
        <v>0</v>
      </c>
      <c r="J556" s="18">
        <v>0</v>
      </c>
      <c r="K556" s="173">
        <f>IFERROR(J556/J562,"-")</f>
        <v>0</v>
      </c>
      <c r="L556" s="18">
        <v>0</v>
      </c>
      <c r="M556" s="173">
        <f>IFERROR(L556/L562,"-")</f>
        <v>0</v>
      </c>
      <c r="N556" s="18">
        <v>0</v>
      </c>
      <c r="O556" s="173">
        <f>IFERROR(N556/N562,"-")</f>
        <v>0</v>
      </c>
      <c r="P556" s="18">
        <v>0</v>
      </c>
      <c r="Q556" s="173">
        <f>IFERROR(P556/P562,"-")</f>
        <v>0</v>
      </c>
      <c r="R556" s="18">
        <v>0</v>
      </c>
      <c r="S556" s="173" t="str">
        <f>IFERROR(R556/R562,"-")</f>
        <v>-</v>
      </c>
      <c r="T556" s="18">
        <f t="shared" si="8"/>
        <v>1</v>
      </c>
      <c r="U556" s="173">
        <f>IFERROR(T556/T562,"-")</f>
        <v>1.020408163265306E-2</v>
      </c>
    </row>
    <row r="557" spans="2:21">
      <c r="B557" s="280"/>
      <c r="C557" s="274"/>
      <c r="D557" s="16" t="s">
        <v>111</v>
      </c>
      <c r="E557" s="17" t="s">
        <v>94</v>
      </c>
      <c r="F557" s="18">
        <v>1</v>
      </c>
      <c r="G557" s="173">
        <f>IFERROR(F557/F562,"-")</f>
        <v>0.25</v>
      </c>
      <c r="H557" s="18">
        <v>1</v>
      </c>
      <c r="I557" s="173">
        <f>IFERROR(H557/H562,"-")</f>
        <v>0.125</v>
      </c>
      <c r="J557" s="18">
        <v>0</v>
      </c>
      <c r="K557" s="173">
        <f>IFERROR(J557/J562,"-")</f>
        <v>0</v>
      </c>
      <c r="L557" s="18">
        <v>2</v>
      </c>
      <c r="M557" s="173">
        <f>IFERROR(L557/L562,"-")</f>
        <v>0.08</v>
      </c>
      <c r="N557" s="18">
        <v>0</v>
      </c>
      <c r="O557" s="173">
        <f>IFERROR(N557/N562,"-")</f>
        <v>0</v>
      </c>
      <c r="P557" s="18">
        <v>0</v>
      </c>
      <c r="Q557" s="173">
        <f>IFERROR(P557/P562,"-")</f>
        <v>0</v>
      </c>
      <c r="R557" s="18">
        <v>0</v>
      </c>
      <c r="S557" s="173" t="str">
        <f>IFERROR(R557/R562,"-")</f>
        <v>-</v>
      </c>
      <c r="T557" s="18">
        <f t="shared" si="8"/>
        <v>4</v>
      </c>
      <c r="U557" s="173">
        <f>IFERROR(T557/T562,"-")</f>
        <v>4.0816326530612242E-2</v>
      </c>
    </row>
    <row r="558" spans="2:21">
      <c r="B558" s="280"/>
      <c r="C558" s="274"/>
      <c r="D558" s="16" t="s">
        <v>112</v>
      </c>
      <c r="E558" s="17" t="s">
        <v>96</v>
      </c>
      <c r="F558" s="18">
        <v>0</v>
      </c>
      <c r="G558" s="173">
        <f>IFERROR(F558/F562,"-")</f>
        <v>0</v>
      </c>
      <c r="H558" s="18">
        <v>1</v>
      </c>
      <c r="I558" s="173">
        <f>IFERROR(H558/H562,"-")</f>
        <v>0.125</v>
      </c>
      <c r="J558" s="18">
        <v>1</v>
      </c>
      <c r="K558" s="173">
        <f>IFERROR(J558/J562,"-")</f>
        <v>2.1739130434782608E-2</v>
      </c>
      <c r="L558" s="18">
        <v>1</v>
      </c>
      <c r="M558" s="173">
        <f>IFERROR(L558/L562,"-")</f>
        <v>0.04</v>
      </c>
      <c r="N558" s="18">
        <v>1</v>
      </c>
      <c r="O558" s="173">
        <f>IFERROR(N558/N562,"-")</f>
        <v>0.1111111111111111</v>
      </c>
      <c r="P558" s="18">
        <v>0</v>
      </c>
      <c r="Q558" s="173">
        <f>IFERROR(P558/P562,"-")</f>
        <v>0</v>
      </c>
      <c r="R558" s="18">
        <v>0</v>
      </c>
      <c r="S558" s="173" t="str">
        <f>IFERROR(R558/R562,"-")</f>
        <v>-</v>
      </c>
      <c r="T558" s="18">
        <f t="shared" si="8"/>
        <v>4</v>
      </c>
      <c r="U558" s="173">
        <f>IFERROR(T558/T562,"-")</f>
        <v>4.0816326530612242E-2</v>
      </c>
    </row>
    <row r="559" spans="2:21">
      <c r="B559" s="280"/>
      <c r="C559" s="274"/>
      <c r="D559" s="16" t="s">
        <v>113</v>
      </c>
      <c r="E559" s="17" t="s">
        <v>98</v>
      </c>
      <c r="F559" s="18">
        <v>0</v>
      </c>
      <c r="G559" s="173">
        <f>IFERROR(F559/F562,"-")</f>
        <v>0</v>
      </c>
      <c r="H559" s="18">
        <v>0</v>
      </c>
      <c r="I559" s="173">
        <f>IFERROR(H559/H562,"-")</f>
        <v>0</v>
      </c>
      <c r="J559" s="18">
        <v>0</v>
      </c>
      <c r="K559" s="173">
        <f>IFERROR(J559/J562,"-")</f>
        <v>0</v>
      </c>
      <c r="L559" s="18">
        <v>0</v>
      </c>
      <c r="M559" s="173">
        <f>IFERROR(L559/L562,"-")</f>
        <v>0</v>
      </c>
      <c r="N559" s="18">
        <v>0</v>
      </c>
      <c r="O559" s="173">
        <f>IFERROR(N559/N562,"-")</f>
        <v>0</v>
      </c>
      <c r="P559" s="18">
        <v>0</v>
      </c>
      <c r="Q559" s="173">
        <f>IFERROR(P559/P562,"-")</f>
        <v>0</v>
      </c>
      <c r="R559" s="18">
        <v>0</v>
      </c>
      <c r="S559" s="173" t="str">
        <f>IFERROR(R559/R562,"-")</f>
        <v>-</v>
      </c>
      <c r="T559" s="18">
        <f t="shared" si="8"/>
        <v>0</v>
      </c>
      <c r="U559" s="173">
        <f>IFERROR(T559/T562,"-")</f>
        <v>0</v>
      </c>
    </row>
    <row r="560" spans="2:21">
      <c r="B560" s="280"/>
      <c r="C560" s="274"/>
      <c r="D560" s="16" t="s">
        <v>114</v>
      </c>
      <c r="E560" s="17" t="s">
        <v>100</v>
      </c>
      <c r="F560" s="18">
        <v>0</v>
      </c>
      <c r="G560" s="173">
        <f>IFERROR(F560/F562,"-")</f>
        <v>0</v>
      </c>
      <c r="H560" s="18">
        <v>0</v>
      </c>
      <c r="I560" s="173">
        <f>IFERROR(H560/H562,"-")</f>
        <v>0</v>
      </c>
      <c r="J560" s="18">
        <v>0</v>
      </c>
      <c r="K560" s="173">
        <f>IFERROR(J560/J562,"-")</f>
        <v>0</v>
      </c>
      <c r="L560" s="18">
        <v>0</v>
      </c>
      <c r="M560" s="173">
        <f>IFERROR(L560/L562,"-")</f>
        <v>0</v>
      </c>
      <c r="N560" s="18">
        <v>0</v>
      </c>
      <c r="O560" s="173">
        <f>IFERROR(N560/N562,"-")</f>
        <v>0</v>
      </c>
      <c r="P560" s="18">
        <v>0</v>
      </c>
      <c r="Q560" s="173">
        <f>IFERROR(P560/P562,"-")</f>
        <v>0</v>
      </c>
      <c r="R560" s="18">
        <v>0</v>
      </c>
      <c r="S560" s="173" t="str">
        <f>IFERROR(R560/R562,"-")</f>
        <v>-</v>
      </c>
      <c r="T560" s="18">
        <f t="shared" si="8"/>
        <v>0</v>
      </c>
      <c r="U560" s="173">
        <f>IFERROR(T560/T562,"-")</f>
        <v>0</v>
      </c>
    </row>
    <row r="561" spans="2:21">
      <c r="B561" s="280"/>
      <c r="C561" s="274"/>
      <c r="D561" s="19" t="s">
        <v>115</v>
      </c>
      <c r="E561" s="20" t="s">
        <v>118</v>
      </c>
      <c r="F561" s="22">
        <v>0</v>
      </c>
      <c r="G561" s="176">
        <f>IFERROR(F561/F562,"-")</f>
        <v>0</v>
      </c>
      <c r="H561" s="22">
        <v>2</v>
      </c>
      <c r="I561" s="176">
        <f>IFERROR(H561/H562,"-")</f>
        <v>0.25</v>
      </c>
      <c r="J561" s="22">
        <v>18</v>
      </c>
      <c r="K561" s="176">
        <f>IFERROR(J561/J562,"-")</f>
        <v>0.39130434782608697</v>
      </c>
      <c r="L561" s="22">
        <v>12</v>
      </c>
      <c r="M561" s="176">
        <f>IFERROR(L561/L562,"-")</f>
        <v>0.48</v>
      </c>
      <c r="N561" s="22">
        <v>3</v>
      </c>
      <c r="O561" s="176">
        <f>IFERROR(N561/N562,"-")</f>
        <v>0.33333333333333331</v>
      </c>
      <c r="P561" s="22">
        <v>2</v>
      </c>
      <c r="Q561" s="176">
        <f>IFERROR(P561/P562,"-")</f>
        <v>0.33333333333333331</v>
      </c>
      <c r="R561" s="22">
        <v>0</v>
      </c>
      <c r="S561" s="176" t="str">
        <f>IFERROR(R561/R562,"-")</f>
        <v>-</v>
      </c>
      <c r="T561" s="22">
        <f t="shared" si="8"/>
        <v>37</v>
      </c>
      <c r="U561" s="176">
        <f>IFERROR(T561/T562,"-")</f>
        <v>0.37755102040816324</v>
      </c>
    </row>
    <row r="562" spans="2:21">
      <c r="B562" s="281"/>
      <c r="C562" s="275"/>
      <c r="D562" s="23" t="s">
        <v>117</v>
      </c>
      <c r="E562" s="24"/>
      <c r="F562" s="37">
        <f>SUM(F554:F561)</f>
        <v>4</v>
      </c>
      <c r="G562" s="179" t="s">
        <v>116</v>
      </c>
      <c r="H562" s="37">
        <f>SUM(H554:H561)</f>
        <v>8</v>
      </c>
      <c r="I562" s="179" t="s">
        <v>116</v>
      </c>
      <c r="J562" s="37">
        <f>SUM(J554:J561)</f>
        <v>46</v>
      </c>
      <c r="K562" s="179" t="s">
        <v>116</v>
      </c>
      <c r="L562" s="37">
        <f>SUM(L554:L561)</f>
        <v>25</v>
      </c>
      <c r="M562" s="179" t="s">
        <v>116</v>
      </c>
      <c r="N562" s="37">
        <f>SUM(N554:N561)</f>
        <v>9</v>
      </c>
      <c r="O562" s="179" t="s">
        <v>116</v>
      </c>
      <c r="P562" s="37">
        <f>SUM(P554:P561)</f>
        <v>6</v>
      </c>
      <c r="Q562" s="179" t="s">
        <v>116</v>
      </c>
      <c r="R562" s="37">
        <f>SUM(R554:R561)</f>
        <v>0</v>
      </c>
      <c r="S562" s="179" t="s">
        <v>116</v>
      </c>
      <c r="T562" s="37">
        <f t="shared" si="8"/>
        <v>98</v>
      </c>
      <c r="U562" s="179" t="s">
        <v>116</v>
      </c>
    </row>
    <row r="563" spans="2:21">
      <c r="B563" s="264">
        <v>63</v>
      </c>
      <c r="C563" s="273" t="s">
        <v>29</v>
      </c>
      <c r="D563" s="13" t="s">
        <v>108</v>
      </c>
      <c r="E563" s="14" t="s">
        <v>86</v>
      </c>
      <c r="F563" s="15">
        <v>0</v>
      </c>
      <c r="G563" s="170">
        <f>IFERROR(F563/F571,"-")</f>
        <v>0</v>
      </c>
      <c r="H563" s="15">
        <v>0</v>
      </c>
      <c r="I563" s="170" t="str">
        <f>IFERROR(H563/H571,"-")</f>
        <v>-</v>
      </c>
      <c r="J563" s="15">
        <v>0</v>
      </c>
      <c r="K563" s="170">
        <f>IFERROR(J563/J571,"-")</f>
        <v>0</v>
      </c>
      <c r="L563" s="15">
        <v>0</v>
      </c>
      <c r="M563" s="170">
        <f>IFERROR(L563/L571,"-")</f>
        <v>0</v>
      </c>
      <c r="N563" s="15">
        <v>0</v>
      </c>
      <c r="O563" s="170">
        <f>IFERROR(N563/N571,"-")</f>
        <v>0</v>
      </c>
      <c r="P563" s="15">
        <v>0</v>
      </c>
      <c r="Q563" s="170">
        <f>IFERROR(P563/P571,"-")</f>
        <v>0</v>
      </c>
      <c r="R563" s="15">
        <v>0</v>
      </c>
      <c r="S563" s="170">
        <f>IFERROR(R563/R571,"-")</f>
        <v>0</v>
      </c>
      <c r="T563" s="15">
        <f t="shared" si="8"/>
        <v>0</v>
      </c>
      <c r="U563" s="170">
        <f>IFERROR(T563/T571,"-")</f>
        <v>0</v>
      </c>
    </row>
    <row r="564" spans="2:21">
      <c r="B564" s="265"/>
      <c r="C564" s="274"/>
      <c r="D564" s="16" t="s">
        <v>109</v>
      </c>
      <c r="E564" s="17" t="s">
        <v>89</v>
      </c>
      <c r="F564" s="18">
        <v>2</v>
      </c>
      <c r="G564" s="173">
        <f>IFERROR(F564/F571,"-")</f>
        <v>1</v>
      </c>
      <c r="H564" s="18">
        <v>0</v>
      </c>
      <c r="I564" s="173" t="str">
        <f>IFERROR(H564/H571,"-")</f>
        <v>-</v>
      </c>
      <c r="J564" s="18">
        <v>20</v>
      </c>
      <c r="K564" s="173">
        <f>IFERROR(J564/J571,"-")</f>
        <v>0.625</v>
      </c>
      <c r="L564" s="18">
        <v>9</v>
      </c>
      <c r="M564" s="173">
        <f>IFERROR(L564/L571,"-")</f>
        <v>0.40909090909090912</v>
      </c>
      <c r="N564" s="18">
        <v>7</v>
      </c>
      <c r="O564" s="173">
        <f>IFERROR(N564/N571,"-")</f>
        <v>0.53846153846153844</v>
      </c>
      <c r="P564" s="18">
        <v>4</v>
      </c>
      <c r="Q564" s="173">
        <f>IFERROR(P564/P571,"-")</f>
        <v>0.8</v>
      </c>
      <c r="R564" s="18">
        <v>1</v>
      </c>
      <c r="S564" s="173">
        <f>IFERROR(R564/R571,"-")</f>
        <v>1</v>
      </c>
      <c r="T564" s="18">
        <f t="shared" si="8"/>
        <v>43</v>
      </c>
      <c r="U564" s="173">
        <f>IFERROR(T564/T571,"-")</f>
        <v>0.57333333333333336</v>
      </c>
    </row>
    <row r="565" spans="2:21">
      <c r="B565" s="265"/>
      <c r="C565" s="274"/>
      <c r="D565" s="16" t="s">
        <v>110</v>
      </c>
      <c r="E565" s="17" t="s">
        <v>92</v>
      </c>
      <c r="F565" s="18">
        <v>0</v>
      </c>
      <c r="G565" s="173">
        <f>IFERROR(F565/F571,"-")</f>
        <v>0</v>
      </c>
      <c r="H565" s="18">
        <v>0</v>
      </c>
      <c r="I565" s="173" t="str">
        <f>IFERROR(H565/H571,"-")</f>
        <v>-</v>
      </c>
      <c r="J565" s="18">
        <v>1</v>
      </c>
      <c r="K565" s="173">
        <f>IFERROR(J565/J571,"-")</f>
        <v>3.125E-2</v>
      </c>
      <c r="L565" s="18">
        <v>0</v>
      </c>
      <c r="M565" s="173">
        <f>IFERROR(L565/L571,"-")</f>
        <v>0</v>
      </c>
      <c r="N565" s="18">
        <v>0</v>
      </c>
      <c r="O565" s="173">
        <f>IFERROR(N565/N571,"-")</f>
        <v>0</v>
      </c>
      <c r="P565" s="18">
        <v>0</v>
      </c>
      <c r="Q565" s="173">
        <f>IFERROR(P565/P571,"-")</f>
        <v>0</v>
      </c>
      <c r="R565" s="18">
        <v>0</v>
      </c>
      <c r="S565" s="173">
        <f>IFERROR(R565/R571,"-")</f>
        <v>0</v>
      </c>
      <c r="T565" s="18">
        <f t="shared" si="8"/>
        <v>1</v>
      </c>
      <c r="U565" s="173">
        <f>IFERROR(T565/T571,"-")</f>
        <v>1.3333333333333334E-2</v>
      </c>
    </row>
    <row r="566" spans="2:21">
      <c r="B566" s="265"/>
      <c r="C566" s="274"/>
      <c r="D566" s="16" t="s">
        <v>111</v>
      </c>
      <c r="E566" s="17" t="s">
        <v>94</v>
      </c>
      <c r="F566" s="18">
        <v>0</v>
      </c>
      <c r="G566" s="173">
        <f>IFERROR(F566/F571,"-")</f>
        <v>0</v>
      </c>
      <c r="H566" s="18">
        <v>0</v>
      </c>
      <c r="I566" s="173" t="str">
        <f>IFERROR(H566/H571,"-")</f>
        <v>-</v>
      </c>
      <c r="J566" s="18">
        <v>1</v>
      </c>
      <c r="K566" s="173">
        <f>IFERROR(J566/J571,"-")</f>
        <v>3.125E-2</v>
      </c>
      <c r="L566" s="18">
        <v>2</v>
      </c>
      <c r="M566" s="173">
        <f>IFERROR(L566/L571,"-")</f>
        <v>9.0909090909090912E-2</v>
      </c>
      <c r="N566" s="18">
        <v>1</v>
      </c>
      <c r="O566" s="173">
        <f>IFERROR(N566/N571,"-")</f>
        <v>7.6923076923076927E-2</v>
      </c>
      <c r="P566" s="18">
        <v>0</v>
      </c>
      <c r="Q566" s="173">
        <f>IFERROR(P566/P571,"-")</f>
        <v>0</v>
      </c>
      <c r="R566" s="18">
        <v>0</v>
      </c>
      <c r="S566" s="173">
        <f>IFERROR(R566/R571,"-")</f>
        <v>0</v>
      </c>
      <c r="T566" s="18">
        <f t="shared" si="8"/>
        <v>4</v>
      </c>
      <c r="U566" s="173">
        <f>IFERROR(T566/T571,"-")</f>
        <v>5.3333333333333337E-2</v>
      </c>
    </row>
    <row r="567" spans="2:21">
      <c r="B567" s="265"/>
      <c r="C567" s="274"/>
      <c r="D567" s="16" t="s">
        <v>112</v>
      </c>
      <c r="E567" s="17" t="s">
        <v>96</v>
      </c>
      <c r="F567" s="18">
        <v>0</v>
      </c>
      <c r="G567" s="173">
        <f>IFERROR(F567/F571,"-")</f>
        <v>0</v>
      </c>
      <c r="H567" s="18">
        <v>0</v>
      </c>
      <c r="I567" s="173" t="str">
        <f>IFERROR(H567/H571,"-")</f>
        <v>-</v>
      </c>
      <c r="J567" s="18">
        <v>3</v>
      </c>
      <c r="K567" s="173">
        <f>IFERROR(J567/J571,"-")</f>
        <v>9.375E-2</v>
      </c>
      <c r="L567" s="18">
        <v>3</v>
      </c>
      <c r="M567" s="173">
        <f>IFERROR(L567/L571,"-")</f>
        <v>0.13636363636363635</v>
      </c>
      <c r="N567" s="18">
        <v>2</v>
      </c>
      <c r="O567" s="173">
        <f>IFERROR(N567/N571,"-")</f>
        <v>0.15384615384615385</v>
      </c>
      <c r="P567" s="18">
        <v>1</v>
      </c>
      <c r="Q567" s="173">
        <f>IFERROR(P567/P571,"-")</f>
        <v>0.2</v>
      </c>
      <c r="R567" s="18">
        <v>0</v>
      </c>
      <c r="S567" s="173">
        <f>IFERROR(R567/R571,"-")</f>
        <v>0</v>
      </c>
      <c r="T567" s="18">
        <f t="shared" si="8"/>
        <v>9</v>
      </c>
      <c r="U567" s="173">
        <f>IFERROR(T567/T571,"-")</f>
        <v>0.12</v>
      </c>
    </row>
    <row r="568" spans="2:21">
      <c r="B568" s="265"/>
      <c r="C568" s="274"/>
      <c r="D568" s="16" t="s">
        <v>113</v>
      </c>
      <c r="E568" s="17" t="s">
        <v>98</v>
      </c>
      <c r="F568" s="18">
        <v>0</v>
      </c>
      <c r="G568" s="173">
        <f>IFERROR(F568/F571,"-")</f>
        <v>0</v>
      </c>
      <c r="H568" s="18">
        <v>0</v>
      </c>
      <c r="I568" s="173" t="str">
        <f>IFERROR(H568/H571,"-")</f>
        <v>-</v>
      </c>
      <c r="J568" s="18">
        <v>0</v>
      </c>
      <c r="K568" s="173">
        <f>IFERROR(J568/J571,"-")</f>
        <v>0</v>
      </c>
      <c r="L568" s="18">
        <v>0</v>
      </c>
      <c r="M568" s="173">
        <f>IFERROR(L568/L571,"-")</f>
        <v>0</v>
      </c>
      <c r="N568" s="18">
        <v>0</v>
      </c>
      <c r="O568" s="173">
        <f>IFERROR(N568/N571,"-")</f>
        <v>0</v>
      </c>
      <c r="P568" s="18">
        <v>0</v>
      </c>
      <c r="Q568" s="173">
        <f>IFERROR(P568/P571,"-")</f>
        <v>0</v>
      </c>
      <c r="R568" s="18">
        <v>0</v>
      </c>
      <c r="S568" s="173">
        <f>IFERROR(R568/R571,"-")</f>
        <v>0</v>
      </c>
      <c r="T568" s="18">
        <f t="shared" si="8"/>
        <v>0</v>
      </c>
      <c r="U568" s="173">
        <f>IFERROR(T568/T571,"-")</f>
        <v>0</v>
      </c>
    </row>
    <row r="569" spans="2:21">
      <c r="B569" s="265"/>
      <c r="C569" s="274"/>
      <c r="D569" s="16" t="s">
        <v>114</v>
      </c>
      <c r="E569" s="17" t="s">
        <v>100</v>
      </c>
      <c r="F569" s="18">
        <v>0</v>
      </c>
      <c r="G569" s="173">
        <f>IFERROR(F569/F571,"-")</f>
        <v>0</v>
      </c>
      <c r="H569" s="18">
        <v>0</v>
      </c>
      <c r="I569" s="173" t="str">
        <f>IFERROR(H569/H571,"-")</f>
        <v>-</v>
      </c>
      <c r="J569" s="18">
        <v>0</v>
      </c>
      <c r="K569" s="173">
        <f>IFERROR(J569/J571,"-")</f>
        <v>0</v>
      </c>
      <c r="L569" s="18">
        <v>0</v>
      </c>
      <c r="M569" s="173">
        <f>IFERROR(L569/L571,"-")</f>
        <v>0</v>
      </c>
      <c r="N569" s="18">
        <v>0</v>
      </c>
      <c r="O569" s="173">
        <f>IFERROR(N569/N571,"-")</f>
        <v>0</v>
      </c>
      <c r="P569" s="18">
        <v>0</v>
      </c>
      <c r="Q569" s="173">
        <f>IFERROR(P569/P571,"-")</f>
        <v>0</v>
      </c>
      <c r="R569" s="18">
        <v>0</v>
      </c>
      <c r="S569" s="173">
        <f>IFERROR(R569/R571,"-")</f>
        <v>0</v>
      </c>
      <c r="T569" s="18">
        <f t="shared" si="8"/>
        <v>0</v>
      </c>
      <c r="U569" s="173">
        <f>IFERROR(T569/T571,"-")</f>
        <v>0</v>
      </c>
    </row>
    <row r="570" spans="2:21">
      <c r="B570" s="265"/>
      <c r="C570" s="274"/>
      <c r="D570" s="19" t="s">
        <v>115</v>
      </c>
      <c r="E570" s="20" t="s">
        <v>118</v>
      </c>
      <c r="F570" s="22">
        <v>0</v>
      </c>
      <c r="G570" s="176">
        <f>IFERROR(F570/F571,"-")</f>
        <v>0</v>
      </c>
      <c r="H570" s="22">
        <v>0</v>
      </c>
      <c r="I570" s="176" t="str">
        <f>IFERROR(H570/H571,"-")</f>
        <v>-</v>
      </c>
      <c r="J570" s="22">
        <v>7</v>
      </c>
      <c r="K570" s="176">
        <f>IFERROR(J570/J571,"-")</f>
        <v>0.21875</v>
      </c>
      <c r="L570" s="22">
        <v>8</v>
      </c>
      <c r="M570" s="176">
        <f>IFERROR(L570/L571,"-")</f>
        <v>0.36363636363636365</v>
      </c>
      <c r="N570" s="22">
        <v>3</v>
      </c>
      <c r="O570" s="176">
        <f>IFERROR(N570/N571,"-")</f>
        <v>0.23076923076923078</v>
      </c>
      <c r="P570" s="22">
        <v>0</v>
      </c>
      <c r="Q570" s="176">
        <f>IFERROR(P570/P571,"-")</f>
        <v>0</v>
      </c>
      <c r="R570" s="22">
        <v>0</v>
      </c>
      <c r="S570" s="176">
        <f>IFERROR(R570/R571,"-")</f>
        <v>0</v>
      </c>
      <c r="T570" s="22">
        <f t="shared" si="8"/>
        <v>18</v>
      </c>
      <c r="U570" s="176">
        <f>IFERROR(T570/T571,"-")</f>
        <v>0.24</v>
      </c>
    </row>
    <row r="571" spans="2:21">
      <c r="B571" s="266"/>
      <c r="C571" s="275"/>
      <c r="D571" s="23" t="s">
        <v>117</v>
      </c>
      <c r="E571" s="24"/>
      <c r="F571" s="37">
        <f>SUM(F563:F570)</f>
        <v>2</v>
      </c>
      <c r="G571" s="179" t="s">
        <v>116</v>
      </c>
      <c r="H571" s="37">
        <f>SUM(H563:H570)</f>
        <v>0</v>
      </c>
      <c r="I571" s="179" t="s">
        <v>116</v>
      </c>
      <c r="J571" s="37">
        <f>SUM(J563:J570)</f>
        <v>32</v>
      </c>
      <c r="K571" s="179" t="s">
        <v>116</v>
      </c>
      <c r="L571" s="37">
        <f>SUM(L563:L570)</f>
        <v>22</v>
      </c>
      <c r="M571" s="179" t="s">
        <v>116</v>
      </c>
      <c r="N571" s="37">
        <f>SUM(N563:N570)</f>
        <v>13</v>
      </c>
      <c r="O571" s="179" t="s">
        <v>116</v>
      </c>
      <c r="P571" s="37">
        <f>SUM(P563:P570)</f>
        <v>5</v>
      </c>
      <c r="Q571" s="179" t="s">
        <v>116</v>
      </c>
      <c r="R571" s="37">
        <f>SUM(R563:R570)</f>
        <v>1</v>
      </c>
      <c r="S571" s="179" t="s">
        <v>116</v>
      </c>
      <c r="T571" s="37">
        <f t="shared" si="8"/>
        <v>75</v>
      </c>
      <c r="U571" s="179" t="s">
        <v>116</v>
      </c>
    </row>
    <row r="572" spans="2:21">
      <c r="B572" s="279">
        <v>64</v>
      </c>
      <c r="C572" s="273" t="s">
        <v>50</v>
      </c>
      <c r="D572" s="13" t="s">
        <v>108</v>
      </c>
      <c r="E572" s="14" t="s">
        <v>86</v>
      </c>
      <c r="F572" s="15">
        <v>0</v>
      </c>
      <c r="G572" s="170">
        <f>IFERROR(F572/F580,"-")</f>
        <v>0</v>
      </c>
      <c r="H572" s="15">
        <v>0</v>
      </c>
      <c r="I572" s="170">
        <f>IFERROR(H572/H580,"-")</f>
        <v>0</v>
      </c>
      <c r="J572" s="15">
        <v>1</v>
      </c>
      <c r="K572" s="170">
        <f>IFERROR(J572/J580,"-")</f>
        <v>2.5000000000000001E-2</v>
      </c>
      <c r="L572" s="15">
        <v>0</v>
      </c>
      <c r="M572" s="170">
        <f>IFERROR(L572/L580,"-")</f>
        <v>0</v>
      </c>
      <c r="N572" s="15">
        <v>0</v>
      </c>
      <c r="O572" s="170">
        <f>IFERROR(N572/N580,"-")</f>
        <v>0</v>
      </c>
      <c r="P572" s="15">
        <v>0</v>
      </c>
      <c r="Q572" s="170">
        <f>IFERROR(P572/P580,"-")</f>
        <v>0</v>
      </c>
      <c r="R572" s="15">
        <v>0</v>
      </c>
      <c r="S572" s="170" t="str">
        <f>IFERROR(R572/R580,"-")</f>
        <v>-</v>
      </c>
      <c r="T572" s="15">
        <f t="shared" si="8"/>
        <v>1</v>
      </c>
      <c r="U572" s="170">
        <f>IFERROR(T572/T580,"-")</f>
        <v>8.9285714285714281E-3</v>
      </c>
    </row>
    <row r="573" spans="2:21">
      <c r="B573" s="280"/>
      <c r="C573" s="274"/>
      <c r="D573" s="16" t="s">
        <v>109</v>
      </c>
      <c r="E573" s="17" t="s">
        <v>89</v>
      </c>
      <c r="F573" s="18">
        <v>11</v>
      </c>
      <c r="G573" s="173">
        <f>IFERROR(F573/F580,"-")</f>
        <v>0.73333333333333328</v>
      </c>
      <c r="H573" s="18">
        <v>10</v>
      </c>
      <c r="I573" s="173">
        <f>IFERROR(H573/H580,"-")</f>
        <v>0.58823529411764708</v>
      </c>
      <c r="J573" s="18">
        <v>27</v>
      </c>
      <c r="K573" s="173">
        <f>IFERROR(J573/J580,"-")</f>
        <v>0.67500000000000004</v>
      </c>
      <c r="L573" s="18">
        <v>9</v>
      </c>
      <c r="M573" s="173">
        <f>IFERROR(L573/L580,"-")</f>
        <v>0.6</v>
      </c>
      <c r="N573" s="18">
        <v>14</v>
      </c>
      <c r="O573" s="173">
        <f>IFERROR(N573/N580,"-")</f>
        <v>0.66666666666666663</v>
      </c>
      <c r="P573" s="18">
        <v>3</v>
      </c>
      <c r="Q573" s="173">
        <f>IFERROR(P573/P580,"-")</f>
        <v>0.75</v>
      </c>
      <c r="R573" s="18">
        <v>0</v>
      </c>
      <c r="S573" s="173" t="str">
        <f>IFERROR(R573/R580,"-")</f>
        <v>-</v>
      </c>
      <c r="T573" s="18">
        <f t="shared" si="8"/>
        <v>74</v>
      </c>
      <c r="U573" s="173">
        <f>IFERROR(T573/T580,"-")</f>
        <v>0.6607142857142857</v>
      </c>
    </row>
    <row r="574" spans="2:21">
      <c r="B574" s="280"/>
      <c r="C574" s="274"/>
      <c r="D574" s="16" t="s">
        <v>110</v>
      </c>
      <c r="E574" s="17" t="s">
        <v>92</v>
      </c>
      <c r="F574" s="18">
        <v>0</v>
      </c>
      <c r="G574" s="173">
        <f>IFERROR(F574/F580,"-")</f>
        <v>0</v>
      </c>
      <c r="H574" s="18">
        <v>0</v>
      </c>
      <c r="I574" s="173">
        <f>IFERROR(H574/H580,"-")</f>
        <v>0</v>
      </c>
      <c r="J574" s="18">
        <v>0</v>
      </c>
      <c r="K574" s="173">
        <f>IFERROR(J574/J580,"-")</f>
        <v>0</v>
      </c>
      <c r="L574" s="18">
        <v>0</v>
      </c>
      <c r="M574" s="173">
        <f>IFERROR(L574/L580,"-")</f>
        <v>0</v>
      </c>
      <c r="N574" s="18">
        <v>0</v>
      </c>
      <c r="O574" s="173">
        <f>IFERROR(N574/N580,"-")</f>
        <v>0</v>
      </c>
      <c r="P574" s="18">
        <v>0</v>
      </c>
      <c r="Q574" s="173">
        <f>IFERROR(P574/P580,"-")</f>
        <v>0</v>
      </c>
      <c r="R574" s="18">
        <v>0</v>
      </c>
      <c r="S574" s="173" t="str">
        <f>IFERROR(R574/R580,"-")</f>
        <v>-</v>
      </c>
      <c r="T574" s="18">
        <f t="shared" si="8"/>
        <v>0</v>
      </c>
      <c r="U574" s="173">
        <f>IFERROR(T574/T580,"-")</f>
        <v>0</v>
      </c>
    </row>
    <row r="575" spans="2:21">
      <c r="B575" s="280"/>
      <c r="C575" s="274"/>
      <c r="D575" s="16" t="s">
        <v>111</v>
      </c>
      <c r="E575" s="17" t="s">
        <v>94</v>
      </c>
      <c r="F575" s="18">
        <v>0</v>
      </c>
      <c r="G575" s="173">
        <f>IFERROR(F575/F580,"-")</f>
        <v>0</v>
      </c>
      <c r="H575" s="18">
        <v>0</v>
      </c>
      <c r="I575" s="173">
        <f>IFERROR(H575/H580,"-")</f>
        <v>0</v>
      </c>
      <c r="J575" s="18">
        <v>2</v>
      </c>
      <c r="K575" s="173">
        <f>IFERROR(J575/J580,"-")</f>
        <v>0.05</v>
      </c>
      <c r="L575" s="18">
        <v>0</v>
      </c>
      <c r="M575" s="173">
        <f>IFERROR(L575/L580,"-")</f>
        <v>0</v>
      </c>
      <c r="N575" s="18">
        <v>0</v>
      </c>
      <c r="O575" s="173">
        <f>IFERROR(N575/N580,"-")</f>
        <v>0</v>
      </c>
      <c r="P575" s="18">
        <v>0</v>
      </c>
      <c r="Q575" s="173">
        <f>IFERROR(P575/P580,"-")</f>
        <v>0</v>
      </c>
      <c r="R575" s="18">
        <v>0</v>
      </c>
      <c r="S575" s="173" t="str">
        <f>IFERROR(R575/R580,"-")</f>
        <v>-</v>
      </c>
      <c r="T575" s="18">
        <f t="shared" si="8"/>
        <v>2</v>
      </c>
      <c r="U575" s="173">
        <f>IFERROR(T575/T580,"-")</f>
        <v>1.7857142857142856E-2</v>
      </c>
    </row>
    <row r="576" spans="2:21">
      <c r="B576" s="280"/>
      <c r="C576" s="274"/>
      <c r="D576" s="16" t="s">
        <v>112</v>
      </c>
      <c r="E576" s="17" t="s">
        <v>96</v>
      </c>
      <c r="F576" s="18">
        <v>0</v>
      </c>
      <c r="G576" s="173">
        <f>IFERROR(F576/F580,"-")</f>
        <v>0</v>
      </c>
      <c r="H576" s="18">
        <v>1</v>
      </c>
      <c r="I576" s="173">
        <f>IFERROR(H576/H580,"-")</f>
        <v>5.8823529411764705E-2</v>
      </c>
      <c r="J576" s="18">
        <v>0</v>
      </c>
      <c r="K576" s="173">
        <f>IFERROR(J576/J580,"-")</f>
        <v>0</v>
      </c>
      <c r="L576" s="18">
        <v>3</v>
      </c>
      <c r="M576" s="173">
        <f>IFERROR(L576/L580,"-")</f>
        <v>0.2</v>
      </c>
      <c r="N576" s="18">
        <v>1</v>
      </c>
      <c r="O576" s="173">
        <f>IFERROR(N576/N580,"-")</f>
        <v>4.7619047619047616E-2</v>
      </c>
      <c r="P576" s="18">
        <v>0</v>
      </c>
      <c r="Q576" s="173">
        <f>IFERROR(P576/P580,"-")</f>
        <v>0</v>
      </c>
      <c r="R576" s="18">
        <v>0</v>
      </c>
      <c r="S576" s="173" t="str">
        <f>IFERROR(R576/R580,"-")</f>
        <v>-</v>
      </c>
      <c r="T576" s="18">
        <f t="shared" si="8"/>
        <v>5</v>
      </c>
      <c r="U576" s="173">
        <f>IFERROR(T576/T580,"-")</f>
        <v>4.4642857142857144E-2</v>
      </c>
    </row>
    <row r="577" spans="2:21">
      <c r="B577" s="280"/>
      <c r="C577" s="274"/>
      <c r="D577" s="16" t="s">
        <v>113</v>
      </c>
      <c r="E577" s="17" t="s">
        <v>98</v>
      </c>
      <c r="F577" s="18">
        <v>0</v>
      </c>
      <c r="G577" s="173">
        <f>IFERROR(F577/F580,"-")</f>
        <v>0</v>
      </c>
      <c r="H577" s="18">
        <v>0</v>
      </c>
      <c r="I577" s="173">
        <f>IFERROR(H577/H580,"-")</f>
        <v>0</v>
      </c>
      <c r="J577" s="18">
        <v>0</v>
      </c>
      <c r="K577" s="173">
        <f>IFERROR(J577/J580,"-")</f>
        <v>0</v>
      </c>
      <c r="L577" s="18">
        <v>0</v>
      </c>
      <c r="M577" s="173">
        <f>IFERROR(L577/L580,"-")</f>
        <v>0</v>
      </c>
      <c r="N577" s="18">
        <v>0</v>
      </c>
      <c r="O577" s="173">
        <f>IFERROR(N577/N580,"-")</f>
        <v>0</v>
      </c>
      <c r="P577" s="18">
        <v>0</v>
      </c>
      <c r="Q577" s="173">
        <f>IFERROR(P577/P580,"-")</f>
        <v>0</v>
      </c>
      <c r="R577" s="18">
        <v>0</v>
      </c>
      <c r="S577" s="173" t="str">
        <f>IFERROR(R577/R580,"-")</f>
        <v>-</v>
      </c>
      <c r="T577" s="18">
        <f t="shared" si="8"/>
        <v>0</v>
      </c>
      <c r="U577" s="173">
        <f>IFERROR(T577/T580,"-")</f>
        <v>0</v>
      </c>
    </row>
    <row r="578" spans="2:21">
      <c r="B578" s="280"/>
      <c r="C578" s="274"/>
      <c r="D578" s="16" t="s">
        <v>114</v>
      </c>
      <c r="E578" s="17" t="s">
        <v>100</v>
      </c>
      <c r="F578" s="18">
        <v>0</v>
      </c>
      <c r="G578" s="173">
        <f>IFERROR(F578/F580,"-")</f>
        <v>0</v>
      </c>
      <c r="H578" s="18">
        <v>0</v>
      </c>
      <c r="I578" s="173">
        <f>IFERROR(H578/H580,"-")</f>
        <v>0</v>
      </c>
      <c r="J578" s="18">
        <v>0</v>
      </c>
      <c r="K578" s="173">
        <f>IFERROR(J578/J580,"-")</f>
        <v>0</v>
      </c>
      <c r="L578" s="18">
        <v>0</v>
      </c>
      <c r="M578" s="173">
        <f>IFERROR(L578/L580,"-")</f>
        <v>0</v>
      </c>
      <c r="N578" s="18">
        <v>0</v>
      </c>
      <c r="O578" s="173">
        <f>IFERROR(N578/N580,"-")</f>
        <v>0</v>
      </c>
      <c r="P578" s="18">
        <v>0</v>
      </c>
      <c r="Q578" s="173">
        <f>IFERROR(P578/P580,"-")</f>
        <v>0</v>
      </c>
      <c r="R578" s="18">
        <v>0</v>
      </c>
      <c r="S578" s="173" t="str">
        <f>IFERROR(R578/R580,"-")</f>
        <v>-</v>
      </c>
      <c r="T578" s="18">
        <f t="shared" si="8"/>
        <v>0</v>
      </c>
      <c r="U578" s="173">
        <f>IFERROR(T578/T580,"-")</f>
        <v>0</v>
      </c>
    </row>
    <row r="579" spans="2:21">
      <c r="B579" s="280"/>
      <c r="C579" s="274"/>
      <c r="D579" s="19" t="s">
        <v>115</v>
      </c>
      <c r="E579" s="20" t="s">
        <v>118</v>
      </c>
      <c r="F579" s="22">
        <v>4</v>
      </c>
      <c r="G579" s="176">
        <f>IFERROR(F579/F580,"-")</f>
        <v>0.26666666666666666</v>
      </c>
      <c r="H579" s="22">
        <v>6</v>
      </c>
      <c r="I579" s="176">
        <f>IFERROR(H579/H580,"-")</f>
        <v>0.35294117647058826</v>
      </c>
      <c r="J579" s="22">
        <v>10</v>
      </c>
      <c r="K579" s="176">
        <f>IFERROR(J579/J580,"-")</f>
        <v>0.25</v>
      </c>
      <c r="L579" s="22">
        <v>3</v>
      </c>
      <c r="M579" s="176">
        <f>IFERROR(L579/L580,"-")</f>
        <v>0.2</v>
      </c>
      <c r="N579" s="22">
        <v>6</v>
      </c>
      <c r="O579" s="176">
        <f>IFERROR(N579/N580,"-")</f>
        <v>0.2857142857142857</v>
      </c>
      <c r="P579" s="22">
        <v>1</v>
      </c>
      <c r="Q579" s="176">
        <f>IFERROR(P579/P580,"-")</f>
        <v>0.25</v>
      </c>
      <c r="R579" s="22">
        <v>0</v>
      </c>
      <c r="S579" s="176" t="str">
        <f>IFERROR(R579/R580,"-")</f>
        <v>-</v>
      </c>
      <c r="T579" s="22">
        <f t="shared" si="8"/>
        <v>30</v>
      </c>
      <c r="U579" s="176">
        <f>IFERROR(T579/T580,"-")</f>
        <v>0.26785714285714285</v>
      </c>
    </row>
    <row r="580" spans="2:21">
      <c r="B580" s="281"/>
      <c r="C580" s="275"/>
      <c r="D580" s="23" t="s">
        <v>117</v>
      </c>
      <c r="E580" s="24"/>
      <c r="F580" s="37">
        <f>SUM(F572:F579)</f>
        <v>15</v>
      </c>
      <c r="G580" s="179" t="s">
        <v>116</v>
      </c>
      <c r="H580" s="37">
        <f>SUM(H572:H579)</f>
        <v>17</v>
      </c>
      <c r="I580" s="179" t="s">
        <v>116</v>
      </c>
      <c r="J580" s="37">
        <f>SUM(J572:J579)</f>
        <v>40</v>
      </c>
      <c r="K580" s="179" t="s">
        <v>116</v>
      </c>
      <c r="L580" s="37">
        <f>SUM(L572:L579)</f>
        <v>15</v>
      </c>
      <c r="M580" s="179" t="s">
        <v>116</v>
      </c>
      <c r="N580" s="37">
        <f>SUM(N572:N579)</f>
        <v>21</v>
      </c>
      <c r="O580" s="179" t="s">
        <v>116</v>
      </c>
      <c r="P580" s="37">
        <f>SUM(P572:P579)</f>
        <v>4</v>
      </c>
      <c r="Q580" s="179" t="s">
        <v>116</v>
      </c>
      <c r="R580" s="37">
        <f>SUM(R572:R579)</f>
        <v>0</v>
      </c>
      <c r="S580" s="179" t="s">
        <v>116</v>
      </c>
      <c r="T580" s="37">
        <f t="shared" si="8"/>
        <v>112</v>
      </c>
      <c r="U580" s="179" t="s">
        <v>116</v>
      </c>
    </row>
    <row r="581" spans="2:21">
      <c r="B581" s="264">
        <v>65</v>
      </c>
      <c r="C581" s="273" t="s">
        <v>10</v>
      </c>
      <c r="D581" s="13" t="s">
        <v>108</v>
      </c>
      <c r="E581" s="14" t="s">
        <v>86</v>
      </c>
      <c r="F581" s="15">
        <v>0</v>
      </c>
      <c r="G581" s="170">
        <f>IFERROR(F581/F589,"-")</f>
        <v>0</v>
      </c>
      <c r="H581" s="15">
        <v>0</v>
      </c>
      <c r="I581" s="170">
        <f>IFERROR(H581/H589,"-")</f>
        <v>0</v>
      </c>
      <c r="J581" s="15">
        <v>0</v>
      </c>
      <c r="K581" s="170">
        <f>IFERROR(J581/J589,"-")</f>
        <v>0</v>
      </c>
      <c r="L581" s="15">
        <v>0</v>
      </c>
      <c r="M581" s="170">
        <f>IFERROR(L581/L589,"-")</f>
        <v>0</v>
      </c>
      <c r="N581" s="15">
        <v>0</v>
      </c>
      <c r="O581" s="170">
        <f>IFERROR(N581/N589,"-")</f>
        <v>0</v>
      </c>
      <c r="P581" s="15">
        <v>0</v>
      </c>
      <c r="Q581" s="170">
        <f>IFERROR(P581/P589,"-")</f>
        <v>0</v>
      </c>
      <c r="R581" s="15">
        <v>0</v>
      </c>
      <c r="S581" s="170" t="str">
        <f>IFERROR(R581/R589,"-")</f>
        <v>-</v>
      </c>
      <c r="T581" s="15">
        <f t="shared" ref="T581:T644" si="9">SUM(F581,H581,J581,L581,N581,P581,R581)</f>
        <v>0</v>
      </c>
      <c r="U581" s="170">
        <f>IFERROR(T581/T589,"-")</f>
        <v>0</v>
      </c>
    </row>
    <row r="582" spans="2:21">
      <c r="B582" s="265"/>
      <c r="C582" s="274"/>
      <c r="D582" s="16" t="s">
        <v>109</v>
      </c>
      <c r="E582" s="17" t="s">
        <v>89</v>
      </c>
      <c r="F582" s="18">
        <v>1</v>
      </c>
      <c r="G582" s="173">
        <f>IFERROR(F582/F589,"-")</f>
        <v>1</v>
      </c>
      <c r="H582" s="18">
        <v>1</v>
      </c>
      <c r="I582" s="173">
        <f>IFERROR(H582/H589,"-")</f>
        <v>1</v>
      </c>
      <c r="J582" s="18">
        <v>7</v>
      </c>
      <c r="K582" s="173">
        <f>IFERROR(J582/J589,"-")</f>
        <v>0.58333333333333337</v>
      </c>
      <c r="L582" s="18">
        <v>4</v>
      </c>
      <c r="M582" s="173">
        <f>IFERROR(L582/L589,"-")</f>
        <v>0.5</v>
      </c>
      <c r="N582" s="18">
        <v>7</v>
      </c>
      <c r="O582" s="173">
        <f>IFERROR(N582/N589,"-")</f>
        <v>0.7</v>
      </c>
      <c r="P582" s="18">
        <v>0</v>
      </c>
      <c r="Q582" s="173">
        <f>IFERROR(P582/P589,"-")</f>
        <v>0</v>
      </c>
      <c r="R582" s="18">
        <v>0</v>
      </c>
      <c r="S582" s="173" t="str">
        <f>IFERROR(R582/R589,"-")</f>
        <v>-</v>
      </c>
      <c r="T582" s="18">
        <f t="shared" si="9"/>
        <v>20</v>
      </c>
      <c r="U582" s="173">
        <f>IFERROR(T582/T589,"-")</f>
        <v>0.60606060606060608</v>
      </c>
    </row>
    <row r="583" spans="2:21">
      <c r="B583" s="265"/>
      <c r="C583" s="274"/>
      <c r="D583" s="16" t="s">
        <v>110</v>
      </c>
      <c r="E583" s="17" t="s">
        <v>92</v>
      </c>
      <c r="F583" s="18">
        <v>0</v>
      </c>
      <c r="G583" s="173">
        <f>IFERROR(F583/F589,"-")</f>
        <v>0</v>
      </c>
      <c r="H583" s="18">
        <v>0</v>
      </c>
      <c r="I583" s="173">
        <f>IFERROR(H583/H589,"-")</f>
        <v>0</v>
      </c>
      <c r="J583" s="18">
        <v>0</v>
      </c>
      <c r="K583" s="173">
        <f>IFERROR(J583/J589,"-")</f>
        <v>0</v>
      </c>
      <c r="L583" s="18">
        <v>0</v>
      </c>
      <c r="M583" s="173">
        <f>IFERROR(L583/L589,"-")</f>
        <v>0</v>
      </c>
      <c r="N583" s="18">
        <v>0</v>
      </c>
      <c r="O583" s="173">
        <f>IFERROR(N583/N589,"-")</f>
        <v>0</v>
      </c>
      <c r="P583" s="18">
        <v>0</v>
      </c>
      <c r="Q583" s="173">
        <f>IFERROR(P583/P589,"-")</f>
        <v>0</v>
      </c>
      <c r="R583" s="18">
        <v>0</v>
      </c>
      <c r="S583" s="173" t="str">
        <f>IFERROR(R583/R589,"-")</f>
        <v>-</v>
      </c>
      <c r="T583" s="18">
        <f t="shared" si="9"/>
        <v>0</v>
      </c>
      <c r="U583" s="173">
        <f>IFERROR(T583/T589,"-")</f>
        <v>0</v>
      </c>
    </row>
    <row r="584" spans="2:21">
      <c r="B584" s="265"/>
      <c r="C584" s="274"/>
      <c r="D584" s="16" t="s">
        <v>111</v>
      </c>
      <c r="E584" s="17" t="s">
        <v>94</v>
      </c>
      <c r="F584" s="18">
        <v>0</v>
      </c>
      <c r="G584" s="173">
        <f>IFERROR(F584/F589,"-")</f>
        <v>0</v>
      </c>
      <c r="H584" s="18">
        <v>0</v>
      </c>
      <c r="I584" s="173">
        <f>IFERROR(H584/H589,"-")</f>
        <v>0</v>
      </c>
      <c r="J584" s="18">
        <v>0</v>
      </c>
      <c r="K584" s="173">
        <f>IFERROR(J584/J589,"-")</f>
        <v>0</v>
      </c>
      <c r="L584" s="18">
        <v>0</v>
      </c>
      <c r="M584" s="173">
        <f>IFERROR(L584/L589,"-")</f>
        <v>0</v>
      </c>
      <c r="N584" s="18">
        <v>0</v>
      </c>
      <c r="O584" s="173">
        <f>IFERROR(N584/N589,"-")</f>
        <v>0</v>
      </c>
      <c r="P584" s="18">
        <v>1</v>
      </c>
      <c r="Q584" s="173">
        <f>IFERROR(P584/P589,"-")</f>
        <v>1</v>
      </c>
      <c r="R584" s="18">
        <v>0</v>
      </c>
      <c r="S584" s="173" t="str">
        <f>IFERROR(R584/R589,"-")</f>
        <v>-</v>
      </c>
      <c r="T584" s="18">
        <f t="shared" si="9"/>
        <v>1</v>
      </c>
      <c r="U584" s="173">
        <f>IFERROR(T584/T589,"-")</f>
        <v>3.0303030303030304E-2</v>
      </c>
    </row>
    <row r="585" spans="2:21">
      <c r="B585" s="265"/>
      <c r="C585" s="274"/>
      <c r="D585" s="16" t="s">
        <v>112</v>
      </c>
      <c r="E585" s="17" t="s">
        <v>96</v>
      </c>
      <c r="F585" s="18">
        <v>0</v>
      </c>
      <c r="G585" s="173">
        <f>IFERROR(F585/F589,"-")</f>
        <v>0</v>
      </c>
      <c r="H585" s="18">
        <v>0</v>
      </c>
      <c r="I585" s="173">
        <f>IFERROR(H585/H589,"-")</f>
        <v>0</v>
      </c>
      <c r="J585" s="18">
        <v>1</v>
      </c>
      <c r="K585" s="173">
        <f>IFERROR(J585/J589,"-")</f>
        <v>8.3333333333333329E-2</v>
      </c>
      <c r="L585" s="18">
        <v>1</v>
      </c>
      <c r="M585" s="173">
        <f>IFERROR(L585/L589,"-")</f>
        <v>0.125</v>
      </c>
      <c r="N585" s="18">
        <v>0</v>
      </c>
      <c r="O585" s="173">
        <f>IFERROR(N585/N589,"-")</f>
        <v>0</v>
      </c>
      <c r="P585" s="18">
        <v>0</v>
      </c>
      <c r="Q585" s="173">
        <f>IFERROR(P585/P589,"-")</f>
        <v>0</v>
      </c>
      <c r="R585" s="18">
        <v>0</v>
      </c>
      <c r="S585" s="173" t="str">
        <f>IFERROR(R585/R589,"-")</f>
        <v>-</v>
      </c>
      <c r="T585" s="18">
        <f t="shared" si="9"/>
        <v>2</v>
      </c>
      <c r="U585" s="173">
        <f>IFERROR(T585/T589,"-")</f>
        <v>6.0606060606060608E-2</v>
      </c>
    </row>
    <row r="586" spans="2:21">
      <c r="B586" s="265"/>
      <c r="C586" s="274"/>
      <c r="D586" s="16" t="s">
        <v>113</v>
      </c>
      <c r="E586" s="17" t="s">
        <v>98</v>
      </c>
      <c r="F586" s="18">
        <v>0</v>
      </c>
      <c r="G586" s="173">
        <f>IFERROR(F586/F589,"-")</f>
        <v>0</v>
      </c>
      <c r="H586" s="18">
        <v>0</v>
      </c>
      <c r="I586" s="173">
        <f>IFERROR(H586/H589,"-")</f>
        <v>0</v>
      </c>
      <c r="J586" s="18">
        <v>0</v>
      </c>
      <c r="K586" s="173">
        <f>IFERROR(J586/J589,"-")</f>
        <v>0</v>
      </c>
      <c r="L586" s="18">
        <v>0</v>
      </c>
      <c r="M586" s="173">
        <f>IFERROR(L586/L589,"-")</f>
        <v>0</v>
      </c>
      <c r="N586" s="18">
        <v>0</v>
      </c>
      <c r="O586" s="173">
        <f>IFERROR(N586/N589,"-")</f>
        <v>0</v>
      </c>
      <c r="P586" s="18">
        <v>0</v>
      </c>
      <c r="Q586" s="173">
        <f>IFERROR(P586/P589,"-")</f>
        <v>0</v>
      </c>
      <c r="R586" s="18">
        <v>0</v>
      </c>
      <c r="S586" s="173" t="str">
        <f>IFERROR(R586/R589,"-")</f>
        <v>-</v>
      </c>
      <c r="T586" s="18">
        <f t="shared" si="9"/>
        <v>0</v>
      </c>
      <c r="U586" s="173">
        <f>IFERROR(T586/T589,"-")</f>
        <v>0</v>
      </c>
    </row>
    <row r="587" spans="2:21">
      <c r="B587" s="265"/>
      <c r="C587" s="274"/>
      <c r="D587" s="16" t="s">
        <v>114</v>
      </c>
      <c r="E587" s="17" t="s">
        <v>100</v>
      </c>
      <c r="F587" s="18">
        <v>0</v>
      </c>
      <c r="G587" s="173">
        <f>IFERROR(F587/F589,"-")</f>
        <v>0</v>
      </c>
      <c r="H587" s="18">
        <v>0</v>
      </c>
      <c r="I587" s="173">
        <f>IFERROR(H587/H589,"-")</f>
        <v>0</v>
      </c>
      <c r="J587" s="18">
        <v>0</v>
      </c>
      <c r="K587" s="173">
        <f>IFERROR(J587/J589,"-")</f>
        <v>0</v>
      </c>
      <c r="L587" s="18">
        <v>0</v>
      </c>
      <c r="M587" s="173">
        <f>IFERROR(L587/L589,"-")</f>
        <v>0</v>
      </c>
      <c r="N587" s="18">
        <v>0</v>
      </c>
      <c r="O587" s="173">
        <f>IFERROR(N587/N589,"-")</f>
        <v>0</v>
      </c>
      <c r="P587" s="18">
        <v>0</v>
      </c>
      <c r="Q587" s="173">
        <f>IFERROR(P587/P589,"-")</f>
        <v>0</v>
      </c>
      <c r="R587" s="18">
        <v>0</v>
      </c>
      <c r="S587" s="173" t="str">
        <f>IFERROR(R587/R589,"-")</f>
        <v>-</v>
      </c>
      <c r="T587" s="18">
        <f t="shared" si="9"/>
        <v>0</v>
      </c>
      <c r="U587" s="173">
        <f>IFERROR(T587/T589,"-")</f>
        <v>0</v>
      </c>
    </row>
    <row r="588" spans="2:21">
      <c r="B588" s="265"/>
      <c r="C588" s="274"/>
      <c r="D588" s="19" t="s">
        <v>115</v>
      </c>
      <c r="E588" s="20" t="s">
        <v>118</v>
      </c>
      <c r="F588" s="22">
        <v>0</v>
      </c>
      <c r="G588" s="176">
        <f>IFERROR(F588/F589,"-")</f>
        <v>0</v>
      </c>
      <c r="H588" s="22">
        <v>0</v>
      </c>
      <c r="I588" s="176">
        <f>IFERROR(H588/H589,"-")</f>
        <v>0</v>
      </c>
      <c r="J588" s="22">
        <v>4</v>
      </c>
      <c r="K588" s="176">
        <f>IFERROR(J588/J589,"-")</f>
        <v>0.33333333333333331</v>
      </c>
      <c r="L588" s="22">
        <v>3</v>
      </c>
      <c r="M588" s="176">
        <f>IFERROR(L588/L589,"-")</f>
        <v>0.375</v>
      </c>
      <c r="N588" s="22">
        <v>3</v>
      </c>
      <c r="O588" s="176">
        <f>IFERROR(N588/N589,"-")</f>
        <v>0.3</v>
      </c>
      <c r="P588" s="22">
        <v>0</v>
      </c>
      <c r="Q588" s="176">
        <f>IFERROR(P588/P589,"-")</f>
        <v>0</v>
      </c>
      <c r="R588" s="22">
        <v>0</v>
      </c>
      <c r="S588" s="176" t="str">
        <f>IFERROR(R588/R589,"-")</f>
        <v>-</v>
      </c>
      <c r="T588" s="22">
        <f t="shared" si="9"/>
        <v>10</v>
      </c>
      <c r="U588" s="176">
        <f>IFERROR(T588/T589,"-")</f>
        <v>0.30303030303030304</v>
      </c>
    </row>
    <row r="589" spans="2:21">
      <c r="B589" s="266"/>
      <c r="C589" s="275"/>
      <c r="D589" s="23" t="s">
        <v>117</v>
      </c>
      <c r="E589" s="24"/>
      <c r="F589" s="37">
        <f>SUM(F581:F588)</f>
        <v>1</v>
      </c>
      <c r="G589" s="179" t="s">
        <v>116</v>
      </c>
      <c r="H589" s="37">
        <f>SUM(H581:H588)</f>
        <v>1</v>
      </c>
      <c r="I589" s="179" t="s">
        <v>116</v>
      </c>
      <c r="J589" s="37">
        <f>SUM(J581:J588)</f>
        <v>12</v>
      </c>
      <c r="K589" s="179" t="s">
        <v>116</v>
      </c>
      <c r="L589" s="37">
        <f>SUM(L581:L588)</f>
        <v>8</v>
      </c>
      <c r="M589" s="179" t="s">
        <v>116</v>
      </c>
      <c r="N589" s="37">
        <f>SUM(N581:N588)</f>
        <v>10</v>
      </c>
      <c r="O589" s="179" t="s">
        <v>116</v>
      </c>
      <c r="P589" s="37">
        <f>SUM(P581:P588)</f>
        <v>1</v>
      </c>
      <c r="Q589" s="179" t="s">
        <v>116</v>
      </c>
      <c r="R589" s="37">
        <f>SUM(R581:R588)</f>
        <v>0</v>
      </c>
      <c r="S589" s="179" t="s">
        <v>116</v>
      </c>
      <c r="T589" s="37">
        <f t="shared" si="9"/>
        <v>33</v>
      </c>
      <c r="U589" s="179" t="s">
        <v>116</v>
      </c>
    </row>
    <row r="590" spans="2:21">
      <c r="B590" s="279">
        <v>66</v>
      </c>
      <c r="C590" s="273" t="s">
        <v>4</v>
      </c>
      <c r="D590" s="13" t="s">
        <v>108</v>
      </c>
      <c r="E590" s="14" t="s">
        <v>86</v>
      </c>
      <c r="F590" s="15">
        <v>0</v>
      </c>
      <c r="G590" s="170" t="str">
        <f>IFERROR(F590/F598,"-")</f>
        <v>-</v>
      </c>
      <c r="H590" s="15">
        <v>0</v>
      </c>
      <c r="I590" s="170" t="str">
        <f>IFERROR(H590/H598,"-")</f>
        <v>-</v>
      </c>
      <c r="J590" s="15">
        <v>0</v>
      </c>
      <c r="K590" s="170">
        <f>IFERROR(J590/J598,"-")</f>
        <v>0</v>
      </c>
      <c r="L590" s="15">
        <v>0</v>
      </c>
      <c r="M590" s="170">
        <f>IFERROR(L590/L598,"-")</f>
        <v>0</v>
      </c>
      <c r="N590" s="15">
        <v>0</v>
      </c>
      <c r="O590" s="170">
        <f>IFERROR(N590/N598,"-")</f>
        <v>0</v>
      </c>
      <c r="P590" s="15">
        <v>0</v>
      </c>
      <c r="Q590" s="170">
        <f>IFERROR(P590/P598,"-")</f>
        <v>0</v>
      </c>
      <c r="R590" s="15">
        <v>0</v>
      </c>
      <c r="S590" s="170" t="str">
        <f>IFERROR(R590/R598,"-")</f>
        <v>-</v>
      </c>
      <c r="T590" s="15">
        <f t="shared" si="9"/>
        <v>0</v>
      </c>
      <c r="U590" s="170">
        <f>IFERROR(T590/T598,"-")</f>
        <v>0</v>
      </c>
    </row>
    <row r="591" spans="2:21">
      <c r="B591" s="280"/>
      <c r="C591" s="274"/>
      <c r="D591" s="16" t="s">
        <v>109</v>
      </c>
      <c r="E591" s="17" t="s">
        <v>89</v>
      </c>
      <c r="F591" s="18">
        <v>0</v>
      </c>
      <c r="G591" s="173" t="str">
        <f>IFERROR(F591/F598,"-")</f>
        <v>-</v>
      </c>
      <c r="H591" s="18">
        <v>0</v>
      </c>
      <c r="I591" s="173" t="str">
        <f>IFERROR(H591/H598,"-")</f>
        <v>-</v>
      </c>
      <c r="J591" s="18">
        <v>2</v>
      </c>
      <c r="K591" s="173">
        <f>IFERROR(J591/J598,"-")</f>
        <v>0.33333333333333331</v>
      </c>
      <c r="L591" s="18">
        <v>3</v>
      </c>
      <c r="M591" s="173">
        <f>IFERROR(L591/L598,"-")</f>
        <v>0.75</v>
      </c>
      <c r="N591" s="18">
        <v>1</v>
      </c>
      <c r="O591" s="173">
        <f>IFERROR(N591/N598,"-")</f>
        <v>0.5</v>
      </c>
      <c r="P591" s="18">
        <v>0</v>
      </c>
      <c r="Q591" s="173">
        <f>IFERROR(P591/P598,"-")</f>
        <v>0</v>
      </c>
      <c r="R591" s="18">
        <v>0</v>
      </c>
      <c r="S591" s="173" t="str">
        <f>IFERROR(R591/R598,"-")</f>
        <v>-</v>
      </c>
      <c r="T591" s="18">
        <f t="shared" si="9"/>
        <v>6</v>
      </c>
      <c r="U591" s="173">
        <f>IFERROR(T591/T598,"-")</f>
        <v>0.46153846153846156</v>
      </c>
    </row>
    <row r="592" spans="2:21">
      <c r="B592" s="280"/>
      <c r="C592" s="274"/>
      <c r="D592" s="16" t="s">
        <v>110</v>
      </c>
      <c r="E592" s="17" t="s">
        <v>92</v>
      </c>
      <c r="F592" s="18">
        <v>0</v>
      </c>
      <c r="G592" s="173" t="str">
        <f>IFERROR(F592/F598,"-")</f>
        <v>-</v>
      </c>
      <c r="H592" s="18">
        <v>0</v>
      </c>
      <c r="I592" s="173" t="str">
        <f>IFERROR(H592/H598,"-")</f>
        <v>-</v>
      </c>
      <c r="J592" s="18">
        <v>0</v>
      </c>
      <c r="K592" s="173">
        <f>IFERROR(J592/J598,"-")</f>
        <v>0</v>
      </c>
      <c r="L592" s="18">
        <v>0</v>
      </c>
      <c r="M592" s="173">
        <f>IFERROR(L592/L598,"-")</f>
        <v>0</v>
      </c>
      <c r="N592" s="18">
        <v>0</v>
      </c>
      <c r="O592" s="173">
        <f>IFERROR(N592/N598,"-")</f>
        <v>0</v>
      </c>
      <c r="P592" s="18">
        <v>0</v>
      </c>
      <c r="Q592" s="173">
        <f>IFERROR(P592/P598,"-")</f>
        <v>0</v>
      </c>
      <c r="R592" s="18">
        <v>0</v>
      </c>
      <c r="S592" s="173" t="str">
        <f>IFERROR(R592/R598,"-")</f>
        <v>-</v>
      </c>
      <c r="T592" s="18">
        <f t="shared" si="9"/>
        <v>0</v>
      </c>
      <c r="U592" s="173">
        <f>IFERROR(T592/T598,"-")</f>
        <v>0</v>
      </c>
    </row>
    <row r="593" spans="2:21">
      <c r="B593" s="280"/>
      <c r="C593" s="274"/>
      <c r="D593" s="16" t="s">
        <v>111</v>
      </c>
      <c r="E593" s="17" t="s">
        <v>94</v>
      </c>
      <c r="F593" s="18">
        <v>0</v>
      </c>
      <c r="G593" s="173" t="str">
        <f>IFERROR(F593/F598,"-")</f>
        <v>-</v>
      </c>
      <c r="H593" s="18">
        <v>0</v>
      </c>
      <c r="I593" s="173" t="str">
        <f>IFERROR(H593/H598,"-")</f>
        <v>-</v>
      </c>
      <c r="J593" s="18">
        <v>0</v>
      </c>
      <c r="K593" s="173">
        <f>IFERROR(J593/J598,"-")</f>
        <v>0</v>
      </c>
      <c r="L593" s="18">
        <v>0</v>
      </c>
      <c r="M593" s="173">
        <f>IFERROR(L593/L598,"-")</f>
        <v>0</v>
      </c>
      <c r="N593" s="18">
        <v>0</v>
      </c>
      <c r="O593" s="173">
        <f>IFERROR(N593/N598,"-")</f>
        <v>0</v>
      </c>
      <c r="P593" s="18">
        <v>0</v>
      </c>
      <c r="Q593" s="173">
        <f>IFERROR(P593/P598,"-")</f>
        <v>0</v>
      </c>
      <c r="R593" s="18">
        <v>0</v>
      </c>
      <c r="S593" s="173" t="str">
        <f>IFERROR(R593/R598,"-")</f>
        <v>-</v>
      </c>
      <c r="T593" s="18">
        <f t="shared" si="9"/>
        <v>0</v>
      </c>
      <c r="U593" s="173">
        <f>IFERROR(T593/T598,"-")</f>
        <v>0</v>
      </c>
    </row>
    <row r="594" spans="2:21">
      <c r="B594" s="280"/>
      <c r="C594" s="274"/>
      <c r="D594" s="16" t="s">
        <v>112</v>
      </c>
      <c r="E594" s="17" t="s">
        <v>96</v>
      </c>
      <c r="F594" s="18">
        <v>0</v>
      </c>
      <c r="G594" s="173" t="str">
        <f>IFERROR(F594/F598,"-")</f>
        <v>-</v>
      </c>
      <c r="H594" s="18">
        <v>0</v>
      </c>
      <c r="I594" s="173" t="str">
        <f>IFERROR(H594/H598,"-")</f>
        <v>-</v>
      </c>
      <c r="J594" s="18">
        <v>2</v>
      </c>
      <c r="K594" s="173">
        <f>IFERROR(J594/J598,"-")</f>
        <v>0.33333333333333331</v>
      </c>
      <c r="L594" s="18">
        <v>0</v>
      </c>
      <c r="M594" s="173">
        <f>IFERROR(L594/L598,"-")</f>
        <v>0</v>
      </c>
      <c r="N594" s="18">
        <v>0</v>
      </c>
      <c r="O594" s="173">
        <f>IFERROR(N594/N598,"-")</f>
        <v>0</v>
      </c>
      <c r="P594" s="18">
        <v>0</v>
      </c>
      <c r="Q594" s="173">
        <f>IFERROR(P594/P598,"-")</f>
        <v>0</v>
      </c>
      <c r="R594" s="18">
        <v>0</v>
      </c>
      <c r="S594" s="173" t="str">
        <f>IFERROR(R594/R598,"-")</f>
        <v>-</v>
      </c>
      <c r="T594" s="18">
        <f t="shared" si="9"/>
        <v>2</v>
      </c>
      <c r="U594" s="173">
        <f>IFERROR(T594/T598,"-")</f>
        <v>0.15384615384615385</v>
      </c>
    </row>
    <row r="595" spans="2:21">
      <c r="B595" s="280"/>
      <c r="C595" s="274"/>
      <c r="D595" s="16" t="s">
        <v>113</v>
      </c>
      <c r="E595" s="17" t="s">
        <v>98</v>
      </c>
      <c r="F595" s="18">
        <v>0</v>
      </c>
      <c r="G595" s="173" t="str">
        <f>IFERROR(F595/F598,"-")</f>
        <v>-</v>
      </c>
      <c r="H595" s="18">
        <v>0</v>
      </c>
      <c r="I595" s="173" t="str">
        <f>IFERROR(H595/H598,"-")</f>
        <v>-</v>
      </c>
      <c r="J595" s="18">
        <v>0</v>
      </c>
      <c r="K595" s="173">
        <f>IFERROR(J595/J598,"-")</f>
        <v>0</v>
      </c>
      <c r="L595" s="18">
        <v>0</v>
      </c>
      <c r="M595" s="173">
        <f>IFERROR(L595/L598,"-")</f>
        <v>0</v>
      </c>
      <c r="N595" s="18">
        <v>0</v>
      </c>
      <c r="O595" s="173">
        <f>IFERROR(N595/N598,"-")</f>
        <v>0</v>
      </c>
      <c r="P595" s="18">
        <v>0</v>
      </c>
      <c r="Q595" s="173">
        <f>IFERROR(P595/P598,"-")</f>
        <v>0</v>
      </c>
      <c r="R595" s="18">
        <v>0</v>
      </c>
      <c r="S595" s="173" t="str">
        <f>IFERROR(R595/R598,"-")</f>
        <v>-</v>
      </c>
      <c r="T595" s="18">
        <f t="shared" si="9"/>
        <v>0</v>
      </c>
      <c r="U595" s="173">
        <f>IFERROR(T595/T598,"-")</f>
        <v>0</v>
      </c>
    </row>
    <row r="596" spans="2:21">
      <c r="B596" s="280"/>
      <c r="C596" s="274"/>
      <c r="D596" s="16" t="s">
        <v>114</v>
      </c>
      <c r="E596" s="17" t="s">
        <v>100</v>
      </c>
      <c r="F596" s="18">
        <v>0</v>
      </c>
      <c r="G596" s="173" t="str">
        <f>IFERROR(F596/F598,"-")</f>
        <v>-</v>
      </c>
      <c r="H596" s="18">
        <v>0</v>
      </c>
      <c r="I596" s="173" t="str">
        <f>IFERROR(H596/H598,"-")</f>
        <v>-</v>
      </c>
      <c r="J596" s="18">
        <v>0</v>
      </c>
      <c r="K596" s="173">
        <f>IFERROR(J596/J598,"-")</f>
        <v>0</v>
      </c>
      <c r="L596" s="18">
        <v>0</v>
      </c>
      <c r="M596" s="173">
        <f>IFERROR(L596/L598,"-")</f>
        <v>0</v>
      </c>
      <c r="N596" s="18">
        <v>0</v>
      </c>
      <c r="O596" s="173">
        <f>IFERROR(N596/N598,"-")</f>
        <v>0</v>
      </c>
      <c r="P596" s="18">
        <v>0</v>
      </c>
      <c r="Q596" s="173">
        <f>IFERROR(P596/P598,"-")</f>
        <v>0</v>
      </c>
      <c r="R596" s="18">
        <v>0</v>
      </c>
      <c r="S596" s="173" t="str">
        <f>IFERROR(R596/R598,"-")</f>
        <v>-</v>
      </c>
      <c r="T596" s="18">
        <f t="shared" si="9"/>
        <v>0</v>
      </c>
      <c r="U596" s="173">
        <f>IFERROR(T596/T598,"-")</f>
        <v>0</v>
      </c>
    </row>
    <row r="597" spans="2:21">
      <c r="B597" s="280"/>
      <c r="C597" s="274"/>
      <c r="D597" s="19" t="s">
        <v>115</v>
      </c>
      <c r="E597" s="20" t="s">
        <v>118</v>
      </c>
      <c r="F597" s="22">
        <v>0</v>
      </c>
      <c r="G597" s="176" t="str">
        <f>IFERROR(F597/F598,"-")</f>
        <v>-</v>
      </c>
      <c r="H597" s="22">
        <v>0</v>
      </c>
      <c r="I597" s="176" t="str">
        <f>IFERROR(H597/H598,"-")</f>
        <v>-</v>
      </c>
      <c r="J597" s="22">
        <v>2</v>
      </c>
      <c r="K597" s="176">
        <f>IFERROR(J597/J598,"-")</f>
        <v>0.33333333333333331</v>
      </c>
      <c r="L597" s="22">
        <v>1</v>
      </c>
      <c r="M597" s="176">
        <f>IFERROR(L597/L598,"-")</f>
        <v>0.25</v>
      </c>
      <c r="N597" s="22">
        <v>1</v>
      </c>
      <c r="O597" s="176">
        <f>IFERROR(N597/N598,"-")</f>
        <v>0.5</v>
      </c>
      <c r="P597" s="22">
        <v>1</v>
      </c>
      <c r="Q597" s="176">
        <f>IFERROR(P597/P598,"-")</f>
        <v>1</v>
      </c>
      <c r="R597" s="22">
        <v>0</v>
      </c>
      <c r="S597" s="176" t="str">
        <f>IFERROR(R597/R598,"-")</f>
        <v>-</v>
      </c>
      <c r="T597" s="22">
        <f t="shared" si="9"/>
        <v>5</v>
      </c>
      <c r="U597" s="176">
        <f>IFERROR(T597/T598,"-")</f>
        <v>0.38461538461538464</v>
      </c>
    </row>
    <row r="598" spans="2:21">
      <c r="B598" s="281"/>
      <c r="C598" s="275"/>
      <c r="D598" s="23" t="s">
        <v>117</v>
      </c>
      <c r="E598" s="24"/>
      <c r="F598" s="37">
        <f>SUM(F590:F597)</f>
        <v>0</v>
      </c>
      <c r="G598" s="179" t="s">
        <v>116</v>
      </c>
      <c r="H598" s="37">
        <f>SUM(H590:H597)</f>
        <v>0</v>
      </c>
      <c r="I598" s="179" t="s">
        <v>116</v>
      </c>
      <c r="J598" s="37">
        <f>SUM(J590:J597)</f>
        <v>6</v>
      </c>
      <c r="K598" s="179" t="s">
        <v>116</v>
      </c>
      <c r="L598" s="37">
        <f>SUM(L590:L597)</f>
        <v>4</v>
      </c>
      <c r="M598" s="179" t="s">
        <v>116</v>
      </c>
      <c r="N598" s="37">
        <f>SUM(N590:N597)</f>
        <v>2</v>
      </c>
      <c r="O598" s="179" t="s">
        <v>116</v>
      </c>
      <c r="P598" s="37">
        <f>SUM(P590:P597)</f>
        <v>1</v>
      </c>
      <c r="Q598" s="179" t="s">
        <v>116</v>
      </c>
      <c r="R598" s="37">
        <f>SUM(R590:R597)</f>
        <v>0</v>
      </c>
      <c r="S598" s="179" t="s">
        <v>116</v>
      </c>
      <c r="T598" s="37">
        <f t="shared" si="9"/>
        <v>13</v>
      </c>
      <c r="U598" s="179" t="s">
        <v>116</v>
      </c>
    </row>
    <row r="599" spans="2:21">
      <c r="B599" s="264">
        <v>67</v>
      </c>
      <c r="C599" s="273" t="s">
        <v>5</v>
      </c>
      <c r="D599" s="13" t="s">
        <v>108</v>
      </c>
      <c r="E599" s="14" t="s">
        <v>86</v>
      </c>
      <c r="F599" s="15">
        <v>0</v>
      </c>
      <c r="G599" s="170">
        <f>IFERROR(F599/F607,"-")</f>
        <v>0</v>
      </c>
      <c r="H599" s="15">
        <v>0</v>
      </c>
      <c r="I599" s="170">
        <f>IFERROR(H599/H607,"-")</f>
        <v>0</v>
      </c>
      <c r="J599" s="15">
        <v>0</v>
      </c>
      <c r="K599" s="170">
        <f>IFERROR(J599/J607,"-")</f>
        <v>0</v>
      </c>
      <c r="L599" s="15">
        <v>0</v>
      </c>
      <c r="M599" s="170">
        <f>IFERROR(L599/L607,"-")</f>
        <v>0</v>
      </c>
      <c r="N599" s="15">
        <v>0</v>
      </c>
      <c r="O599" s="170">
        <f>IFERROR(N599/N607,"-")</f>
        <v>0</v>
      </c>
      <c r="P599" s="15">
        <v>0</v>
      </c>
      <c r="Q599" s="170">
        <f>IFERROR(P599/P607,"-")</f>
        <v>0</v>
      </c>
      <c r="R599" s="15">
        <v>0</v>
      </c>
      <c r="S599" s="170" t="str">
        <f>IFERROR(R599/R607,"-")</f>
        <v>-</v>
      </c>
      <c r="T599" s="15">
        <f t="shared" si="9"/>
        <v>0</v>
      </c>
      <c r="U599" s="170">
        <f>IFERROR(T599/T607,"-")</f>
        <v>0</v>
      </c>
    </row>
    <row r="600" spans="2:21">
      <c r="B600" s="265"/>
      <c r="C600" s="274"/>
      <c r="D600" s="16" t="s">
        <v>109</v>
      </c>
      <c r="E600" s="17" t="s">
        <v>89</v>
      </c>
      <c r="F600" s="18">
        <v>2</v>
      </c>
      <c r="G600" s="173">
        <f>IFERROR(F600/F607,"-")</f>
        <v>1</v>
      </c>
      <c r="H600" s="18">
        <v>2</v>
      </c>
      <c r="I600" s="173">
        <f>IFERROR(H600/H607,"-")</f>
        <v>0.5</v>
      </c>
      <c r="J600" s="18">
        <v>3</v>
      </c>
      <c r="K600" s="173">
        <f>IFERROR(J600/J607,"-")</f>
        <v>0.6</v>
      </c>
      <c r="L600" s="18">
        <v>2</v>
      </c>
      <c r="M600" s="173">
        <f>IFERROR(L600/L607,"-")</f>
        <v>0.4</v>
      </c>
      <c r="N600" s="18">
        <v>1</v>
      </c>
      <c r="O600" s="173">
        <f>IFERROR(N600/N607,"-")</f>
        <v>1</v>
      </c>
      <c r="P600" s="18">
        <v>3</v>
      </c>
      <c r="Q600" s="173">
        <f>IFERROR(P600/P607,"-")</f>
        <v>1</v>
      </c>
      <c r="R600" s="18">
        <v>0</v>
      </c>
      <c r="S600" s="173" t="str">
        <f>IFERROR(R600/R607,"-")</f>
        <v>-</v>
      </c>
      <c r="T600" s="18">
        <f t="shared" si="9"/>
        <v>13</v>
      </c>
      <c r="U600" s="173">
        <f>IFERROR(T600/T607,"-")</f>
        <v>0.65</v>
      </c>
    </row>
    <row r="601" spans="2:21">
      <c r="B601" s="265"/>
      <c r="C601" s="274"/>
      <c r="D601" s="16" t="s">
        <v>110</v>
      </c>
      <c r="E601" s="17" t="s">
        <v>92</v>
      </c>
      <c r="F601" s="18">
        <v>0</v>
      </c>
      <c r="G601" s="173">
        <f>IFERROR(F601/F607,"-")</f>
        <v>0</v>
      </c>
      <c r="H601" s="18">
        <v>0</v>
      </c>
      <c r="I601" s="173">
        <f>IFERROR(H601/H607,"-")</f>
        <v>0</v>
      </c>
      <c r="J601" s="18">
        <v>0</v>
      </c>
      <c r="K601" s="173">
        <f>IFERROR(J601/J607,"-")</f>
        <v>0</v>
      </c>
      <c r="L601" s="18">
        <v>0</v>
      </c>
      <c r="M601" s="173">
        <f>IFERROR(L601/L607,"-")</f>
        <v>0</v>
      </c>
      <c r="N601" s="18">
        <v>0</v>
      </c>
      <c r="O601" s="173">
        <f>IFERROR(N601/N607,"-")</f>
        <v>0</v>
      </c>
      <c r="P601" s="18">
        <v>0</v>
      </c>
      <c r="Q601" s="173">
        <f>IFERROR(P601/P607,"-")</f>
        <v>0</v>
      </c>
      <c r="R601" s="18">
        <v>0</v>
      </c>
      <c r="S601" s="173" t="str">
        <f>IFERROR(R601/R607,"-")</f>
        <v>-</v>
      </c>
      <c r="T601" s="18">
        <f t="shared" si="9"/>
        <v>0</v>
      </c>
      <c r="U601" s="173">
        <f>IFERROR(T601/T607,"-")</f>
        <v>0</v>
      </c>
    </row>
    <row r="602" spans="2:21">
      <c r="B602" s="265"/>
      <c r="C602" s="274"/>
      <c r="D602" s="16" t="s">
        <v>111</v>
      </c>
      <c r="E602" s="17" t="s">
        <v>94</v>
      </c>
      <c r="F602" s="18">
        <v>0</v>
      </c>
      <c r="G602" s="173">
        <f>IFERROR(F602/F607,"-")</f>
        <v>0</v>
      </c>
      <c r="H602" s="18">
        <v>0</v>
      </c>
      <c r="I602" s="173">
        <f>IFERROR(H602/H607,"-")</f>
        <v>0</v>
      </c>
      <c r="J602" s="18">
        <v>0</v>
      </c>
      <c r="K602" s="173">
        <f>IFERROR(J602/J607,"-")</f>
        <v>0</v>
      </c>
      <c r="L602" s="18">
        <v>0</v>
      </c>
      <c r="M602" s="173">
        <f>IFERROR(L602/L607,"-")</f>
        <v>0</v>
      </c>
      <c r="N602" s="18">
        <v>0</v>
      </c>
      <c r="O602" s="173">
        <f>IFERROR(N602/N607,"-")</f>
        <v>0</v>
      </c>
      <c r="P602" s="18">
        <v>0</v>
      </c>
      <c r="Q602" s="173">
        <f>IFERROR(P602/P607,"-")</f>
        <v>0</v>
      </c>
      <c r="R602" s="18">
        <v>0</v>
      </c>
      <c r="S602" s="173" t="str">
        <f>IFERROR(R602/R607,"-")</f>
        <v>-</v>
      </c>
      <c r="T602" s="18">
        <f t="shared" si="9"/>
        <v>0</v>
      </c>
      <c r="U602" s="173">
        <f>IFERROR(T602/T607,"-")</f>
        <v>0</v>
      </c>
    </row>
    <row r="603" spans="2:21">
      <c r="B603" s="265"/>
      <c r="C603" s="274"/>
      <c r="D603" s="16" t="s">
        <v>112</v>
      </c>
      <c r="E603" s="17" t="s">
        <v>96</v>
      </c>
      <c r="F603" s="18">
        <v>0</v>
      </c>
      <c r="G603" s="173">
        <f>IFERROR(F603/F607,"-")</f>
        <v>0</v>
      </c>
      <c r="H603" s="18">
        <v>0</v>
      </c>
      <c r="I603" s="173">
        <f>IFERROR(H603/H607,"-")</f>
        <v>0</v>
      </c>
      <c r="J603" s="18">
        <v>0</v>
      </c>
      <c r="K603" s="173">
        <f>IFERROR(J603/J607,"-")</f>
        <v>0</v>
      </c>
      <c r="L603" s="18">
        <v>0</v>
      </c>
      <c r="M603" s="173">
        <f>IFERROR(L603/L607,"-")</f>
        <v>0</v>
      </c>
      <c r="N603" s="18">
        <v>0</v>
      </c>
      <c r="O603" s="173">
        <f>IFERROR(N603/N607,"-")</f>
        <v>0</v>
      </c>
      <c r="P603" s="18">
        <v>0</v>
      </c>
      <c r="Q603" s="173">
        <f>IFERROR(P603/P607,"-")</f>
        <v>0</v>
      </c>
      <c r="R603" s="18">
        <v>0</v>
      </c>
      <c r="S603" s="173" t="str">
        <f>IFERROR(R603/R607,"-")</f>
        <v>-</v>
      </c>
      <c r="T603" s="18">
        <f t="shared" si="9"/>
        <v>0</v>
      </c>
      <c r="U603" s="173">
        <f>IFERROR(T603/T607,"-")</f>
        <v>0</v>
      </c>
    </row>
    <row r="604" spans="2:21">
      <c r="B604" s="265"/>
      <c r="C604" s="274"/>
      <c r="D604" s="16" t="s">
        <v>113</v>
      </c>
      <c r="E604" s="17" t="s">
        <v>98</v>
      </c>
      <c r="F604" s="18">
        <v>0</v>
      </c>
      <c r="G604" s="173">
        <f>IFERROR(F604/F607,"-")</f>
        <v>0</v>
      </c>
      <c r="H604" s="18">
        <v>0</v>
      </c>
      <c r="I604" s="173">
        <f>IFERROR(H604/H607,"-")</f>
        <v>0</v>
      </c>
      <c r="J604" s="18">
        <v>0</v>
      </c>
      <c r="K604" s="173">
        <f>IFERROR(J604/J607,"-")</f>
        <v>0</v>
      </c>
      <c r="L604" s="18">
        <v>0</v>
      </c>
      <c r="M604" s="173">
        <f>IFERROR(L604/L607,"-")</f>
        <v>0</v>
      </c>
      <c r="N604" s="18">
        <v>0</v>
      </c>
      <c r="O604" s="173">
        <f>IFERROR(N604/N607,"-")</f>
        <v>0</v>
      </c>
      <c r="P604" s="18">
        <v>0</v>
      </c>
      <c r="Q604" s="173">
        <f>IFERROR(P604/P607,"-")</f>
        <v>0</v>
      </c>
      <c r="R604" s="18">
        <v>0</v>
      </c>
      <c r="S604" s="173" t="str">
        <f>IFERROR(R604/R607,"-")</f>
        <v>-</v>
      </c>
      <c r="T604" s="18">
        <f t="shared" si="9"/>
        <v>0</v>
      </c>
      <c r="U604" s="173">
        <f>IFERROR(T604/T607,"-")</f>
        <v>0</v>
      </c>
    </row>
    <row r="605" spans="2:21">
      <c r="B605" s="265"/>
      <c r="C605" s="274"/>
      <c r="D605" s="16" t="s">
        <v>114</v>
      </c>
      <c r="E605" s="17" t="s">
        <v>100</v>
      </c>
      <c r="F605" s="18">
        <v>0</v>
      </c>
      <c r="G605" s="173">
        <f>IFERROR(F605/F607,"-")</f>
        <v>0</v>
      </c>
      <c r="H605" s="18">
        <v>0</v>
      </c>
      <c r="I605" s="173">
        <f>IFERROR(H605/H607,"-")</f>
        <v>0</v>
      </c>
      <c r="J605" s="18">
        <v>0</v>
      </c>
      <c r="K605" s="173">
        <f>IFERROR(J605/J607,"-")</f>
        <v>0</v>
      </c>
      <c r="L605" s="18">
        <v>0</v>
      </c>
      <c r="M605" s="173">
        <f>IFERROR(L605/L607,"-")</f>
        <v>0</v>
      </c>
      <c r="N605" s="18">
        <v>0</v>
      </c>
      <c r="O605" s="173">
        <f>IFERROR(N605/N607,"-")</f>
        <v>0</v>
      </c>
      <c r="P605" s="18">
        <v>0</v>
      </c>
      <c r="Q605" s="173">
        <f>IFERROR(P605/P607,"-")</f>
        <v>0</v>
      </c>
      <c r="R605" s="18">
        <v>0</v>
      </c>
      <c r="S605" s="173" t="str">
        <f>IFERROR(R605/R607,"-")</f>
        <v>-</v>
      </c>
      <c r="T605" s="18">
        <f t="shared" si="9"/>
        <v>0</v>
      </c>
      <c r="U605" s="173">
        <f>IFERROR(T605/T607,"-")</f>
        <v>0</v>
      </c>
    </row>
    <row r="606" spans="2:21">
      <c r="B606" s="265"/>
      <c r="C606" s="274"/>
      <c r="D606" s="19" t="s">
        <v>115</v>
      </c>
      <c r="E606" s="20" t="s">
        <v>118</v>
      </c>
      <c r="F606" s="22">
        <v>0</v>
      </c>
      <c r="G606" s="176">
        <f>IFERROR(F606/F607,"-")</f>
        <v>0</v>
      </c>
      <c r="H606" s="22">
        <v>2</v>
      </c>
      <c r="I606" s="176">
        <f>IFERROR(H606/H607,"-")</f>
        <v>0.5</v>
      </c>
      <c r="J606" s="22">
        <v>2</v>
      </c>
      <c r="K606" s="176">
        <f>IFERROR(J606/J607,"-")</f>
        <v>0.4</v>
      </c>
      <c r="L606" s="22">
        <v>3</v>
      </c>
      <c r="M606" s="176">
        <f>IFERROR(L606/L607,"-")</f>
        <v>0.6</v>
      </c>
      <c r="N606" s="22">
        <v>0</v>
      </c>
      <c r="O606" s="176">
        <f>IFERROR(N606/N607,"-")</f>
        <v>0</v>
      </c>
      <c r="P606" s="22">
        <v>0</v>
      </c>
      <c r="Q606" s="176">
        <f>IFERROR(P606/P607,"-")</f>
        <v>0</v>
      </c>
      <c r="R606" s="22">
        <v>0</v>
      </c>
      <c r="S606" s="176" t="str">
        <f>IFERROR(R606/R607,"-")</f>
        <v>-</v>
      </c>
      <c r="T606" s="22">
        <f t="shared" si="9"/>
        <v>7</v>
      </c>
      <c r="U606" s="176">
        <f>IFERROR(T606/T607,"-")</f>
        <v>0.35</v>
      </c>
    </row>
    <row r="607" spans="2:21">
      <c r="B607" s="266"/>
      <c r="C607" s="275"/>
      <c r="D607" s="23" t="s">
        <v>117</v>
      </c>
      <c r="E607" s="24"/>
      <c r="F607" s="37">
        <f>SUM(F599:F606)</f>
        <v>2</v>
      </c>
      <c r="G607" s="179" t="s">
        <v>116</v>
      </c>
      <c r="H607" s="37">
        <f>SUM(H599:H606)</f>
        <v>4</v>
      </c>
      <c r="I607" s="179" t="s">
        <v>116</v>
      </c>
      <c r="J607" s="37">
        <f>SUM(J599:J606)</f>
        <v>5</v>
      </c>
      <c r="K607" s="179" t="s">
        <v>116</v>
      </c>
      <c r="L607" s="37">
        <f>SUM(L599:L606)</f>
        <v>5</v>
      </c>
      <c r="M607" s="179" t="s">
        <v>116</v>
      </c>
      <c r="N607" s="37">
        <f>SUM(N599:N606)</f>
        <v>1</v>
      </c>
      <c r="O607" s="179" t="s">
        <v>116</v>
      </c>
      <c r="P607" s="37">
        <f>SUM(P599:P606)</f>
        <v>3</v>
      </c>
      <c r="Q607" s="179" t="s">
        <v>116</v>
      </c>
      <c r="R607" s="37">
        <f>SUM(R599:R606)</f>
        <v>0</v>
      </c>
      <c r="S607" s="179" t="s">
        <v>116</v>
      </c>
      <c r="T607" s="37">
        <f t="shared" si="9"/>
        <v>20</v>
      </c>
      <c r="U607" s="179" t="s">
        <v>116</v>
      </c>
    </row>
    <row r="608" spans="2:21">
      <c r="B608" s="279">
        <v>68</v>
      </c>
      <c r="C608" s="273" t="s">
        <v>51</v>
      </c>
      <c r="D608" s="13" t="s">
        <v>108</v>
      </c>
      <c r="E608" s="14" t="s">
        <v>86</v>
      </c>
      <c r="F608" s="15">
        <v>0</v>
      </c>
      <c r="G608" s="170">
        <f>IFERROR(F608/F616,"-")</f>
        <v>0</v>
      </c>
      <c r="H608" s="15">
        <v>0</v>
      </c>
      <c r="I608" s="170">
        <f>IFERROR(H608/H616,"-")</f>
        <v>0</v>
      </c>
      <c r="J608" s="15">
        <v>0</v>
      </c>
      <c r="K608" s="170">
        <f>IFERROR(J608/J616,"-")</f>
        <v>0</v>
      </c>
      <c r="L608" s="15">
        <v>0</v>
      </c>
      <c r="M608" s="170">
        <f>IFERROR(L608/L616,"-")</f>
        <v>0</v>
      </c>
      <c r="N608" s="15">
        <v>0</v>
      </c>
      <c r="O608" s="170">
        <f>IFERROR(N608/N616,"-")</f>
        <v>0</v>
      </c>
      <c r="P608" s="15">
        <v>0</v>
      </c>
      <c r="Q608" s="170" t="str">
        <f>IFERROR(P608/P616,"-")</f>
        <v>-</v>
      </c>
      <c r="R608" s="15">
        <v>0</v>
      </c>
      <c r="S608" s="170" t="str">
        <f>IFERROR(R608/R616,"-")</f>
        <v>-</v>
      </c>
      <c r="T608" s="15">
        <f t="shared" si="9"/>
        <v>0</v>
      </c>
      <c r="U608" s="170">
        <f>IFERROR(T608/T616,"-")</f>
        <v>0</v>
      </c>
    </row>
    <row r="609" spans="2:21">
      <c r="B609" s="280"/>
      <c r="C609" s="274"/>
      <c r="D609" s="16" t="s">
        <v>109</v>
      </c>
      <c r="E609" s="17" t="s">
        <v>89</v>
      </c>
      <c r="F609" s="18">
        <v>1</v>
      </c>
      <c r="G609" s="173">
        <f>IFERROR(F609/F616,"-")</f>
        <v>1</v>
      </c>
      <c r="H609" s="18">
        <v>0</v>
      </c>
      <c r="I609" s="173">
        <f>IFERROR(H609/H616,"-")</f>
        <v>0</v>
      </c>
      <c r="J609" s="18">
        <v>4</v>
      </c>
      <c r="K609" s="173">
        <f>IFERROR(J609/J616,"-")</f>
        <v>0.66666666666666663</v>
      </c>
      <c r="L609" s="18">
        <v>3</v>
      </c>
      <c r="M609" s="173">
        <f>IFERROR(L609/L616,"-")</f>
        <v>0.5</v>
      </c>
      <c r="N609" s="18">
        <v>8</v>
      </c>
      <c r="O609" s="173">
        <f>IFERROR(N609/N616,"-")</f>
        <v>1</v>
      </c>
      <c r="P609" s="18">
        <v>0</v>
      </c>
      <c r="Q609" s="173" t="str">
        <f>IFERROR(P609/P616,"-")</f>
        <v>-</v>
      </c>
      <c r="R609" s="18">
        <v>0</v>
      </c>
      <c r="S609" s="173" t="str">
        <f>IFERROR(R609/R616,"-")</f>
        <v>-</v>
      </c>
      <c r="T609" s="18">
        <f t="shared" si="9"/>
        <v>16</v>
      </c>
      <c r="U609" s="173">
        <f>IFERROR(T609/T616,"-")</f>
        <v>0.64</v>
      </c>
    </row>
    <row r="610" spans="2:21">
      <c r="B610" s="280"/>
      <c r="C610" s="274"/>
      <c r="D610" s="16" t="s">
        <v>110</v>
      </c>
      <c r="E610" s="17" t="s">
        <v>92</v>
      </c>
      <c r="F610" s="18">
        <v>0</v>
      </c>
      <c r="G610" s="173">
        <f>IFERROR(F610/F616,"-")</f>
        <v>0</v>
      </c>
      <c r="H610" s="18">
        <v>0</v>
      </c>
      <c r="I610" s="173">
        <f>IFERROR(H610/H616,"-")</f>
        <v>0</v>
      </c>
      <c r="J610" s="18">
        <v>0</v>
      </c>
      <c r="K610" s="173">
        <f>IFERROR(J610/J616,"-")</f>
        <v>0</v>
      </c>
      <c r="L610" s="18">
        <v>0</v>
      </c>
      <c r="M610" s="173">
        <f>IFERROR(L610/L616,"-")</f>
        <v>0</v>
      </c>
      <c r="N610" s="18">
        <v>0</v>
      </c>
      <c r="O610" s="173">
        <f>IFERROR(N610/N616,"-")</f>
        <v>0</v>
      </c>
      <c r="P610" s="18">
        <v>0</v>
      </c>
      <c r="Q610" s="173" t="str">
        <f>IFERROR(P610/P616,"-")</f>
        <v>-</v>
      </c>
      <c r="R610" s="18">
        <v>0</v>
      </c>
      <c r="S610" s="173" t="str">
        <f>IFERROR(R610/R616,"-")</f>
        <v>-</v>
      </c>
      <c r="T610" s="18">
        <f t="shared" si="9"/>
        <v>0</v>
      </c>
      <c r="U610" s="173">
        <f>IFERROR(T610/T616,"-")</f>
        <v>0</v>
      </c>
    </row>
    <row r="611" spans="2:21">
      <c r="B611" s="280"/>
      <c r="C611" s="274"/>
      <c r="D611" s="16" t="s">
        <v>111</v>
      </c>
      <c r="E611" s="17" t="s">
        <v>94</v>
      </c>
      <c r="F611" s="18">
        <v>0</v>
      </c>
      <c r="G611" s="173">
        <f>IFERROR(F611/F616,"-")</f>
        <v>0</v>
      </c>
      <c r="H611" s="18">
        <v>0</v>
      </c>
      <c r="I611" s="173">
        <f>IFERROR(H611/H616,"-")</f>
        <v>0</v>
      </c>
      <c r="J611" s="18">
        <v>1</v>
      </c>
      <c r="K611" s="173">
        <f>IFERROR(J611/J616,"-")</f>
        <v>0.16666666666666666</v>
      </c>
      <c r="L611" s="18">
        <v>0</v>
      </c>
      <c r="M611" s="173">
        <f>IFERROR(L611/L616,"-")</f>
        <v>0</v>
      </c>
      <c r="N611" s="18">
        <v>0</v>
      </c>
      <c r="O611" s="173">
        <f>IFERROR(N611/N616,"-")</f>
        <v>0</v>
      </c>
      <c r="P611" s="18">
        <v>0</v>
      </c>
      <c r="Q611" s="173" t="str">
        <f>IFERROR(P611/P616,"-")</f>
        <v>-</v>
      </c>
      <c r="R611" s="18">
        <v>0</v>
      </c>
      <c r="S611" s="173" t="str">
        <f>IFERROR(R611/R616,"-")</f>
        <v>-</v>
      </c>
      <c r="T611" s="18">
        <f t="shared" si="9"/>
        <v>1</v>
      </c>
      <c r="U611" s="173">
        <f>IFERROR(T611/T616,"-")</f>
        <v>0.04</v>
      </c>
    </row>
    <row r="612" spans="2:21">
      <c r="B612" s="280"/>
      <c r="C612" s="274"/>
      <c r="D612" s="16" t="s">
        <v>112</v>
      </c>
      <c r="E612" s="17" t="s">
        <v>96</v>
      </c>
      <c r="F612" s="18">
        <v>0</v>
      </c>
      <c r="G612" s="173">
        <f>IFERROR(F612/F616,"-")</f>
        <v>0</v>
      </c>
      <c r="H612" s="18">
        <v>0</v>
      </c>
      <c r="I612" s="173">
        <f>IFERROR(H612/H616,"-")</f>
        <v>0</v>
      </c>
      <c r="J612" s="18">
        <v>0</v>
      </c>
      <c r="K612" s="173">
        <f>IFERROR(J612/J616,"-")</f>
        <v>0</v>
      </c>
      <c r="L612" s="18">
        <v>1</v>
      </c>
      <c r="M612" s="173">
        <f>IFERROR(L612/L616,"-")</f>
        <v>0.16666666666666666</v>
      </c>
      <c r="N612" s="18">
        <v>0</v>
      </c>
      <c r="O612" s="173">
        <f>IFERROR(N612/N616,"-")</f>
        <v>0</v>
      </c>
      <c r="P612" s="18">
        <v>0</v>
      </c>
      <c r="Q612" s="173" t="str">
        <f>IFERROR(P612/P616,"-")</f>
        <v>-</v>
      </c>
      <c r="R612" s="18">
        <v>0</v>
      </c>
      <c r="S612" s="173" t="str">
        <f>IFERROR(R612/R616,"-")</f>
        <v>-</v>
      </c>
      <c r="T612" s="18">
        <f t="shared" si="9"/>
        <v>1</v>
      </c>
      <c r="U612" s="173">
        <f>IFERROR(T612/T616,"-")</f>
        <v>0.04</v>
      </c>
    </row>
    <row r="613" spans="2:21">
      <c r="B613" s="280"/>
      <c r="C613" s="274"/>
      <c r="D613" s="16" t="s">
        <v>113</v>
      </c>
      <c r="E613" s="17" t="s">
        <v>98</v>
      </c>
      <c r="F613" s="18">
        <v>0</v>
      </c>
      <c r="G613" s="173">
        <f>IFERROR(F613/F616,"-")</f>
        <v>0</v>
      </c>
      <c r="H613" s="18">
        <v>0</v>
      </c>
      <c r="I613" s="173">
        <f>IFERROR(H613/H616,"-")</f>
        <v>0</v>
      </c>
      <c r="J613" s="18">
        <v>0</v>
      </c>
      <c r="K613" s="173">
        <f>IFERROR(J613/J616,"-")</f>
        <v>0</v>
      </c>
      <c r="L613" s="18">
        <v>0</v>
      </c>
      <c r="M613" s="173">
        <f>IFERROR(L613/L616,"-")</f>
        <v>0</v>
      </c>
      <c r="N613" s="18">
        <v>0</v>
      </c>
      <c r="O613" s="173">
        <f>IFERROR(N613/N616,"-")</f>
        <v>0</v>
      </c>
      <c r="P613" s="18">
        <v>0</v>
      </c>
      <c r="Q613" s="173" t="str">
        <f>IFERROR(P613/P616,"-")</f>
        <v>-</v>
      </c>
      <c r="R613" s="18">
        <v>0</v>
      </c>
      <c r="S613" s="173" t="str">
        <f>IFERROR(R613/R616,"-")</f>
        <v>-</v>
      </c>
      <c r="T613" s="18">
        <f t="shared" si="9"/>
        <v>0</v>
      </c>
      <c r="U613" s="173">
        <f>IFERROR(T613/T616,"-")</f>
        <v>0</v>
      </c>
    </row>
    <row r="614" spans="2:21">
      <c r="B614" s="280"/>
      <c r="C614" s="274"/>
      <c r="D614" s="16" t="s">
        <v>114</v>
      </c>
      <c r="E614" s="17" t="s">
        <v>100</v>
      </c>
      <c r="F614" s="18">
        <v>0</v>
      </c>
      <c r="G614" s="173">
        <f>IFERROR(F614/F616,"-")</f>
        <v>0</v>
      </c>
      <c r="H614" s="18">
        <v>0</v>
      </c>
      <c r="I614" s="173">
        <f>IFERROR(H614/H616,"-")</f>
        <v>0</v>
      </c>
      <c r="J614" s="18">
        <v>0</v>
      </c>
      <c r="K614" s="173">
        <f>IFERROR(J614/J616,"-")</f>
        <v>0</v>
      </c>
      <c r="L614" s="18">
        <v>0</v>
      </c>
      <c r="M614" s="173">
        <f>IFERROR(L614/L616,"-")</f>
        <v>0</v>
      </c>
      <c r="N614" s="18">
        <v>0</v>
      </c>
      <c r="O614" s="173">
        <f>IFERROR(N614/N616,"-")</f>
        <v>0</v>
      </c>
      <c r="P614" s="18">
        <v>0</v>
      </c>
      <c r="Q614" s="173" t="str">
        <f>IFERROR(P614/P616,"-")</f>
        <v>-</v>
      </c>
      <c r="R614" s="18">
        <v>0</v>
      </c>
      <c r="S614" s="173" t="str">
        <f>IFERROR(R614/R616,"-")</f>
        <v>-</v>
      </c>
      <c r="T614" s="18">
        <f t="shared" si="9"/>
        <v>0</v>
      </c>
      <c r="U614" s="173">
        <f>IFERROR(T614/T616,"-")</f>
        <v>0</v>
      </c>
    </row>
    <row r="615" spans="2:21">
      <c r="B615" s="280"/>
      <c r="C615" s="274"/>
      <c r="D615" s="19" t="s">
        <v>115</v>
      </c>
      <c r="E615" s="20" t="s">
        <v>118</v>
      </c>
      <c r="F615" s="22">
        <v>0</v>
      </c>
      <c r="G615" s="176">
        <f>IFERROR(F615/F616,"-")</f>
        <v>0</v>
      </c>
      <c r="H615" s="22">
        <v>4</v>
      </c>
      <c r="I615" s="176">
        <f>IFERROR(H615/H616,"-")</f>
        <v>1</v>
      </c>
      <c r="J615" s="22">
        <v>1</v>
      </c>
      <c r="K615" s="176">
        <f>IFERROR(J615/J616,"-")</f>
        <v>0.16666666666666666</v>
      </c>
      <c r="L615" s="22">
        <v>2</v>
      </c>
      <c r="M615" s="176">
        <f>IFERROR(L615/L616,"-")</f>
        <v>0.33333333333333331</v>
      </c>
      <c r="N615" s="22">
        <v>0</v>
      </c>
      <c r="O615" s="176">
        <f>IFERROR(N615/N616,"-")</f>
        <v>0</v>
      </c>
      <c r="P615" s="22">
        <v>0</v>
      </c>
      <c r="Q615" s="176" t="str">
        <f>IFERROR(P615/P616,"-")</f>
        <v>-</v>
      </c>
      <c r="R615" s="22">
        <v>0</v>
      </c>
      <c r="S615" s="176" t="str">
        <f>IFERROR(R615/R616,"-")</f>
        <v>-</v>
      </c>
      <c r="T615" s="22">
        <f t="shared" si="9"/>
        <v>7</v>
      </c>
      <c r="U615" s="176">
        <f>IFERROR(T615/T616,"-")</f>
        <v>0.28000000000000003</v>
      </c>
    </row>
    <row r="616" spans="2:21">
      <c r="B616" s="281"/>
      <c r="C616" s="275"/>
      <c r="D616" s="23" t="s">
        <v>117</v>
      </c>
      <c r="E616" s="24"/>
      <c r="F616" s="37">
        <f>SUM(F608:F615)</f>
        <v>1</v>
      </c>
      <c r="G616" s="179" t="s">
        <v>116</v>
      </c>
      <c r="H616" s="37">
        <f>SUM(H608:H615)</f>
        <v>4</v>
      </c>
      <c r="I616" s="179" t="s">
        <v>116</v>
      </c>
      <c r="J616" s="37">
        <f>SUM(J608:J615)</f>
        <v>6</v>
      </c>
      <c r="K616" s="179" t="s">
        <v>116</v>
      </c>
      <c r="L616" s="37">
        <f>SUM(L608:L615)</f>
        <v>6</v>
      </c>
      <c r="M616" s="179" t="s">
        <v>116</v>
      </c>
      <c r="N616" s="37">
        <f>SUM(N608:N615)</f>
        <v>8</v>
      </c>
      <c r="O616" s="179" t="s">
        <v>116</v>
      </c>
      <c r="P616" s="37">
        <f>SUM(P608:P615)</f>
        <v>0</v>
      </c>
      <c r="Q616" s="179" t="s">
        <v>116</v>
      </c>
      <c r="R616" s="37">
        <f>SUM(R608:R615)</f>
        <v>0</v>
      </c>
      <c r="S616" s="179" t="s">
        <v>116</v>
      </c>
      <c r="T616" s="37">
        <f t="shared" si="9"/>
        <v>25</v>
      </c>
      <c r="U616" s="179" t="s">
        <v>116</v>
      </c>
    </row>
    <row r="617" spans="2:21">
      <c r="B617" s="264">
        <v>69</v>
      </c>
      <c r="C617" s="273" t="s">
        <v>52</v>
      </c>
      <c r="D617" s="13" t="s">
        <v>108</v>
      </c>
      <c r="E617" s="14" t="s">
        <v>86</v>
      </c>
      <c r="F617" s="15">
        <v>0</v>
      </c>
      <c r="G617" s="170">
        <f>IFERROR(F617/F625,"-")</f>
        <v>0</v>
      </c>
      <c r="H617" s="15">
        <v>0</v>
      </c>
      <c r="I617" s="170">
        <f>IFERROR(H617/H625,"-")</f>
        <v>0</v>
      </c>
      <c r="J617" s="15">
        <v>0</v>
      </c>
      <c r="K617" s="170">
        <f>IFERROR(J617/J625,"-")</f>
        <v>0</v>
      </c>
      <c r="L617" s="15">
        <v>0</v>
      </c>
      <c r="M617" s="170">
        <f>IFERROR(L617/L625,"-")</f>
        <v>0</v>
      </c>
      <c r="N617" s="15">
        <v>0</v>
      </c>
      <c r="O617" s="170">
        <f>IFERROR(N617/N625,"-")</f>
        <v>0</v>
      </c>
      <c r="P617" s="15">
        <v>0</v>
      </c>
      <c r="Q617" s="170" t="str">
        <f>IFERROR(P617/P625,"-")</f>
        <v>-</v>
      </c>
      <c r="R617" s="15">
        <v>0</v>
      </c>
      <c r="S617" s="170" t="str">
        <f>IFERROR(R617/R625,"-")</f>
        <v>-</v>
      </c>
      <c r="T617" s="15">
        <f t="shared" si="9"/>
        <v>0</v>
      </c>
      <c r="U617" s="170">
        <f>IFERROR(T617/T625,"-")</f>
        <v>0</v>
      </c>
    </row>
    <row r="618" spans="2:21">
      <c r="B618" s="265"/>
      <c r="C618" s="274"/>
      <c r="D618" s="16" t="s">
        <v>109</v>
      </c>
      <c r="E618" s="17" t="s">
        <v>89</v>
      </c>
      <c r="F618" s="18">
        <v>3</v>
      </c>
      <c r="G618" s="173">
        <f>IFERROR(F618/F625,"-")</f>
        <v>0.75</v>
      </c>
      <c r="H618" s="18">
        <v>1</v>
      </c>
      <c r="I618" s="173">
        <f>IFERROR(H618/H625,"-")</f>
        <v>0.25</v>
      </c>
      <c r="J618" s="18">
        <v>14</v>
      </c>
      <c r="K618" s="173">
        <f>IFERROR(J618/J625,"-")</f>
        <v>0.73684210526315785</v>
      </c>
      <c r="L618" s="18">
        <v>12</v>
      </c>
      <c r="M618" s="173">
        <f>IFERROR(L618/L625,"-")</f>
        <v>0.8</v>
      </c>
      <c r="N618" s="18">
        <v>3</v>
      </c>
      <c r="O618" s="173">
        <f>IFERROR(N618/N625,"-")</f>
        <v>0.75</v>
      </c>
      <c r="P618" s="18">
        <v>0</v>
      </c>
      <c r="Q618" s="173" t="str">
        <f>IFERROR(P618/P625,"-")</f>
        <v>-</v>
      </c>
      <c r="R618" s="18">
        <v>0</v>
      </c>
      <c r="S618" s="173" t="str">
        <f>IFERROR(R618/R625,"-")</f>
        <v>-</v>
      </c>
      <c r="T618" s="18">
        <f t="shared" si="9"/>
        <v>33</v>
      </c>
      <c r="U618" s="173">
        <f>IFERROR(T618/T625,"-")</f>
        <v>0.71739130434782605</v>
      </c>
    </row>
    <row r="619" spans="2:21">
      <c r="B619" s="265"/>
      <c r="C619" s="274"/>
      <c r="D619" s="16" t="s">
        <v>110</v>
      </c>
      <c r="E619" s="17" t="s">
        <v>92</v>
      </c>
      <c r="F619" s="18">
        <v>0</v>
      </c>
      <c r="G619" s="173">
        <f>IFERROR(F619/F625,"-")</f>
        <v>0</v>
      </c>
      <c r="H619" s="18">
        <v>0</v>
      </c>
      <c r="I619" s="173">
        <f>IFERROR(H619/H625,"-")</f>
        <v>0</v>
      </c>
      <c r="J619" s="18">
        <v>0</v>
      </c>
      <c r="K619" s="173">
        <f>IFERROR(J619/J625,"-")</f>
        <v>0</v>
      </c>
      <c r="L619" s="18">
        <v>0</v>
      </c>
      <c r="M619" s="173">
        <f>IFERROR(L619/L625,"-")</f>
        <v>0</v>
      </c>
      <c r="N619" s="18">
        <v>0</v>
      </c>
      <c r="O619" s="173">
        <f>IFERROR(N619/N625,"-")</f>
        <v>0</v>
      </c>
      <c r="P619" s="18">
        <v>0</v>
      </c>
      <c r="Q619" s="173" t="str">
        <f>IFERROR(P619/P625,"-")</f>
        <v>-</v>
      </c>
      <c r="R619" s="18">
        <v>0</v>
      </c>
      <c r="S619" s="173" t="str">
        <f>IFERROR(R619/R625,"-")</f>
        <v>-</v>
      </c>
      <c r="T619" s="18">
        <f t="shared" si="9"/>
        <v>0</v>
      </c>
      <c r="U619" s="173">
        <f>IFERROR(T619/T625,"-")</f>
        <v>0</v>
      </c>
    </row>
    <row r="620" spans="2:21">
      <c r="B620" s="265"/>
      <c r="C620" s="274"/>
      <c r="D620" s="16" t="s">
        <v>111</v>
      </c>
      <c r="E620" s="17" t="s">
        <v>94</v>
      </c>
      <c r="F620" s="18">
        <v>0</v>
      </c>
      <c r="G620" s="173">
        <f>IFERROR(F620/F625,"-")</f>
        <v>0</v>
      </c>
      <c r="H620" s="18">
        <v>1</v>
      </c>
      <c r="I620" s="173">
        <f>IFERROR(H620/H625,"-")</f>
        <v>0.25</v>
      </c>
      <c r="J620" s="18">
        <v>2</v>
      </c>
      <c r="K620" s="173">
        <f>IFERROR(J620/J625,"-")</f>
        <v>0.10526315789473684</v>
      </c>
      <c r="L620" s="18">
        <v>0</v>
      </c>
      <c r="M620" s="173">
        <f>IFERROR(L620/L625,"-")</f>
        <v>0</v>
      </c>
      <c r="N620" s="18">
        <v>0</v>
      </c>
      <c r="O620" s="173">
        <f>IFERROR(N620/N625,"-")</f>
        <v>0</v>
      </c>
      <c r="P620" s="18">
        <v>0</v>
      </c>
      <c r="Q620" s="173" t="str">
        <f>IFERROR(P620/P625,"-")</f>
        <v>-</v>
      </c>
      <c r="R620" s="18">
        <v>0</v>
      </c>
      <c r="S620" s="173" t="str">
        <f>IFERROR(R620/R625,"-")</f>
        <v>-</v>
      </c>
      <c r="T620" s="18">
        <f t="shared" si="9"/>
        <v>3</v>
      </c>
      <c r="U620" s="173">
        <f>IFERROR(T620/T625,"-")</f>
        <v>6.5217391304347824E-2</v>
      </c>
    </row>
    <row r="621" spans="2:21">
      <c r="B621" s="265"/>
      <c r="C621" s="274"/>
      <c r="D621" s="16" t="s">
        <v>112</v>
      </c>
      <c r="E621" s="17" t="s">
        <v>96</v>
      </c>
      <c r="F621" s="18">
        <v>0</v>
      </c>
      <c r="G621" s="173">
        <f>IFERROR(F621/F625,"-")</f>
        <v>0</v>
      </c>
      <c r="H621" s="18">
        <v>0</v>
      </c>
      <c r="I621" s="173">
        <f>IFERROR(H621/H625,"-")</f>
        <v>0</v>
      </c>
      <c r="J621" s="18">
        <v>0</v>
      </c>
      <c r="K621" s="173">
        <f>IFERROR(J621/J625,"-")</f>
        <v>0</v>
      </c>
      <c r="L621" s="18">
        <v>0</v>
      </c>
      <c r="M621" s="173">
        <f>IFERROR(L621/L625,"-")</f>
        <v>0</v>
      </c>
      <c r="N621" s="18">
        <v>0</v>
      </c>
      <c r="O621" s="173">
        <f>IFERROR(N621/N625,"-")</f>
        <v>0</v>
      </c>
      <c r="P621" s="18">
        <v>0</v>
      </c>
      <c r="Q621" s="173" t="str">
        <f>IFERROR(P621/P625,"-")</f>
        <v>-</v>
      </c>
      <c r="R621" s="18">
        <v>0</v>
      </c>
      <c r="S621" s="173" t="str">
        <f>IFERROR(R621/R625,"-")</f>
        <v>-</v>
      </c>
      <c r="T621" s="18">
        <f t="shared" si="9"/>
        <v>0</v>
      </c>
      <c r="U621" s="173">
        <f>IFERROR(T621/T625,"-")</f>
        <v>0</v>
      </c>
    </row>
    <row r="622" spans="2:21">
      <c r="B622" s="265"/>
      <c r="C622" s="274"/>
      <c r="D622" s="16" t="s">
        <v>113</v>
      </c>
      <c r="E622" s="17" t="s">
        <v>98</v>
      </c>
      <c r="F622" s="18">
        <v>0</v>
      </c>
      <c r="G622" s="173">
        <f>IFERROR(F622/F625,"-")</f>
        <v>0</v>
      </c>
      <c r="H622" s="18">
        <v>0</v>
      </c>
      <c r="I622" s="173">
        <f>IFERROR(H622/H625,"-")</f>
        <v>0</v>
      </c>
      <c r="J622" s="18">
        <v>0</v>
      </c>
      <c r="K622" s="173">
        <f>IFERROR(J622/J625,"-")</f>
        <v>0</v>
      </c>
      <c r="L622" s="18">
        <v>0</v>
      </c>
      <c r="M622" s="173">
        <f>IFERROR(L622/L625,"-")</f>
        <v>0</v>
      </c>
      <c r="N622" s="18">
        <v>0</v>
      </c>
      <c r="O622" s="173">
        <f>IFERROR(N622/N625,"-")</f>
        <v>0</v>
      </c>
      <c r="P622" s="18">
        <v>0</v>
      </c>
      <c r="Q622" s="173" t="str">
        <f>IFERROR(P622/P625,"-")</f>
        <v>-</v>
      </c>
      <c r="R622" s="18">
        <v>0</v>
      </c>
      <c r="S622" s="173" t="str">
        <f>IFERROR(R622/R625,"-")</f>
        <v>-</v>
      </c>
      <c r="T622" s="18">
        <f t="shared" si="9"/>
        <v>0</v>
      </c>
      <c r="U622" s="173">
        <f>IFERROR(T622/T625,"-")</f>
        <v>0</v>
      </c>
    </row>
    <row r="623" spans="2:21">
      <c r="B623" s="265"/>
      <c r="C623" s="274"/>
      <c r="D623" s="16" t="s">
        <v>114</v>
      </c>
      <c r="E623" s="17" t="s">
        <v>100</v>
      </c>
      <c r="F623" s="18">
        <v>0</v>
      </c>
      <c r="G623" s="173">
        <f>IFERROR(F623/F625,"-")</f>
        <v>0</v>
      </c>
      <c r="H623" s="18">
        <v>0</v>
      </c>
      <c r="I623" s="173">
        <f>IFERROR(H623/H625,"-")</f>
        <v>0</v>
      </c>
      <c r="J623" s="18">
        <v>0</v>
      </c>
      <c r="K623" s="173">
        <f>IFERROR(J623/J625,"-")</f>
        <v>0</v>
      </c>
      <c r="L623" s="18">
        <v>0</v>
      </c>
      <c r="M623" s="173">
        <f>IFERROR(L623/L625,"-")</f>
        <v>0</v>
      </c>
      <c r="N623" s="18">
        <v>0</v>
      </c>
      <c r="O623" s="173">
        <f>IFERROR(N623/N625,"-")</f>
        <v>0</v>
      </c>
      <c r="P623" s="18">
        <v>0</v>
      </c>
      <c r="Q623" s="173" t="str">
        <f>IFERROR(P623/P625,"-")</f>
        <v>-</v>
      </c>
      <c r="R623" s="18">
        <v>0</v>
      </c>
      <c r="S623" s="173" t="str">
        <f>IFERROR(R623/R625,"-")</f>
        <v>-</v>
      </c>
      <c r="T623" s="18">
        <f t="shared" si="9"/>
        <v>0</v>
      </c>
      <c r="U623" s="173">
        <f>IFERROR(T623/T625,"-")</f>
        <v>0</v>
      </c>
    </row>
    <row r="624" spans="2:21">
      <c r="B624" s="265"/>
      <c r="C624" s="274"/>
      <c r="D624" s="19" t="s">
        <v>115</v>
      </c>
      <c r="E624" s="20" t="s">
        <v>118</v>
      </c>
      <c r="F624" s="22">
        <v>1</v>
      </c>
      <c r="G624" s="176">
        <f>IFERROR(F624/F625,"-")</f>
        <v>0.25</v>
      </c>
      <c r="H624" s="22">
        <v>2</v>
      </c>
      <c r="I624" s="176">
        <f>IFERROR(H624/H625,"-")</f>
        <v>0.5</v>
      </c>
      <c r="J624" s="22">
        <v>3</v>
      </c>
      <c r="K624" s="176">
        <f>IFERROR(J624/J625,"-")</f>
        <v>0.15789473684210525</v>
      </c>
      <c r="L624" s="22">
        <v>3</v>
      </c>
      <c r="M624" s="176">
        <f>IFERROR(L624/L625,"-")</f>
        <v>0.2</v>
      </c>
      <c r="N624" s="22">
        <v>1</v>
      </c>
      <c r="O624" s="176">
        <f>IFERROR(N624/N625,"-")</f>
        <v>0.25</v>
      </c>
      <c r="P624" s="22">
        <v>0</v>
      </c>
      <c r="Q624" s="176" t="str">
        <f>IFERROR(P624/P625,"-")</f>
        <v>-</v>
      </c>
      <c r="R624" s="22">
        <v>0</v>
      </c>
      <c r="S624" s="176" t="str">
        <f>IFERROR(R624/R625,"-")</f>
        <v>-</v>
      </c>
      <c r="T624" s="22">
        <f t="shared" si="9"/>
        <v>10</v>
      </c>
      <c r="U624" s="176">
        <f>IFERROR(T624/T625,"-")</f>
        <v>0.21739130434782608</v>
      </c>
    </row>
    <row r="625" spans="2:21">
      <c r="B625" s="266"/>
      <c r="C625" s="275"/>
      <c r="D625" s="23" t="s">
        <v>117</v>
      </c>
      <c r="E625" s="24"/>
      <c r="F625" s="37">
        <f>SUM(F617:F624)</f>
        <v>4</v>
      </c>
      <c r="G625" s="179" t="s">
        <v>116</v>
      </c>
      <c r="H625" s="37">
        <f>SUM(H617:H624)</f>
        <v>4</v>
      </c>
      <c r="I625" s="179" t="s">
        <v>116</v>
      </c>
      <c r="J625" s="37">
        <f>SUM(J617:J624)</f>
        <v>19</v>
      </c>
      <c r="K625" s="179" t="s">
        <v>116</v>
      </c>
      <c r="L625" s="37">
        <f>SUM(L617:L624)</f>
        <v>15</v>
      </c>
      <c r="M625" s="179" t="s">
        <v>116</v>
      </c>
      <c r="N625" s="37">
        <f>SUM(N617:N624)</f>
        <v>4</v>
      </c>
      <c r="O625" s="179" t="s">
        <v>116</v>
      </c>
      <c r="P625" s="37">
        <f>SUM(P617:P624)</f>
        <v>0</v>
      </c>
      <c r="Q625" s="179" t="s">
        <v>116</v>
      </c>
      <c r="R625" s="37">
        <f>SUM(R617:R624)</f>
        <v>0</v>
      </c>
      <c r="S625" s="179" t="s">
        <v>116</v>
      </c>
      <c r="T625" s="37">
        <f t="shared" si="9"/>
        <v>46</v>
      </c>
      <c r="U625" s="179" t="s">
        <v>116</v>
      </c>
    </row>
    <row r="626" spans="2:21">
      <c r="B626" s="279">
        <v>70</v>
      </c>
      <c r="C626" s="273" t="s">
        <v>53</v>
      </c>
      <c r="D626" s="13" t="s">
        <v>108</v>
      </c>
      <c r="E626" s="14" t="s">
        <v>86</v>
      </c>
      <c r="F626" s="15">
        <v>0</v>
      </c>
      <c r="G626" s="170" t="str">
        <f>IFERROR(F626/F634,"-")</f>
        <v>-</v>
      </c>
      <c r="H626" s="15">
        <v>0</v>
      </c>
      <c r="I626" s="170">
        <f>IFERROR(H626/H634,"-")</f>
        <v>0</v>
      </c>
      <c r="J626" s="15">
        <v>0</v>
      </c>
      <c r="K626" s="170">
        <f>IFERROR(J626/J634,"-")</f>
        <v>0</v>
      </c>
      <c r="L626" s="15">
        <v>0</v>
      </c>
      <c r="M626" s="170">
        <f>IFERROR(L626/L634,"-")</f>
        <v>0</v>
      </c>
      <c r="N626" s="15">
        <v>0</v>
      </c>
      <c r="O626" s="170">
        <f>IFERROR(N626/N634,"-")</f>
        <v>0</v>
      </c>
      <c r="P626" s="15">
        <v>0</v>
      </c>
      <c r="Q626" s="170">
        <f>IFERROR(P626/P634,"-")</f>
        <v>0</v>
      </c>
      <c r="R626" s="15">
        <v>0</v>
      </c>
      <c r="S626" s="170">
        <f>IFERROR(R626/R634,"-")</f>
        <v>0</v>
      </c>
      <c r="T626" s="15">
        <f t="shared" si="9"/>
        <v>0</v>
      </c>
      <c r="U626" s="170">
        <f>IFERROR(T626/T634,"-")</f>
        <v>0</v>
      </c>
    </row>
    <row r="627" spans="2:21">
      <c r="B627" s="280"/>
      <c r="C627" s="274"/>
      <c r="D627" s="16" t="s">
        <v>109</v>
      </c>
      <c r="E627" s="17" t="s">
        <v>89</v>
      </c>
      <c r="F627" s="18">
        <v>0</v>
      </c>
      <c r="G627" s="173" t="str">
        <f>IFERROR(F627/F634,"-")</f>
        <v>-</v>
      </c>
      <c r="H627" s="18">
        <v>1</v>
      </c>
      <c r="I627" s="173">
        <f>IFERROR(H627/H634,"-")</f>
        <v>0.5</v>
      </c>
      <c r="J627" s="18">
        <v>2</v>
      </c>
      <c r="K627" s="173">
        <f>IFERROR(J627/J634,"-")</f>
        <v>0.66666666666666663</v>
      </c>
      <c r="L627" s="18">
        <v>1</v>
      </c>
      <c r="M627" s="173">
        <f>IFERROR(L627/L634,"-")</f>
        <v>0.5</v>
      </c>
      <c r="N627" s="18">
        <v>1</v>
      </c>
      <c r="O627" s="173">
        <f>IFERROR(N627/N634,"-")</f>
        <v>1</v>
      </c>
      <c r="P627" s="18">
        <v>1</v>
      </c>
      <c r="Q627" s="173">
        <f>IFERROR(P627/P634,"-")</f>
        <v>1</v>
      </c>
      <c r="R627" s="18">
        <v>0</v>
      </c>
      <c r="S627" s="173">
        <f>IFERROR(R627/R634,"-")</f>
        <v>0</v>
      </c>
      <c r="T627" s="18">
        <f t="shared" si="9"/>
        <v>6</v>
      </c>
      <c r="U627" s="173">
        <f>IFERROR(T627/T634,"-")</f>
        <v>0.6</v>
      </c>
    </row>
    <row r="628" spans="2:21">
      <c r="B628" s="280"/>
      <c r="C628" s="274"/>
      <c r="D628" s="16" t="s">
        <v>110</v>
      </c>
      <c r="E628" s="17" t="s">
        <v>92</v>
      </c>
      <c r="F628" s="18">
        <v>0</v>
      </c>
      <c r="G628" s="173" t="str">
        <f>IFERROR(F628/F634,"-")</f>
        <v>-</v>
      </c>
      <c r="H628" s="18">
        <v>0</v>
      </c>
      <c r="I628" s="173">
        <f>IFERROR(H628/H634,"-")</f>
        <v>0</v>
      </c>
      <c r="J628" s="18">
        <v>0</v>
      </c>
      <c r="K628" s="173">
        <f>IFERROR(J628/J634,"-")</f>
        <v>0</v>
      </c>
      <c r="L628" s="18">
        <v>0</v>
      </c>
      <c r="M628" s="173">
        <f>IFERROR(L628/L634,"-")</f>
        <v>0</v>
      </c>
      <c r="N628" s="18">
        <v>0</v>
      </c>
      <c r="O628" s="173">
        <f>IFERROR(N628/N634,"-")</f>
        <v>0</v>
      </c>
      <c r="P628" s="18">
        <v>0</v>
      </c>
      <c r="Q628" s="173">
        <f>IFERROR(P628/P634,"-")</f>
        <v>0</v>
      </c>
      <c r="R628" s="18">
        <v>0</v>
      </c>
      <c r="S628" s="173">
        <f>IFERROR(R628/R634,"-")</f>
        <v>0</v>
      </c>
      <c r="T628" s="18">
        <f t="shared" si="9"/>
        <v>0</v>
      </c>
      <c r="U628" s="173">
        <f>IFERROR(T628/T634,"-")</f>
        <v>0</v>
      </c>
    </row>
    <row r="629" spans="2:21">
      <c r="B629" s="280"/>
      <c r="C629" s="274"/>
      <c r="D629" s="16" t="s">
        <v>111</v>
      </c>
      <c r="E629" s="17" t="s">
        <v>94</v>
      </c>
      <c r="F629" s="18">
        <v>0</v>
      </c>
      <c r="G629" s="173" t="str">
        <f>IFERROR(F629/F634,"-")</f>
        <v>-</v>
      </c>
      <c r="H629" s="18">
        <v>0</v>
      </c>
      <c r="I629" s="173">
        <f>IFERROR(H629/H634,"-")</f>
        <v>0</v>
      </c>
      <c r="J629" s="18">
        <v>0</v>
      </c>
      <c r="K629" s="173">
        <f>IFERROR(J629/J634,"-")</f>
        <v>0</v>
      </c>
      <c r="L629" s="18">
        <v>0</v>
      </c>
      <c r="M629" s="173">
        <f>IFERROR(L629/L634,"-")</f>
        <v>0</v>
      </c>
      <c r="N629" s="18">
        <v>0</v>
      </c>
      <c r="O629" s="173">
        <f>IFERROR(N629/N634,"-")</f>
        <v>0</v>
      </c>
      <c r="P629" s="18">
        <v>0</v>
      </c>
      <c r="Q629" s="173">
        <f>IFERROR(P629/P634,"-")</f>
        <v>0</v>
      </c>
      <c r="R629" s="18">
        <v>0</v>
      </c>
      <c r="S629" s="173">
        <f>IFERROR(R629/R634,"-")</f>
        <v>0</v>
      </c>
      <c r="T629" s="18">
        <f t="shared" si="9"/>
        <v>0</v>
      </c>
      <c r="U629" s="173">
        <f>IFERROR(T629/T634,"-")</f>
        <v>0</v>
      </c>
    </row>
    <row r="630" spans="2:21">
      <c r="B630" s="280"/>
      <c r="C630" s="274"/>
      <c r="D630" s="16" t="s">
        <v>112</v>
      </c>
      <c r="E630" s="17" t="s">
        <v>96</v>
      </c>
      <c r="F630" s="18">
        <v>0</v>
      </c>
      <c r="G630" s="173" t="str">
        <f>IFERROR(F630/F634,"-")</f>
        <v>-</v>
      </c>
      <c r="H630" s="18">
        <v>0</v>
      </c>
      <c r="I630" s="173">
        <f>IFERROR(H630/H634,"-")</f>
        <v>0</v>
      </c>
      <c r="J630" s="18">
        <v>1</v>
      </c>
      <c r="K630" s="173">
        <f>IFERROR(J630/J634,"-")</f>
        <v>0.33333333333333331</v>
      </c>
      <c r="L630" s="18">
        <v>0</v>
      </c>
      <c r="M630" s="173">
        <f>IFERROR(L630/L634,"-")</f>
        <v>0</v>
      </c>
      <c r="N630" s="18">
        <v>0</v>
      </c>
      <c r="O630" s="173">
        <f>IFERROR(N630/N634,"-")</f>
        <v>0</v>
      </c>
      <c r="P630" s="18">
        <v>0</v>
      </c>
      <c r="Q630" s="173">
        <f>IFERROR(P630/P634,"-")</f>
        <v>0</v>
      </c>
      <c r="R630" s="18">
        <v>0</v>
      </c>
      <c r="S630" s="173">
        <f>IFERROR(R630/R634,"-")</f>
        <v>0</v>
      </c>
      <c r="T630" s="18">
        <f t="shared" si="9"/>
        <v>1</v>
      </c>
      <c r="U630" s="173">
        <f>IFERROR(T630/T634,"-")</f>
        <v>0.1</v>
      </c>
    </row>
    <row r="631" spans="2:21">
      <c r="B631" s="280"/>
      <c r="C631" s="274"/>
      <c r="D631" s="16" t="s">
        <v>113</v>
      </c>
      <c r="E631" s="17" t="s">
        <v>98</v>
      </c>
      <c r="F631" s="18">
        <v>0</v>
      </c>
      <c r="G631" s="173" t="str">
        <f>IFERROR(F631/F634,"-")</f>
        <v>-</v>
      </c>
      <c r="H631" s="18">
        <v>0</v>
      </c>
      <c r="I631" s="173">
        <f>IFERROR(H631/H634,"-")</f>
        <v>0</v>
      </c>
      <c r="J631" s="18">
        <v>0</v>
      </c>
      <c r="K631" s="173">
        <f>IFERROR(J631/J634,"-")</f>
        <v>0</v>
      </c>
      <c r="L631" s="18">
        <v>0</v>
      </c>
      <c r="M631" s="173">
        <f>IFERROR(L631/L634,"-")</f>
        <v>0</v>
      </c>
      <c r="N631" s="18">
        <v>0</v>
      </c>
      <c r="O631" s="173">
        <f>IFERROR(N631/N634,"-")</f>
        <v>0</v>
      </c>
      <c r="P631" s="18">
        <v>0</v>
      </c>
      <c r="Q631" s="173">
        <f>IFERROR(P631/P634,"-")</f>
        <v>0</v>
      </c>
      <c r="R631" s="18">
        <v>0</v>
      </c>
      <c r="S631" s="173">
        <f>IFERROR(R631/R634,"-")</f>
        <v>0</v>
      </c>
      <c r="T631" s="18">
        <f t="shared" si="9"/>
        <v>0</v>
      </c>
      <c r="U631" s="173">
        <f>IFERROR(T631/T634,"-")</f>
        <v>0</v>
      </c>
    </row>
    <row r="632" spans="2:21">
      <c r="B632" s="280"/>
      <c r="C632" s="274"/>
      <c r="D632" s="16" t="s">
        <v>114</v>
      </c>
      <c r="E632" s="17" t="s">
        <v>100</v>
      </c>
      <c r="F632" s="18">
        <v>0</v>
      </c>
      <c r="G632" s="173" t="str">
        <f>IFERROR(F632/F634,"-")</f>
        <v>-</v>
      </c>
      <c r="H632" s="18">
        <v>0</v>
      </c>
      <c r="I632" s="173">
        <f>IFERROR(H632/H634,"-")</f>
        <v>0</v>
      </c>
      <c r="J632" s="18">
        <v>0</v>
      </c>
      <c r="K632" s="173">
        <f>IFERROR(J632/J634,"-")</f>
        <v>0</v>
      </c>
      <c r="L632" s="18">
        <v>0</v>
      </c>
      <c r="M632" s="173">
        <f>IFERROR(L632/L634,"-")</f>
        <v>0</v>
      </c>
      <c r="N632" s="18">
        <v>0</v>
      </c>
      <c r="O632" s="173">
        <f>IFERROR(N632/N634,"-")</f>
        <v>0</v>
      </c>
      <c r="P632" s="18">
        <v>0</v>
      </c>
      <c r="Q632" s="173">
        <f>IFERROR(P632/P634,"-")</f>
        <v>0</v>
      </c>
      <c r="R632" s="18">
        <v>0</v>
      </c>
      <c r="S632" s="173">
        <f>IFERROR(R632/R634,"-")</f>
        <v>0</v>
      </c>
      <c r="T632" s="18">
        <f t="shared" si="9"/>
        <v>0</v>
      </c>
      <c r="U632" s="173">
        <f>IFERROR(T632/T634,"-")</f>
        <v>0</v>
      </c>
    </row>
    <row r="633" spans="2:21">
      <c r="B633" s="280"/>
      <c r="C633" s="274"/>
      <c r="D633" s="19" t="s">
        <v>115</v>
      </c>
      <c r="E633" s="20" t="s">
        <v>118</v>
      </c>
      <c r="F633" s="22">
        <v>0</v>
      </c>
      <c r="G633" s="176" t="str">
        <f>IFERROR(F633/F634,"-")</f>
        <v>-</v>
      </c>
      <c r="H633" s="22">
        <v>1</v>
      </c>
      <c r="I633" s="176">
        <f>IFERROR(H633/H634,"-")</f>
        <v>0.5</v>
      </c>
      <c r="J633" s="22">
        <v>0</v>
      </c>
      <c r="K633" s="176">
        <f>IFERROR(J633/J634,"-")</f>
        <v>0</v>
      </c>
      <c r="L633" s="22">
        <v>1</v>
      </c>
      <c r="M633" s="176">
        <f>IFERROR(L633/L634,"-")</f>
        <v>0.5</v>
      </c>
      <c r="N633" s="22">
        <v>0</v>
      </c>
      <c r="O633" s="176">
        <f>IFERROR(N633/N634,"-")</f>
        <v>0</v>
      </c>
      <c r="P633" s="22">
        <v>0</v>
      </c>
      <c r="Q633" s="176">
        <f>IFERROR(P633/P634,"-")</f>
        <v>0</v>
      </c>
      <c r="R633" s="22">
        <v>1</v>
      </c>
      <c r="S633" s="176">
        <f>IFERROR(R633/R634,"-")</f>
        <v>1</v>
      </c>
      <c r="T633" s="22">
        <f t="shared" si="9"/>
        <v>3</v>
      </c>
      <c r="U633" s="176">
        <f>IFERROR(T633/T634,"-")</f>
        <v>0.3</v>
      </c>
    </row>
    <row r="634" spans="2:21">
      <c r="B634" s="281"/>
      <c r="C634" s="275"/>
      <c r="D634" s="23" t="s">
        <v>117</v>
      </c>
      <c r="E634" s="24"/>
      <c r="F634" s="37">
        <f>SUM(F626:F633)</f>
        <v>0</v>
      </c>
      <c r="G634" s="179" t="s">
        <v>116</v>
      </c>
      <c r="H634" s="37">
        <f>SUM(H626:H633)</f>
        <v>2</v>
      </c>
      <c r="I634" s="179" t="s">
        <v>116</v>
      </c>
      <c r="J634" s="37">
        <f>SUM(J626:J633)</f>
        <v>3</v>
      </c>
      <c r="K634" s="179" t="s">
        <v>116</v>
      </c>
      <c r="L634" s="37">
        <f>SUM(L626:L633)</f>
        <v>2</v>
      </c>
      <c r="M634" s="179" t="s">
        <v>116</v>
      </c>
      <c r="N634" s="37">
        <f>SUM(N626:N633)</f>
        <v>1</v>
      </c>
      <c r="O634" s="179" t="s">
        <v>116</v>
      </c>
      <c r="P634" s="37">
        <f>SUM(P626:P633)</f>
        <v>1</v>
      </c>
      <c r="Q634" s="179" t="s">
        <v>116</v>
      </c>
      <c r="R634" s="37">
        <f>SUM(R626:R633)</f>
        <v>1</v>
      </c>
      <c r="S634" s="179" t="s">
        <v>116</v>
      </c>
      <c r="T634" s="37">
        <f t="shared" si="9"/>
        <v>10</v>
      </c>
      <c r="U634" s="179" t="s">
        <v>116</v>
      </c>
    </row>
    <row r="635" spans="2:21">
      <c r="B635" s="264">
        <v>71</v>
      </c>
      <c r="C635" s="273" t="s">
        <v>54</v>
      </c>
      <c r="D635" s="13" t="s">
        <v>108</v>
      </c>
      <c r="E635" s="14" t="s">
        <v>86</v>
      </c>
      <c r="F635" s="15">
        <v>0</v>
      </c>
      <c r="G635" s="170">
        <f>IFERROR(F635/F643,"-")</f>
        <v>0</v>
      </c>
      <c r="H635" s="15">
        <v>0</v>
      </c>
      <c r="I635" s="170">
        <f>IFERROR(H635/H643,"-")</f>
        <v>0</v>
      </c>
      <c r="J635" s="15">
        <v>0</v>
      </c>
      <c r="K635" s="170">
        <f>IFERROR(J635/J643,"-")</f>
        <v>0</v>
      </c>
      <c r="L635" s="15">
        <v>0</v>
      </c>
      <c r="M635" s="170">
        <f>IFERROR(L635/L643,"-")</f>
        <v>0</v>
      </c>
      <c r="N635" s="15">
        <v>0</v>
      </c>
      <c r="O635" s="170">
        <f>IFERROR(N635/N643,"-")</f>
        <v>0</v>
      </c>
      <c r="P635" s="15">
        <v>0</v>
      </c>
      <c r="Q635" s="170">
        <f>IFERROR(P635/P643,"-")</f>
        <v>0</v>
      </c>
      <c r="R635" s="15">
        <v>0</v>
      </c>
      <c r="S635" s="170">
        <f>IFERROR(R635/R643,"-")</f>
        <v>0</v>
      </c>
      <c r="T635" s="15">
        <f t="shared" si="9"/>
        <v>0</v>
      </c>
      <c r="U635" s="170">
        <f>IFERROR(T635/T643,"-")</f>
        <v>0</v>
      </c>
    </row>
    <row r="636" spans="2:21">
      <c r="B636" s="265"/>
      <c r="C636" s="274"/>
      <c r="D636" s="16" t="s">
        <v>109</v>
      </c>
      <c r="E636" s="17" t="s">
        <v>89</v>
      </c>
      <c r="F636" s="18">
        <v>0</v>
      </c>
      <c r="G636" s="173">
        <f>IFERROR(F636/F643,"-")</f>
        <v>0</v>
      </c>
      <c r="H636" s="18">
        <v>2</v>
      </c>
      <c r="I636" s="173">
        <f>IFERROR(H636/H643,"-")</f>
        <v>1</v>
      </c>
      <c r="J636" s="18">
        <v>5</v>
      </c>
      <c r="K636" s="173">
        <f>IFERROR(J636/J643,"-")</f>
        <v>0.5</v>
      </c>
      <c r="L636" s="18">
        <v>6</v>
      </c>
      <c r="M636" s="173">
        <f>IFERROR(L636/L643,"-")</f>
        <v>0.66666666666666663</v>
      </c>
      <c r="N636" s="18">
        <v>2</v>
      </c>
      <c r="O636" s="173">
        <f>IFERROR(N636/N643,"-")</f>
        <v>0.4</v>
      </c>
      <c r="P636" s="18">
        <v>1</v>
      </c>
      <c r="Q636" s="173">
        <f>IFERROR(P636/P643,"-")</f>
        <v>0.33333333333333331</v>
      </c>
      <c r="R636" s="18">
        <v>1</v>
      </c>
      <c r="S636" s="173">
        <f>IFERROR(R636/R643,"-")</f>
        <v>1</v>
      </c>
      <c r="T636" s="18">
        <f t="shared" si="9"/>
        <v>17</v>
      </c>
      <c r="U636" s="173">
        <f>IFERROR(T636/T643,"-")</f>
        <v>0.53125</v>
      </c>
    </row>
    <row r="637" spans="2:21">
      <c r="B637" s="265"/>
      <c r="C637" s="274"/>
      <c r="D637" s="16" t="s">
        <v>110</v>
      </c>
      <c r="E637" s="17" t="s">
        <v>92</v>
      </c>
      <c r="F637" s="18">
        <v>0</v>
      </c>
      <c r="G637" s="173">
        <f>IFERROR(F637/F643,"-")</f>
        <v>0</v>
      </c>
      <c r="H637" s="18">
        <v>0</v>
      </c>
      <c r="I637" s="173">
        <f>IFERROR(H637/H643,"-")</f>
        <v>0</v>
      </c>
      <c r="J637" s="18">
        <v>0</v>
      </c>
      <c r="K637" s="173">
        <f>IFERROR(J637/J643,"-")</f>
        <v>0</v>
      </c>
      <c r="L637" s="18">
        <v>0</v>
      </c>
      <c r="M637" s="173">
        <f>IFERROR(L637/L643,"-")</f>
        <v>0</v>
      </c>
      <c r="N637" s="18">
        <v>0</v>
      </c>
      <c r="O637" s="173">
        <f>IFERROR(N637/N643,"-")</f>
        <v>0</v>
      </c>
      <c r="P637" s="18">
        <v>0</v>
      </c>
      <c r="Q637" s="173">
        <f>IFERROR(P637/P643,"-")</f>
        <v>0</v>
      </c>
      <c r="R637" s="18">
        <v>0</v>
      </c>
      <c r="S637" s="173">
        <f>IFERROR(R637/R643,"-")</f>
        <v>0</v>
      </c>
      <c r="T637" s="18">
        <f t="shared" si="9"/>
        <v>0</v>
      </c>
      <c r="U637" s="173">
        <f>IFERROR(T637/T643,"-")</f>
        <v>0</v>
      </c>
    </row>
    <row r="638" spans="2:21">
      <c r="B638" s="265"/>
      <c r="C638" s="274"/>
      <c r="D638" s="16" t="s">
        <v>111</v>
      </c>
      <c r="E638" s="17" t="s">
        <v>94</v>
      </c>
      <c r="F638" s="18">
        <v>0</v>
      </c>
      <c r="G638" s="173">
        <f>IFERROR(F638/F643,"-")</f>
        <v>0</v>
      </c>
      <c r="H638" s="18">
        <v>0</v>
      </c>
      <c r="I638" s="173">
        <f>IFERROR(H638/H643,"-")</f>
        <v>0</v>
      </c>
      <c r="J638" s="18">
        <v>0</v>
      </c>
      <c r="K638" s="173">
        <f>IFERROR(J638/J643,"-")</f>
        <v>0</v>
      </c>
      <c r="L638" s="18">
        <v>0</v>
      </c>
      <c r="M638" s="173">
        <f>IFERROR(L638/L643,"-")</f>
        <v>0</v>
      </c>
      <c r="N638" s="18">
        <v>1</v>
      </c>
      <c r="O638" s="173">
        <f>IFERROR(N638/N643,"-")</f>
        <v>0.2</v>
      </c>
      <c r="P638" s="18">
        <v>0</v>
      </c>
      <c r="Q638" s="173">
        <f>IFERROR(P638/P643,"-")</f>
        <v>0</v>
      </c>
      <c r="R638" s="18">
        <v>0</v>
      </c>
      <c r="S638" s="173">
        <f>IFERROR(R638/R643,"-")</f>
        <v>0</v>
      </c>
      <c r="T638" s="18">
        <f t="shared" si="9"/>
        <v>1</v>
      </c>
      <c r="U638" s="173">
        <f>IFERROR(T638/T643,"-")</f>
        <v>3.125E-2</v>
      </c>
    </row>
    <row r="639" spans="2:21">
      <c r="B639" s="265"/>
      <c r="C639" s="274"/>
      <c r="D639" s="16" t="s">
        <v>112</v>
      </c>
      <c r="E639" s="17" t="s">
        <v>96</v>
      </c>
      <c r="F639" s="18">
        <v>0</v>
      </c>
      <c r="G639" s="173">
        <f>IFERROR(F639/F643,"-")</f>
        <v>0</v>
      </c>
      <c r="H639" s="18">
        <v>0</v>
      </c>
      <c r="I639" s="173">
        <f>IFERROR(H639/H643,"-")</f>
        <v>0</v>
      </c>
      <c r="J639" s="18">
        <v>0</v>
      </c>
      <c r="K639" s="173">
        <f>IFERROR(J639/J643,"-")</f>
        <v>0</v>
      </c>
      <c r="L639" s="18">
        <v>0</v>
      </c>
      <c r="M639" s="173">
        <f>IFERROR(L639/L643,"-")</f>
        <v>0</v>
      </c>
      <c r="N639" s="18">
        <v>0</v>
      </c>
      <c r="O639" s="173">
        <f>IFERROR(N639/N643,"-")</f>
        <v>0</v>
      </c>
      <c r="P639" s="18">
        <v>0</v>
      </c>
      <c r="Q639" s="173">
        <f>IFERROR(P639/P643,"-")</f>
        <v>0</v>
      </c>
      <c r="R639" s="18">
        <v>0</v>
      </c>
      <c r="S639" s="173">
        <f>IFERROR(R639/R643,"-")</f>
        <v>0</v>
      </c>
      <c r="T639" s="18">
        <f t="shared" si="9"/>
        <v>0</v>
      </c>
      <c r="U639" s="173">
        <f>IFERROR(T639/T643,"-")</f>
        <v>0</v>
      </c>
    </row>
    <row r="640" spans="2:21">
      <c r="B640" s="265"/>
      <c r="C640" s="274"/>
      <c r="D640" s="16" t="s">
        <v>113</v>
      </c>
      <c r="E640" s="17" t="s">
        <v>98</v>
      </c>
      <c r="F640" s="18">
        <v>0</v>
      </c>
      <c r="G640" s="173">
        <f>IFERROR(F640/F643,"-")</f>
        <v>0</v>
      </c>
      <c r="H640" s="18">
        <v>0</v>
      </c>
      <c r="I640" s="173">
        <f>IFERROR(H640/H643,"-")</f>
        <v>0</v>
      </c>
      <c r="J640" s="18">
        <v>0</v>
      </c>
      <c r="K640" s="173">
        <f>IFERROR(J640/J643,"-")</f>
        <v>0</v>
      </c>
      <c r="L640" s="18">
        <v>0</v>
      </c>
      <c r="M640" s="173">
        <f>IFERROR(L640/L643,"-")</f>
        <v>0</v>
      </c>
      <c r="N640" s="18">
        <v>0</v>
      </c>
      <c r="O640" s="173">
        <f>IFERROR(N640/N643,"-")</f>
        <v>0</v>
      </c>
      <c r="P640" s="18">
        <v>0</v>
      </c>
      <c r="Q640" s="173">
        <f>IFERROR(P640/P643,"-")</f>
        <v>0</v>
      </c>
      <c r="R640" s="18">
        <v>0</v>
      </c>
      <c r="S640" s="173">
        <f>IFERROR(R640/R643,"-")</f>
        <v>0</v>
      </c>
      <c r="T640" s="18">
        <f t="shared" si="9"/>
        <v>0</v>
      </c>
      <c r="U640" s="173">
        <f>IFERROR(T640/T643,"-")</f>
        <v>0</v>
      </c>
    </row>
    <row r="641" spans="2:21">
      <c r="B641" s="265"/>
      <c r="C641" s="274"/>
      <c r="D641" s="16" t="s">
        <v>114</v>
      </c>
      <c r="E641" s="17" t="s">
        <v>100</v>
      </c>
      <c r="F641" s="18">
        <v>0</v>
      </c>
      <c r="G641" s="173">
        <f>IFERROR(F641/F643,"-")</f>
        <v>0</v>
      </c>
      <c r="H641" s="18">
        <v>0</v>
      </c>
      <c r="I641" s="173">
        <f>IFERROR(H641/H643,"-")</f>
        <v>0</v>
      </c>
      <c r="J641" s="18">
        <v>0</v>
      </c>
      <c r="K641" s="173">
        <f>IFERROR(J641/J643,"-")</f>
        <v>0</v>
      </c>
      <c r="L641" s="18">
        <v>0</v>
      </c>
      <c r="M641" s="173">
        <f>IFERROR(L641/L643,"-")</f>
        <v>0</v>
      </c>
      <c r="N641" s="18">
        <v>0</v>
      </c>
      <c r="O641" s="173">
        <f>IFERROR(N641/N643,"-")</f>
        <v>0</v>
      </c>
      <c r="P641" s="18">
        <v>0</v>
      </c>
      <c r="Q641" s="173">
        <f>IFERROR(P641/P643,"-")</f>
        <v>0</v>
      </c>
      <c r="R641" s="18">
        <v>0</v>
      </c>
      <c r="S641" s="173">
        <f>IFERROR(R641/R643,"-")</f>
        <v>0</v>
      </c>
      <c r="T641" s="18">
        <f t="shared" si="9"/>
        <v>0</v>
      </c>
      <c r="U641" s="173">
        <f>IFERROR(T641/T643,"-")</f>
        <v>0</v>
      </c>
    </row>
    <row r="642" spans="2:21">
      <c r="B642" s="265"/>
      <c r="C642" s="274"/>
      <c r="D642" s="19" t="s">
        <v>115</v>
      </c>
      <c r="E642" s="20" t="s">
        <v>118</v>
      </c>
      <c r="F642" s="22">
        <v>2</v>
      </c>
      <c r="G642" s="176">
        <f>IFERROR(F642/F643,"-")</f>
        <v>1</v>
      </c>
      <c r="H642" s="22">
        <v>0</v>
      </c>
      <c r="I642" s="176">
        <f>IFERROR(H642/H643,"-")</f>
        <v>0</v>
      </c>
      <c r="J642" s="22">
        <v>5</v>
      </c>
      <c r="K642" s="176">
        <f>IFERROR(J642/J643,"-")</f>
        <v>0.5</v>
      </c>
      <c r="L642" s="22">
        <v>3</v>
      </c>
      <c r="M642" s="176">
        <f>IFERROR(L642/L643,"-")</f>
        <v>0.33333333333333331</v>
      </c>
      <c r="N642" s="22">
        <v>2</v>
      </c>
      <c r="O642" s="176">
        <f>IFERROR(N642/N643,"-")</f>
        <v>0.4</v>
      </c>
      <c r="P642" s="22">
        <v>2</v>
      </c>
      <c r="Q642" s="176">
        <f>IFERROR(P642/P643,"-")</f>
        <v>0.66666666666666663</v>
      </c>
      <c r="R642" s="22">
        <v>0</v>
      </c>
      <c r="S642" s="176">
        <f>IFERROR(R642/R643,"-")</f>
        <v>0</v>
      </c>
      <c r="T642" s="22">
        <f t="shared" si="9"/>
        <v>14</v>
      </c>
      <c r="U642" s="176">
        <f>IFERROR(T642/T643,"-")</f>
        <v>0.4375</v>
      </c>
    </row>
    <row r="643" spans="2:21">
      <c r="B643" s="266"/>
      <c r="C643" s="275"/>
      <c r="D643" s="23" t="s">
        <v>117</v>
      </c>
      <c r="E643" s="24"/>
      <c r="F643" s="37">
        <f>SUM(F635:F642)</f>
        <v>2</v>
      </c>
      <c r="G643" s="179" t="s">
        <v>116</v>
      </c>
      <c r="H643" s="37">
        <f>SUM(H635:H642)</f>
        <v>2</v>
      </c>
      <c r="I643" s="179" t="s">
        <v>116</v>
      </c>
      <c r="J643" s="37">
        <f>SUM(J635:J642)</f>
        <v>10</v>
      </c>
      <c r="K643" s="179" t="s">
        <v>116</v>
      </c>
      <c r="L643" s="37">
        <f>SUM(L635:L642)</f>
        <v>9</v>
      </c>
      <c r="M643" s="179" t="s">
        <v>116</v>
      </c>
      <c r="N643" s="37">
        <f>SUM(N635:N642)</f>
        <v>5</v>
      </c>
      <c r="O643" s="179" t="s">
        <v>116</v>
      </c>
      <c r="P643" s="37">
        <f>SUM(P635:P642)</f>
        <v>3</v>
      </c>
      <c r="Q643" s="179" t="s">
        <v>116</v>
      </c>
      <c r="R643" s="37">
        <f>SUM(R635:R642)</f>
        <v>1</v>
      </c>
      <c r="S643" s="179" t="s">
        <v>116</v>
      </c>
      <c r="T643" s="37">
        <f t="shared" si="9"/>
        <v>32</v>
      </c>
      <c r="U643" s="179" t="s">
        <v>116</v>
      </c>
    </row>
    <row r="644" spans="2:21">
      <c r="B644" s="279">
        <v>72</v>
      </c>
      <c r="C644" s="273" t="s">
        <v>30</v>
      </c>
      <c r="D644" s="13" t="s">
        <v>108</v>
      </c>
      <c r="E644" s="14" t="s">
        <v>86</v>
      </c>
      <c r="F644" s="15">
        <v>0</v>
      </c>
      <c r="G644" s="170">
        <f>IFERROR(F644/F652,"-")</f>
        <v>0</v>
      </c>
      <c r="H644" s="15">
        <v>0</v>
      </c>
      <c r="I644" s="170">
        <f>IFERROR(H644/H652,"-")</f>
        <v>0</v>
      </c>
      <c r="J644" s="15">
        <v>0</v>
      </c>
      <c r="K644" s="170">
        <f>IFERROR(J644/J652,"-")</f>
        <v>0</v>
      </c>
      <c r="L644" s="15">
        <v>0</v>
      </c>
      <c r="M644" s="170">
        <f>IFERROR(L644/L652,"-")</f>
        <v>0</v>
      </c>
      <c r="N644" s="15">
        <v>0</v>
      </c>
      <c r="O644" s="170">
        <f>IFERROR(N644/N652,"-")</f>
        <v>0</v>
      </c>
      <c r="P644" s="15">
        <v>0</v>
      </c>
      <c r="Q644" s="170" t="str">
        <f>IFERROR(P644/P652,"-")</f>
        <v>-</v>
      </c>
      <c r="R644" s="15">
        <v>0</v>
      </c>
      <c r="S644" s="170" t="str">
        <f>IFERROR(R644/R652,"-")</f>
        <v>-</v>
      </c>
      <c r="T644" s="15">
        <f t="shared" si="9"/>
        <v>0</v>
      </c>
      <c r="U644" s="170">
        <f>IFERROR(T644/T652,"-")</f>
        <v>0</v>
      </c>
    </row>
    <row r="645" spans="2:21">
      <c r="B645" s="280"/>
      <c r="C645" s="274"/>
      <c r="D645" s="16" t="s">
        <v>109</v>
      </c>
      <c r="E645" s="17" t="s">
        <v>89</v>
      </c>
      <c r="F645" s="18">
        <v>1</v>
      </c>
      <c r="G645" s="173">
        <f>IFERROR(F645/F652,"-")</f>
        <v>1</v>
      </c>
      <c r="H645" s="18">
        <v>0</v>
      </c>
      <c r="I645" s="173">
        <f>IFERROR(H645/H652,"-")</f>
        <v>0</v>
      </c>
      <c r="J645" s="18">
        <v>1</v>
      </c>
      <c r="K645" s="173">
        <f>IFERROR(J645/J652,"-")</f>
        <v>0.2</v>
      </c>
      <c r="L645" s="18">
        <v>3</v>
      </c>
      <c r="M645" s="173">
        <f>IFERROR(L645/L652,"-")</f>
        <v>0.5</v>
      </c>
      <c r="N645" s="18">
        <v>2</v>
      </c>
      <c r="O645" s="173">
        <f>IFERROR(N645/N652,"-")</f>
        <v>0.66666666666666663</v>
      </c>
      <c r="P645" s="18">
        <v>0</v>
      </c>
      <c r="Q645" s="173" t="str">
        <f>IFERROR(P645/P652,"-")</f>
        <v>-</v>
      </c>
      <c r="R645" s="18">
        <v>0</v>
      </c>
      <c r="S645" s="173" t="str">
        <f>IFERROR(R645/R652,"-")</f>
        <v>-</v>
      </c>
      <c r="T645" s="18">
        <f t="shared" ref="T645:T670" si="10">SUM(F645,H645,J645,L645,N645,P645,R645)</f>
        <v>7</v>
      </c>
      <c r="U645" s="173">
        <f>IFERROR(T645/T652,"-")</f>
        <v>0.4375</v>
      </c>
    </row>
    <row r="646" spans="2:21">
      <c r="B646" s="280"/>
      <c r="C646" s="274"/>
      <c r="D646" s="16" t="s">
        <v>110</v>
      </c>
      <c r="E646" s="17" t="s">
        <v>92</v>
      </c>
      <c r="F646" s="18">
        <v>0</v>
      </c>
      <c r="G646" s="173">
        <f>IFERROR(F646/F652,"-")</f>
        <v>0</v>
      </c>
      <c r="H646" s="18">
        <v>0</v>
      </c>
      <c r="I646" s="173">
        <f>IFERROR(H646/H652,"-")</f>
        <v>0</v>
      </c>
      <c r="J646" s="18">
        <v>0</v>
      </c>
      <c r="K646" s="173">
        <f>IFERROR(J646/J652,"-")</f>
        <v>0</v>
      </c>
      <c r="L646" s="18">
        <v>0</v>
      </c>
      <c r="M646" s="173">
        <f>IFERROR(L646/L652,"-")</f>
        <v>0</v>
      </c>
      <c r="N646" s="18">
        <v>0</v>
      </c>
      <c r="O646" s="173">
        <f>IFERROR(N646/N652,"-")</f>
        <v>0</v>
      </c>
      <c r="P646" s="18">
        <v>0</v>
      </c>
      <c r="Q646" s="173" t="str">
        <f>IFERROR(P646/P652,"-")</f>
        <v>-</v>
      </c>
      <c r="R646" s="18">
        <v>0</v>
      </c>
      <c r="S646" s="173" t="str">
        <f>IFERROR(R646/R652,"-")</f>
        <v>-</v>
      </c>
      <c r="T646" s="18">
        <f t="shared" si="10"/>
        <v>0</v>
      </c>
      <c r="U646" s="173">
        <f>IFERROR(T646/T652,"-")</f>
        <v>0</v>
      </c>
    </row>
    <row r="647" spans="2:21">
      <c r="B647" s="280"/>
      <c r="C647" s="274"/>
      <c r="D647" s="16" t="s">
        <v>111</v>
      </c>
      <c r="E647" s="17" t="s">
        <v>94</v>
      </c>
      <c r="F647" s="18">
        <v>0</v>
      </c>
      <c r="G647" s="173">
        <f>IFERROR(F647/F652,"-")</f>
        <v>0</v>
      </c>
      <c r="H647" s="18">
        <v>0</v>
      </c>
      <c r="I647" s="173">
        <f>IFERROR(H647/H652,"-")</f>
        <v>0</v>
      </c>
      <c r="J647" s="18">
        <v>1</v>
      </c>
      <c r="K647" s="173">
        <f>IFERROR(J647/J652,"-")</f>
        <v>0.2</v>
      </c>
      <c r="L647" s="18">
        <v>1</v>
      </c>
      <c r="M647" s="173">
        <f>IFERROR(L647/L652,"-")</f>
        <v>0.16666666666666666</v>
      </c>
      <c r="N647" s="18">
        <v>0</v>
      </c>
      <c r="O647" s="173">
        <f>IFERROR(N647/N652,"-")</f>
        <v>0</v>
      </c>
      <c r="P647" s="18">
        <v>0</v>
      </c>
      <c r="Q647" s="173" t="str">
        <f>IFERROR(P647/P652,"-")</f>
        <v>-</v>
      </c>
      <c r="R647" s="18">
        <v>0</v>
      </c>
      <c r="S647" s="173" t="str">
        <f>IFERROR(R647/R652,"-")</f>
        <v>-</v>
      </c>
      <c r="T647" s="18">
        <f t="shared" si="10"/>
        <v>2</v>
      </c>
      <c r="U647" s="173">
        <f>IFERROR(T647/T652,"-")</f>
        <v>0.125</v>
      </c>
    </row>
    <row r="648" spans="2:21">
      <c r="B648" s="280"/>
      <c r="C648" s="274"/>
      <c r="D648" s="16" t="s">
        <v>112</v>
      </c>
      <c r="E648" s="17" t="s">
        <v>96</v>
      </c>
      <c r="F648" s="18">
        <v>0</v>
      </c>
      <c r="G648" s="173">
        <f>IFERROR(F648/F652,"-")</f>
        <v>0</v>
      </c>
      <c r="H648" s="18">
        <v>0</v>
      </c>
      <c r="I648" s="173">
        <f>IFERROR(H648/H652,"-")</f>
        <v>0</v>
      </c>
      <c r="J648" s="18">
        <v>0</v>
      </c>
      <c r="K648" s="173">
        <f>IFERROR(J648/J652,"-")</f>
        <v>0</v>
      </c>
      <c r="L648" s="18">
        <v>0</v>
      </c>
      <c r="M648" s="173">
        <f>IFERROR(L648/L652,"-")</f>
        <v>0</v>
      </c>
      <c r="N648" s="18">
        <v>0</v>
      </c>
      <c r="O648" s="173">
        <f>IFERROR(N648/N652,"-")</f>
        <v>0</v>
      </c>
      <c r="P648" s="18">
        <v>0</v>
      </c>
      <c r="Q648" s="173" t="str">
        <f>IFERROR(P648/P652,"-")</f>
        <v>-</v>
      </c>
      <c r="R648" s="18">
        <v>0</v>
      </c>
      <c r="S648" s="173" t="str">
        <f>IFERROR(R648/R652,"-")</f>
        <v>-</v>
      </c>
      <c r="T648" s="18">
        <f t="shared" si="10"/>
        <v>0</v>
      </c>
      <c r="U648" s="173">
        <f>IFERROR(T648/T652,"-")</f>
        <v>0</v>
      </c>
    </row>
    <row r="649" spans="2:21">
      <c r="B649" s="280"/>
      <c r="C649" s="274"/>
      <c r="D649" s="16" t="s">
        <v>113</v>
      </c>
      <c r="E649" s="17" t="s">
        <v>98</v>
      </c>
      <c r="F649" s="18">
        <v>0</v>
      </c>
      <c r="G649" s="173">
        <f>IFERROR(F649/F652,"-")</f>
        <v>0</v>
      </c>
      <c r="H649" s="18">
        <v>0</v>
      </c>
      <c r="I649" s="173">
        <f>IFERROR(H649/H652,"-")</f>
        <v>0</v>
      </c>
      <c r="J649" s="18">
        <v>0</v>
      </c>
      <c r="K649" s="173">
        <f>IFERROR(J649/J652,"-")</f>
        <v>0</v>
      </c>
      <c r="L649" s="18">
        <v>0</v>
      </c>
      <c r="M649" s="173">
        <f>IFERROR(L649/L652,"-")</f>
        <v>0</v>
      </c>
      <c r="N649" s="18">
        <v>0</v>
      </c>
      <c r="O649" s="173">
        <f>IFERROR(N649/N652,"-")</f>
        <v>0</v>
      </c>
      <c r="P649" s="18">
        <v>0</v>
      </c>
      <c r="Q649" s="173" t="str">
        <f>IFERROR(P649/P652,"-")</f>
        <v>-</v>
      </c>
      <c r="R649" s="18">
        <v>0</v>
      </c>
      <c r="S649" s="173" t="str">
        <f>IFERROR(R649/R652,"-")</f>
        <v>-</v>
      </c>
      <c r="T649" s="18">
        <f t="shared" si="10"/>
        <v>0</v>
      </c>
      <c r="U649" s="173">
        <f>IFERROR(T649/T652,"-")</f>
        <v>0</v>
      </c>
    </row>
    <row r="650" spans="2:21">
      <c r="B650" s="280"/>
      <c r="C650" s="274"/>
      <c r="D650" s="16" t="s">
        <v>114</v>
      </c>
      <c r="E650" s="17" t="s">
        <v>100</v>
      </c>
      <c r="F650" s="18">
        <v>0</v>
      </c>
      <c r="G650" s="173">
        <f>IFERROR(F650/F652,"-")</f>
        <v>0</v>
      </c>
      <c r="H650" s="18">
        <v>0</v>
      </c>
      <c r="I650" s="173">
        <f>IFERROR(H650/H652,"-")</f>
        <v>0</v>
      </c>
      <c r="J650" s="18">
        <v>0</v>
      </c>
      <c r="K650" s="173">
        <f>IFERROR(J650/J652,"-")</f>
        <v>0</v>
      </c>
      <c r="L650" s="18">
        <v>0</v>
      </c>
      <c r="M650" s="173">
        <f>IFERROR(L650/L652,"-")</f>
        <v>0</v>
      </c>
      <c r="N650" s="18">
        <v>0</v>
      </c>
      <c r="O650" s="173">
        <f>IFERROR(N650/N652,"-")</f>
        <v>0</v>
      </c>
      <c r="P650" s="18">
        <v>0</v>
      </c>
      <c r="Q650" s="173" t="str">
        <f>IFERROR(P650/P652,"-")</f>
        <v>-</v>
      </c>
      <c r="R650" s="18">
        <v>0</v>
      </c>
      <c r="S650" s="173" t="str">
        <f>IFERROR(R650/R652,"-")</f>
        <v>-</v>
      </c>
      <c r="T650" s="18">
        <f t="shared" si="10"/>
        <v>0</v>
      </c>
      <c r="U650" s="173">
        <f>IFERROR(T650/T652,"-")</f>
        <v>0</v>
      </c>
    </row>
    <row r="651" spans="2:21">
      <c r="B651" s="280"/>
      <c r="C651" s="274"/>
      <c r="D651" s="19" t="s">
        <v>115</v>
      </c>
      <c r="E651" s="20" t="s">
        <v>118</v>
      </c>
      <c r="F651" s="22">
        <v>0</v>
      </c>
      <c r="G651" s="176">
        <f>IFERROR(F651/F652,"-")</f>
        <v>0</v>
      </c>
      <c r="H651" s="22">
        <v>1</v>
      </c>
      <c r="I651" s="176">
        <f>IFERROR(H651/H652,"-")</f>
        <v>1</v>
      </c>
      <c r="J651" s="22">
        <v>3</v>
      </c>
      <c r="K651" s="176">
        <f>IFERROR(J651/J652,"-")</f>
        <v>0.6</v>
      </c>
      <c r="L651" s="22">
        <v>2</v>
      </c>
      <c r="M651" s="176">
        <f>IFERROR(L651/L652,"-")</f>
        <v>0.33333333333333331</v>
      </c>
      <c r="N651" s="22">
        <v>1</v>
      </c>
      <c r="O651" s="176">
        <f>IFERROR(N651/N652,"-")</f>
        <v>0.33333333333333331</v>
      </c>
      <c r="P651" s="22">
        <v>0</v>
      </c>
      <c r="Q651" s="176" t="str">
        <f>IFERROR(P651/P652,"-")</f>
        <v>-</v>
      </c>
      <c r="R651" s="22">
        <v>0</v>
      </c>
      <c r="S651" s="176" t="str">
        <f>IFERROR(R651/R652,"-")</f>
        <v>-</v>
      </c>
      <c r="T651" s="22">
        <f t="shared" si="10"/>
        <v>7</v>
      </c>
      <c r="U651" s="176">
        <f>IFERROR(T651/T652,"-")</f>
        <v>0.4375</v>
      </c>
    </row>
    <row r="652" spans="2:21">
      <c r="B652" s="281"/>
      <c r="C652" s="275"/>
      <c r="D652" s="23" t="s">
        <v>117</v>
      </c>
      <c r="E652" s="24"/>
      <c r="F652" s="37">
        <f>SUM(F644:F651)</f>
        <v>1</v>
      </c>
      <c r="G652" s="179" t="s">
        <v>116</v>
      </c>
      <c r="H652" s="37">
        <f>SUM(H644:H651)</f>
        <v>1</v>
      </c>
      <c r="I652" s="179" t="s">
        <v>116</v>
      </c>
      <c r="J652" s="37">
        <f>SUM(J644:J651)</f>
        <v>5</v>
      </c>
      <c r="K652" s="179" t="s">
        <v>116</v>
      </c>
      <c r="L652" s="37">
        <f>SUM(L644:L651)</f>
        <v>6</v>
      </c>
      <c r="M652" s="179" t="s">
        <v>116</v>
      </c>
      <c r="N652" s="37">
        <f>SUM(N644:N651)</f>
        <v>3</v>
      </c>
      <c r="O652" s="179" t="s">
        <v>116</v>
      </c>
      <c r="P652" s="37">
        <f>SUM(P644:P651)</f>
        <v>0</v>
      </c>
      <c r="Q652" s="179" t="s">
        <v>116</v>
      </c>
      <c r="R652" s="37">
        <f>SUM(R644:R651)</f>
        <v>0</v>
      </c>
      <c r="S652" s="179" t="s">
        <v>116</v>
      </c>
      <c r="T652" s="37">
        <f t="shared" si="10"/>
        <v>16</v>
      </c>
      <c r="U652" s="179" t="s">
        <v>116</v>
      </c>
    </row>
    <row r="653" spans="2:21">
      <c r="B653" s="264">
        <v>73</v>
      </c>
      <c r="C653" s="273" t="s">
        <v>31</v>
      </c>
      <c r="D653" s="13" t="s">
        <v>108</v>
      </c>
      <c r="E653" s="14" t="s">
        <v>86</v>
      </c>
      <c r="F653" s="15">
        <v>0</v>
      </c>
      <c r="G653" s="170" t="str">
        <f>IFERROR(F653/F661,"-")</f>
        <v>-</v>
      </c>
      <c r="H653" s="15">
        <v>0</v>
      </c>
      <c r="I653" s="170">
        <f>IFERROR(H653/H661,"-")</f>
        <v>0</v>
      </c>
      <c r="J653" s="15">
        <v>0</v>
      </c>
      <c r="K653" s="170">
        <f>IFERROR(J653/J661,"-")</f>
        <v>0</v>
      </c>
      <c r="L653" s="15">
        <v>0</v>
      </c>
      <c r="M653" s="170">
        <f>IFERROR(L653/L661,"-")</f>
        <v>0</v>
      </c>
      <c r="N653" s="15">
        <v>0</v>
      </c>
      <c r="O653" s="170">
        <f>IFERROR(N653/N661,"-")</f>
        <v>0</v>
      </c>
      <c r="P653" s="15">
        <v>0</v>
      </c>
      <c r="Q653" s="170">
        <f>IFERROR(P653/P661,"-")</f>
        <v>0</v>
      </c>
      <c r="R653" s="15">
        <v>0</v>
      </c>
      <c r="S653" s="170" t="str">
        <f>IFERROR(R653/R661,"-")</f>
        <v>-</v>
      </c>
      <c r="T653" s="15">
        <f t="shared" si="10"/>
        <v>0</v>
      </c>
      <c r="U653" s="170">
        <f>IFERROR(T653/T661,"-")</f>
        <v>0</v>
      </c>
    </row>
    <row r="654" spans="2:21">
      <c r="B654" s="265"/>
      <c r="C654" s="274"/>
      <c r="D654" s="16" t="s">
        <v>109</v>
      </c>
      <c r="E654" s="17" t="s">
        <v>89</v>
      </c>
      <c r="F654" s="18">
        <v>0</v>
      </c>
      <c r="G654" s="173" t="str">
        <f>IFERROR(F654/F661,"-")</f>
        <v>-</v>
      </c>
      <c r="H654" s="18">
        <v>1</v>
      </c>
      <c r="I654" s="173">
        <f>IFERROR(H654/H661,"-")</f>
        <v>0.5</v>
      </c>
      <c r="J654" s="18">
        <v>4</v>
      </c>
      <c r="K654" s="173">
        <f>IFERROR(J654/J661,"-")</f>
        <v>0.8</v>
      </c>
      <c r="L654" s="18">
        <v>4</v>
      </c>
      <c r="M654" s="173">
        <f>IFERROR(L654/L661,"-")</f>
        <v>0.5714285714285714</v>
      </c>
      <c r="N654" s="18">
        <v>1</v>
      </c>
      <c r="O654" s="173">
        <f>IFERROR(N654/N661,"-")</f>
        <v>0.5</v>
      </c>
      <c r="P654" s="18">
        <v>1</v>
      </c>
      <c r="Q654" s="173">
        <f>IFERROR(P654/P661,"-")</f>
        <v>0.33333333333333331</v>
      </c>
      <c r="R654" s="18">
        <v>0</v>
      </c>
      <c r="S654" s="173" t="str">
        <f>IFERROR(R654/R661,"-")</f>
        <v>-</v>
      </c>
      <c r="T654" s="18">
        <f t="shared" si="10"/>
        <v>11</v>
      </c>
      <c r="U654" s="173">
        <f>IFERROR(T654/T661,"-")</f>
        <v>0.57894736842105265</v>
      </c>
    </row>
    <row r="655" spans="2:21">
      <c r="B655" s="265"/>
      <c r="C655" s="274"/>
      <c r="D655" s="16" t="s">
        <v>110</v>
      </c>
      <c r="E655" s="17" t="s">
        <v>92</v>
      </c>
      <c r="F655" s="18">
        <v>0</v>
      </c>
      <c r="G655" s="173" t="str">
        <f>IFERROR(F655/F661,"-")</f>
        <v>-</v>
      </c>
      <c r="H655" s="18">
        <v>0</v>
      </c>
      <c r="I655" s="173">
        <f>IFERROR(H655/H661,"-")</f>
        <v>0</v>
      </c>
      <c r="J655" s="18">
        <v>0</v>
      </c>
      <c r="K655" s="173">
        <f>IFERROR(J655/J661,"-")</f>
        <v>0</v>
      </c>
      <c r="L655" s="18">
        <v>0</v>
      </c>
      <c r="M655" s="173">
        <f>IFERROR(L655/L661,"-")</f>
        <v>0</v>
      </c>
      <c r="N655" s="18">
        <v>0</v>
      </c>
      <c r="O655" s="173">
        <f>IFERROR(N655/N661,"-")</f>
        <v>0</v>
      </c>
      <c r="P655" s="18">
        <v>0</v>
      </c>
      <c r="Q655" s="173">
        <f>IFERROR(P655/P661,"-")</f>
        <v>0</v>
      </c>
      <c r="R655" s="18">
        <v>0</v>
      </c>
      <c r="S655" s="173" t="str">
        <f>IFERROR(R655/R661,"-")</f>
        <v>-</v>
      </c>
      <c r="T655" s="18">
        <f t="shared" si="10"/>
        <v>0</v>
      </c>
      <c r="U655" s="173">
        <f>IFERROR(T655/T661,"-")</f>
        <v>0</v>
      </c>
    </row>
    <row r="656" spans="2:21">
      <c r="B656" s="265"/>
      <c r="C656" s="274"/>
      <c r="D656" s="16" t="s">
        <v>111</v>
      </c>
      <c r="E656" s="17" t="s">
        <v>94</v>
      </c>
      <c r="F656" s="18">
        <v>0</v>
      </c>
      <c r="G656" s="173" t="str">
        <f>IFERROR(F656/F661,"-")</f>
        <v>-</v>
      </c>
      <c r="H656" s="18">
        <v>0</v>
      </c>
      <c r="I656" s="173">
        <f>IFERROR(H656/H661,"-")</f>
        <v>0</v>
      </c>
      <c r="J656" s="18">
        <v>0</v>
      </c>
      <c r="K656" s="173">
        <f>IFERROR(J656/J661,"-")</f>
        <v>0</v>
      </c>
      <c r="L656" s="18">
        <v>0</v>
      </c>
      <c r="M656" s="173">
        <f>IFERROR(L656/L661,"-")</f>
        <v>0</v>
      </c>
      <c r="N656" s="18">
        <v>0</v>
      </c>
      <c r="O656" s="173">
        <f>IFERROR(N656/N661,"-")</f>
        <v>0</v>
      </c>
      <c r="P656" s="18">
        <v>0</v>
      </c>
      <c r="Q656" s="173">
        <f>IFERROR(P656/P661,"-")</f>
        <v>0</v>
      </c>
      <c r="R656" s="18">
        <v>0</v>
      </c>
      <c r="S656" s="173" t="str">
        <f>IFERROR(R656/R661,"-")</f>
        <v>-</v>
      </c>
      <c r="T656" s="18">
        <f t="shared" si="10"/>
        <v>0</v>
      </c>
      <c r="U656" s="173">
        <f>IFERROR(T656/T661,"-")</f>
        <v>0</v>
      </c>
    </row>
    <row r="657" spans="2:21">
      <c r="B657" s="265"/>
      <c r="C657" s="274"/>
      <c r="D657" s="16" t="s">
        <v>112</v>
      </c>
      <c r="E657" s="17" t="s">
        <v>96</v>
      </c>
      <c r="F657" s="18">
        <v>0</v>
      </c>
      <c r="G657" s="173" t="str">
        <f>IFERROR(F657/F661,"-")</f>
        <v>-</v>
      </c>
      <c r="H657" s="18">
        <v>0</v>
      </c>
      <c r="I657" s="173">
        <f>IFERROR(H657/H661,"-")</f>
        <v>0</v>
      </c>
      <c r="J657" s="18">
        <v>1</v>
      </c>
      <c r="K657" s="173">
        <f>IFERROR(J657/J661,"-")</f>
        <v>0.2</v>
      </c>
      <c r="L657" s="18">
        <v>1</v>
      </c>
      <c r="M657" s="173">
        <f>IFERROR(L657/L661,"-")</f>
        <v>0.14285714285714285</v>
      </c>
      <c r="N657" s="18">
        <v>0</v>
      </c>
      <c r="O657" s="173">
        <f>IFERROR(N657/N661,"-")</f>
        <v>0</v>
      </c>
      <c r="P657" s="18">
        <v>0</v>
      </c>
      <c r="Q657" s="173">
        <f>IFERROR(P657/P661,"-")</f>
        <v>0</v>
      </c>
      <c r="R657" s="18">
        <v>0</v>
      </c>
      <c r="S657" s="173" t="str">
        <f>IFERROR(R657/R661,"-")</f>
        <v>-</v>
      </c>
      <c r="T657" s="18">
        <f t="shared" si="10"/>
        <v>2</v>
      </c>
      <c r="U657" s="173">
        <f>IFERROR(T657/T661,"-")</f>
        <v>0.10526315789473684</v>
      </c>
    </row>
    <row r="658" spans="2:21">
      <c r="B658" s="265"/>
      <c r="C658" s="274"/>
      <c r="D658" s="16" t="s">
        <v>113</v>
      </c>
      <c r="E658" s="17" t="s">
        <v>98</v>
      </c>
      <c r="F658" s="18">
        <v>0</v>
      </c>
      <c r="G658" s="173" t="str">
        <f>IFERROR(F658/F661,"-")</f>
        <v>-</v>
      </c>
      <c r="H658" s="18">
        <v>0</v>
      </c>
      <c r="I658" s="173">
        <f>IFERROR(H658/H661,"-")</f>
        <v>0</v>
      </c>
      <c r="J658" s="18">
        <v>0</v>
      </c>
      <c r="K658" s="173">
        <f>IFERROR(J658/J661,"-")</f>
        <v>0</v>
      </c>
      <c r="L658" s="18">
        <v>0</v>
      </c>
      <c r="M658" s="173">
        <f>IFERROR(L658/L661,"-")</f>
        <v>0</v>
      </c>
      <c r="N658" s="18">
        <v>0</v>
      </c>
      <c r="O658" s="173">
        <f>IFERROR(N658/N661,"-")</f>
        <v>0</v>
      </c>
      <c r="P658" s="18">
        <v>0</v>
      </c>
      <c r="Q658" s="173">
        <f>IFERROR(P658/P661,"-")</f>
        <v>0</v>
      </c>
      <c r="R658" s="18">
        <v>0</v>
      </c>
      <c r="S658" s="173" t="str">
        <f>IFERROR(R658/R661,"-")</f>
        <v>-</v>
      </c>
      <c r="T658" s="18">
        <f t="shared" si="10"/>
        <v>0</v>
      </c>
      <c r="U658" s="173">
        <f>IFERROR(T658/T661,"-")</f>
        <v>0</v>
      </c>
    </row>
    <row r="659" spans="2:21">
      <c r="B659" s="265"/>
      <c r="C659" s="274"/>
      <c r="D659" s="16" t="s">
        <v>114</v>
      </c>
      <c r="E659" s="17" t="s">
        <v>100</v>
      </c>
      <c r="F659" s="18">
        <v>0</v>
      </c>
      <c r="G659" s="173" t="str">
        <f>IFERROR(F659/F661,"-")</f>
        <v>-</v>
      </c>
      <c r="H659" s="18">
        <v>0</v>
      </c>
      <c r="I659" s="173">
        <f>IFERROR(H659/H661,"-")</f>
        <v>0</v>
      </c>
      <c r="J659" s="18">
        <v>0</v>
      </c>
      <c r="K659" s="173">
        <f>IFERROR(J659/J661,"-")</f>
        <v>0</v>
      </c>
      <c r="L659" s="18">
        <v>0</v>
      </c>
      <c r="M659" s="173">
        <f>IFERROR(L659/L661,"-")</f>
        <v>0</v>
      </c>
      <c r="N659" s="18">
        <v>0</v>
      </c>
      <c r="O659" s="173">
        <f>IFERROR(N659/N661,"-")</f>
        <v>0</v>
      </c>
      <c r="P659" s="18">
        <v>0</v>
      </c>
      <c r="Q659" s="173">
        <f>IFERROR(P659/P661,"-")</f>
        <v>0</v>
      </c>
      <c r="R659" s="18">
        <v>0</v>
      </c>
      <c r="S659" s="173" t="str">
        <f>IFERROR(R659/R661,"-")</f>
        <v>-</v>
      </c>
      <c r="T659" s="18">
        <f t="shared" si="10"/>
        <v>0</v>
      </c>
      <c r="U659" s="173">
        <f>IFERROR(T659/T661,"-")</f>
        <v>0</v>
      </c>
    </row>
    <row r="660" spans="2:21">
      <c r="B660" s="265"/>
      <c r="C660" s="274"/>
      <c r="D660" s="19" t="s">
        <v>115</v>
      </c>
      <c r="E660" s="20" t="s">
        <v>118</v>
      </c>
      <c r="F660" s="22">
        <v>0</v>
      </c>
      <c r="G660" s="176" t="str">
        <f>IFERROR(F660/F661,"-")</f>
        <v>-</v>
      </c>
      <c r="H660" s="22">
        <v>1</v>
      </c>
      <c r="I660" s="176">
        <f>IFERROR(H660/H661,"-")</f>
        <v>0.5</v>
      </c>
      <c r="J660" s="22">
        <v>0</v>
      </c>
      <c r="K660" s="176">
        <f>IFERROR(J660/J661,"-")</f>
        <v>0</v>
      </c>
      <c r="L660" s="22">
        <v>2</v>
      </c>
      <c r="M660" s="176">
        <f>IFERROR(L660/L661,"-")</f>
        <v>0.2857142857142857</v>
      </c>
      <c r="N660" s="22">
        <v>1</v>
      </c>
      <c r="O660" s="176">
        <f>IFERROR(N660/N661,"-")</f>
        <v>0.5</v>
      </c>
      <c r="P660" s="22">
        <v>2</v>
      </c>
      <c r="Q660" s="176">
        <f>IFERROR(P660/P661,"-")</f>
        <v>0.66666666666666663</v>
      </c>
      <c r="R660" s="22">
        <v>0</v>
      </c>
      <c r="S660" s="176" t="str">
        <f>IFERROR(R660/R661,"-")</f>
        <v>-</v>
      </c>
      <c r="T660" s="22">
        <f t="shared" si="10"/>
        <v>6</v>
      </c>
      <c r="U660" s="176">
        <f>IFERROR(T660/T661,"-")</f>
        <v>0.31578947368421051</v>
      </c>
    </row>
    <row r="661" spans="2:21">
      <c r="B661" s="266"/>
      <c r="C661" s="275"/>
      <c r="D661" s="23" t="s">
        <v>117</v>
      </c>
      <c r="E661" s="24"/>
      <c r="F661" s="37">
        <f>SUM(F653:F660)</f>
        <v>0</v>
      </c>
      <c r="G661" s="179" t="s">
        <v>116</v>
      </c>
      <c r="H661" s="37">
        <f>SUM(H653:H660)</f>
        <v>2</v>
      </c>
      <c r="I661" s="179" t="s">
        <v>116</v>
      </c>
      <c r="J661" s="37">
        <f>SUM(J653:J660)</f>
        <v>5</v>
      </c>
      <c r="K661" s="179" t="s">
        <v>116</v>
      </c>
      <c r="L661" s="37">
        <f>SUM(L653:L660)</f>
        <v>7</v>
      </c>
      <c r="M661" s="179" t="s">
        <v>116</v>
      </c>
      <c r="N661" s="37">
        <f>SUM(N653:N660)</f>
        <v>2</v>
      </c>
      <c r="O661" s="179" t="s">
        <v>116</v>
      </c>
      <c r="P661" s="37">
        <f>SUM(P653:P660)</f>
        <v>3</v>
      </c>
      <c r="Q661" s="179" t="s">
        <v>116</v>
      </c>
      <c r="R661" s="37">
        <f>SUM(R653:R660)</f>
        <v>0</v>
      </c>
      <c r="S661" s="179" t="s">
        <v>116</v>
      </c>
      <c r="T661" s="37">
        <f t="shared" si="10"/>
        <v>19</v>
      </c>
      <c r="U661" s="179" t="s">
        <v>116</v>
      </c>
    </row>
    <row r="662" spans="2:21">
      <c r="B662" s="279">
        <v>74</v>
      </c>
      <c r="C662" s="273" t="s">
        <v>32</v>
      </c>
      <c r="D662" s="13" t="s">
        <v>108</v>
      </c>
      <c r="E662" s="14" t="s">
        <v>86</v>
      </c>
      <c r="F662" s="15">
        <v>0</v>
      </c>
      <c r="G662" s="170" t="str">
        <f>IFERROR(F662/F670,"-")</f>
        <v>-</v>
      </c>
      <c r="H662" s="15">
        <v>0</v>
      </c>
      <c r="I662" s="170" t="str">
        <f>IFERROR(H662/H670,"-")</f>
        <v>-</v>
      </c>
      <c r="J662" s="15">
        <v>0</v>
      </c>
      <c r="K662" s="170">
        <f>IFERROR(J662/J670,"-")</f>
        <v>0</v>
      </c>
      <c r="L662" s="15">
        <v>0</v>
      </c>
      <c r="M662" s="170">
        <f>IFERROR(L662/L670,"-")</f>
        <v>0</v>
      </c>
      <c r="N662" s="15">
        <v>0</v>
      </c>
      <c r="O662" s="170">
        <f>IFERROR(N662/N670,"-")</f>
        <v>0</v>
      </c>
      <c r="P662" s="15">
        <v>0</v>
      </c>
      <c r="Q662" s="170" t="str">
        <f>IFERROR(P662/P670,"-")</f>
        <v>-</v>
      </c>
      <c r="R662" s="15">
        <v>0</v>
      </c>
      <c r="S662" s="170" t="str">
        <f>IFERROR(R662/R670,"-")</f>
        <v>-</v>
      </c>
      <c r="T662" s="15">
        <f t="shared" si="10"/>
        <v>0</v>
      </c>
      <c r="U662" s="170">
        <f>IFERROR(T662/T670,"-")</f>
        <v>0</v>
      </c>
    </row>
    <row r="663" spans="2:21">
      <c r="B663" s="280"/>
      <c r="C663" s="274"/>
      <c r="D663" s="16" t="s">
        <v>109</v>
      </c>
      <c r="E663" s="17" t="s">
        <v>89</v>
      </c>
      <c r="F663" s="18">
        <v>0</v>
      </c>
      <c r="G663" s="173" t="str">
        <f>IFERROR(F663/F670,"-")</f>
        <v>-</v>
      </c>
      <c r="H663" s="18">
        <v>0</v>
      </c>
      <c r="I663" s="173" t="str">
        <f>IFERROR(H663/H670,"-")</f>
        <v>-</v>
      </c>
      <c r="J663" s="18">
        <v>6</v>
      </c>
      <c r="K663" s="173">
        <f>IFERROR(J663/J670,"-")</f>
        <v>0.75</v>
      </c>
      <c r="L663" s="18">
        <v>2</v>
      </c>
      <c r="M663" s="173">
        <f>IFERROR(L663/L670,"-")</f>
        <v>0.4</v>
      </c>
      <c r="N663" s="18">
        <v>1</v>
      </c>
      <c r="O663" s="173">
        <f>IFERROR(N663/N670,"-")</f>
        <v>0.16666666666666666</v>
      </c>
      <c r="P663" s="18">
        <v>0</v>
      </c>
      <c r="Q663" s="173" t="str">
        <f>IFERROR(P663/P670,"-")</f>
        <v>-</v>
      </c>
      <c r="R663" s="18">
        <v>0</v>
      </c>
      <c r="S663" s="173" t="str">
        <f>IFERROR(R663/R670,"-")</f>
        <v>-</v>
      </c>
      <c r="T663" s="18">
        <f t="shared" si="10"/>
        <v>9</v>
      </c>
      <c r="U663" s="173">
        <f>IFERROR(T663/T670,"-")</f>
        <v>0.47368421052631576</v>
      </c>
    </row>
    <row r="664" spans="2:21">
      <c r="B664" s="280"/>
      <c r="C664" s="274"/>
      <c r="D664" s="16" t="s">
        <v>110</v>
      </c>
      <c r="E664" s="17" t="s">
        <v>92</v>
      </c>
      <c r="F664" s="18">
        <v>0</v>
      </c>
      <c r="G664" s="173" t="str">
        <f>IFERROR(F664/F670,"-")</f>
        <v>-</v>
      </c>
      <c r="H664" s="18">
        <v>0</v>
      </c>
      <c r="I664" s="173" t="str">
        <f>IFERROR(H664/H670,"-")</f>
        <v>-</v>
      </c>
      <c r="J664" s="18">
        <v>0</v>
      </c>
      <c r="K664" s="173">
        <f>IFERROR(J664/J670,"-")</f>
        <v>0</v>
      </c>
      <c r="L664" s="18">
        <v>0</v>
      </c>
      <c r="M664" s="173">
        <f>IFERROR(L664/L670,"-")</f>
        <v>0</v>
      </c>
      <c r="N664" s="18">
        <v>0</v>
      </c>
      <c r="O664" s="173">
        <f>IFERROR(N664/N670,"-")</f>
        <v>0</v>
      </c>
      <c r="P664" s="18">
        <v>0</v>
      </c>
      <c r="Q664" s="173" t="str">
        <f>IFERROR(P664/P670,"-")</f>
        <v>-</v>
      </c>
      <c r="R664" s="18">
        <v>0</v>
      </c>
      <c r="S664" s="173" t="str">
        <f>IFERROR(R664/R670,"-")</f>
        <v>-</v>
      </c>
      <c r="T664" s="18">
        <f t="shared" si="10"/>
        <v>0</v>
      </c>
      <c r="U664" s="173">
        <f>IFERROR(T664/T670,"-")</f>
        <v>0</v>
      </c>
    </row>
    <row r="665" spans="2:21">
      <c r="B665" s="280"/>
      <c r="C665" s="274"/>
      <c r="D665" s="16" t="s">
        <v>111</v>
      </c>
      <c r="E665" s="17" t="s">
        <v>94</v>
      </c>
      <c r="F665" s="18">
        <v>0</v>
      </c>
      <c r="G665" s="173" t="str">
        <f>IFERROR(F665/F670,"-")</f>
        <v>-</v>
      </c>
      <c r="H665" s="18">
        <v>0</v>
      </c>
      <c r="I665" s="173" t="str">
        <f>IFERROR(H665/H670,"-")</f>
        <v>-</v>
      </c>
      <c r="J665" s="18">
        <v>0</v>
      </c>
      <c r="K665" s="173">
        <f>IFERROR(J665/J670,"-")</f>
        <v>0</v>
      </c>
      <c r="L665" s="18">
        <v>1</v>
      </c>
      <c r="M665" s="173">
        <f>IFERROR(L665/L670,"-")</f>
        <v>0.2</v>
      </c>
      <c r="N665" s="18">
        <v>0</v>
      </c>
      <c r="O665" s="173">
        <f>IFERROR(N665/N670,"-")</f>
        <v>0</v>
      </c>
      <c r="P665" s="18">
        <v>0</v>
      </c>
      <c r="Q665" s="173" t="str">
        <f>IFERROR(P665/P670,"-")</f>
        <v>-</v>
      </c>
      <c r="R665" s="18">
        <v>0</v>
      </c>
      <c r="S665" s="173" t="str">
        <f>IFERROR(R665/R670,"-")</f>
        <v>-</v>
      </c>
      <c r="T665" s="18">
        <f t="shared" si="10"/>
        <v>1</v>
      </c>
      <c r="U665" s="173">
        <f>IFERROR(T665/T670,"-")</f>
        <v>5.2631578947368418E-2</v>
      </c>
    </row>
    <row r="666" spans="2:21">
      <c r="B666" s="280"/>
      <c r="C666" s="274"/>
      <c r="D666" s="16" t="s">
        <v>112</v>
      </c>
      <c r="E666" s="17" t="s">
        <v>96</v>
      </c>
      <c r="F666" s="18">
        <v>0</v>
      </c>
      <c r="G666" s="173" t="str">
        <f>IFERROR(F666/F670,"-")</f>
        <v>-</v>
      </c>
      <c r="H666" s="18">
        <v>0</v>
      </c>
      <c r="I666" s="173" t="str">
        <f>IFERROR(H666/H670,"-")</f>
        <v>-</v>
      </c>
      <c r="J666" s="18">
        <v>0</v>
      </c>
      <c r="K666" s="173">
        <f>IFERROR(J666/J670,"-")</f>
        <v>0</v>
      </c>
      <c r="L666" s="18">
        <v>1</v>
      </c>
      <c r="M666" s="173">
        <f>IFERROR(L666/L670,"-")</f>
        <v>0.2</v>
      </c>
      <c r="N666" s="18">
        <v>2</v>
      </c>
      <c r="O666" s="173">
        <f>IFERROR(N666/N670,"-")</f>
        <v>0.33333333333333331</v>
      </c>
      <c r="P666" s="18">
        <v>0</v>
      </c>
      <c r="Q666" s="173" t="str">
        <f>IFERROR(P666/P670,"-")</f>
        <v>-</v>
      </c>
      <c r="R666" s="18">
        <v>0</v>
      </c>
      <c r="S666" s="173" t="str">
        <f>IFERROR(R666/R670,"-")</f>
        <v>-</v>
      </c>
      <c r="T666" s="18">
        <f t="shared" si="10"/>
        <v>3</v>
      </c>
      <c r="U666" s="173">
        <f>IFERROR(T666/T670,"-")</f>
        <v>0.15789473684210525</v>
      </c>
    </row>
    <row r="667" spans="2:21">
      <c r="B667" s="280"/>
      <c r="C667" s="274"/>
      <c r="D667" s="16" t="s">
        <v>113</v>
      </c>
      <c r="E667" s="17" t="s">
        <v>98</v>
      </c>
      <c r="F667" s="18">
        <v>0</v>
      </c>
      <c r="G667" s="173" t="str">
        <f>IFERROR(F667/F670,"-")</f>
        <v>-</v>
      </c>
      <c r="H667" s="18">
        <v>0</v>
      </c>
      <c r="I667" s="173" t="str">
        <f>IFERROR(H667/H670,"-")</f>
        <v>-</v>
      </c>
      <c r="J667" s="18">
        <v>0</v>
      </c>
      <c r="K667" s="173">
        <f>IFERROR(J667/J670,"-")</f>
        <v>0</v>
      </c>
      <c r="L667" s="18">
        <v>0</v>
      </c>
      <c r="M667" s="173">
        <f>IFERROR(L667/L670,"-")</f>
        <v>0</v>
      </c>
      <c r="N667" s="18">
        <v>0</v>
      </c>
      <c r="O667" s="173">
        <f>IFERROR(N667/N670,"-")</f>
        <v>0</v>
      </c>
      <c r="P667" s="18">
        <v>0</v>
      </c>
      <c r="Q667" s="173" t="str">
        <f>IFERROR(P667/P670,"-")</f>
        <v>-</v>
      </c>
      <c r="R667" s="18">
        <v>0</v>
      </c>
      <c r="S667" s="173" t="str">
        <f>IFERROR(R667/R670,"-")</f>
        <v>-</v>
      </c>
      <c r="T667" s="18">
        <f t="shared" si="10"/>
        <v>0</v>
      </c>
      <c r="U667" s="173">
        <f>IFERROR(T667/T670,"-")</f>
        <v>0</v>
      </c>
    </row>
    <row r="668" spans="2:21">
      <c r="B668" s="280"/>
      <c r="C668" s="274"/>
      <c r="D668" s="16" t="s">
        <v>114</v>
      </c>
      <c r="E668" s="17" t="s">
        <v>100</v>
      </c>
      <c r="F668" s="18">
        <v>0</v>
      </c>
      <c r="G668" s="173" t="str">
        <f>IFERROR(F668/F670,"-")</f>
        <v>-</v>
      </c>
      <c r="H668" s="18">
        <v>0</v>
      </c>
      <c r="I668" s="173" t="str">
        <f>IFERROR(H668/H670,"-")</f>
        <v>-</v>
      </c>
      <c r="J668" s="18">
        <v>0</v>
      </c>
      <c r="K668" s="173">
        <f>IFERROR(J668/J670,"-")</f>
        <v>0</v>
      </c>
      <c r="L668" s="18">
        <v>0</v>
      </c>
      <c r="M668" s="173">
        <f>IFERROR(L668/L670,"-")</f>
        <v>0</v>
      </c>
      <c r="N668" s="18">
        <v>0</v>
      </c>
      <c r="O668" s="173">
        <f>IFERROR(N668/N670,"-")</f>
        <v>0</v>
      </c>
      <c r="P668" s="18">
        <v>0</v>
      </c>
      <c r="Q668" s="173" t="str">
        <f>IFERROR(P668/P670,"-")</f>
        <v>-</v>
      </c>
      <c r="R668" s="18">
        <v>0</v>
      </c>
      <c r="S668" s="173" t="str">
        <f>IFERROR(R668/R670,"-")</f>
        <v>-</v>
      </c>
      <c r="T668" s="18">
        <f t="shared" si="10"/>
        <v>0</v>
      </c>
      <c r="U668" s="173">
        <f>IFERROR(T668/T670,"-")</f>
        <v>0</v>
      </c>
    </row>
    <row r="669" spans="2:21">
      <c r="B669" s="280"/>
      <c r="C669" s="274"/>
      <c r="D669" s="19" t="s">
        <v>115</v>
      </c>
      <c r="E669" s="20" t="s">
        <v>118</v>
      </c>
      <c r="F669" s="22">
        <v>0</v>
      </c>
      <c r="G669" s="176" t="str">
        <f>IFERROR(F669/F670,"-")</f>
        <v>-</v>
      </c>
      <c r="H669" s="22">
        <v>0</v>
      </c>
      <c r="I669" s="176" t="str">
        <f>IFERROR(H669/H670,"-")</f>
        <v>-</v>
      </c>
      <c r="J669" s="22">
        <v>2</v>
      </c>
      <c r="K669" s="176">
        <f>IFERROR(J669/J670,"-")</f>
        <v>0.25</v>
      </c>
      <c r="L669" s="22">
        <v>1</v>
      </c>
      <c r="M669" s="176">
        <f>IFERROR(L669/L670,"-")</f>
        <v>0.2</v>
      </c>
      <c r="N669" s="22">
        <v>3</v>
      </c>
      <c r="O669" s="176">
        <f>IFERROR(N669/N670,"-")</f>
        <v>0.5</v>
      </c>
      <c r="P669" s="22">
        <v>0</v>
      </c>
      <c r="Q669" s="176" t="str">
        <f>IFERROR(P669/P670,"-")</f>
        <v>-</v>
      </c>
      <c r="R669" s="22">
        <v>0</v>
      </c>
      <c r="S669" s="176" t="str">
        <f>IFERROR(R669/R670,"-")</f>
        <v>-</v>
      </c>
      <c r="T669" s="22">
        <f t="shared" si="10"/>
        <v>6</v>
      </c>
      <c r="U669" s="176">
        <f>IFERROR(T669/T670,"-")</f>
        <v>0.31578947368421051</v>
      </c>
    </row>
    <row r="670" spans="2:21" ht="14.25" thickBot="1">
      <c r="B670" s="280"/>
      <c r="C670" s="274"/>
      <c r="D670" s="27" t="s">
        <v>117</v>
      </c>
      <c r="E670" s="28"/>
      <c r="F670" s="184">
        <f>SUM(F662:F669)</f>
        <v>0</v>
      </c>
      <c r="G670" s="185" t="s">
        <v>116</v>
      </c>
      <c r="H670" s="184">
        <f>SUM(H662:H669)</f>
        <v>0</v>
      </c>
      <c r="I670" s="185" t="s">
        <v>116</v>
      </c>
      <c r="J670" s="184">
        <f>SUM(J662:J669)</f>
        <v>8</v>
      </c>
      <c r="K670" s="185" t="s">
        <v>116</v>
      </c>
      <c r="L670" s="184">
        <f>SUM(L662:L669)</f>
        <v>5</v>
      </c>
      <c r="M670" s="185" t="s">
        <v>116</v>
      </c>
      <c r="N670" s="184">
        <f>SUM(N662:N669)</f>
        <v>6</v>
      </c>
      <c r="O670" s="185" t="s">
        <v>116</v>
      </c>
      <c r="P670" s="184">
        <f>SUM(P662:P669)</f>
        <v>0</v>
      </c>
      <c r="Q670" s="185" t="s">
        <v>116</v>
      </c>
      <c r="R670" s="184">
        <f>SUM(R662:R669)</f>
        <v>0</v>
      </c>
      <c r="S670" s="185" t="s">
        <v>116</v>
      </c>
      <c r="T670" s="184">
        <f t="shared" si="10"/>
        <v>19</v>
      </c>
      <c r="U670" s="185" t="s">
        <v>116</v>
      </c>
    </row>
    <row r="671" spans="2:21" ht="14.25" thickTop="1">
      <c r="B671" s="282" t="s">
        <v>174</v>
      </c>
      <c r="C671" s="283"/>
      <c r="D671" s="29" t="s">
        <v>108</v>
      </c>
      <c r="E671" s="30" t="s">
        <v>86</v>
      </c>
      <c r="F671" s="31">
        <f>地区別_透析の起因!F77</f>
        <v>4</v>
      </c>
      <c r="G671" s="186">
        <f>地区別_透析の起因!G77</f>
        <v>6.2992125984251968E-3</v>
      </c>
      <c r="H671" s="31">
        <f>地区別_透析の起因!H77</f>
        <v>7</v>
      </c>
      <c r="I671" s="186">
        <f>地区別_透析の起因!I77</f>
        <v>7.1794871794871795E-3</v>
      </c>
      <c r="J671" s="31">
        <f>地区別_透析の起因!J77</f>
        <v>16</v>
      </c>
      <c r="K671" s="186">
        <f>地区別_透析の起因!K77</f>
        <v>4.007012271475081E-3</v>
      </c>
      <c r="L671" s="31">
        <f>地区別_透析の起因!L77</f>
        <v>13</v>
      </c>
      <c r="M671" s="186">
        <f>地区別_透析の起因!M77</f>
        <v>4.1733547351524881E-3</v>
      </c>
      <c r="N671" s="31">
        <f>地区別_透析の起因!N77</f>
        <v>7</v>
      </c>
      <c r="O671" s="186">
        <f>地区別_透析の起因!O77</f>
        <v>3.7776578521316784E-3</v>
      </c>
      <c r="P671" s="31">
        <f>地区別_透析の起因!P77</f>
        <v>0</v>
      </c>
      <c r="Q671" s="186">
        <f>地区別_透析の起因!Q77</f>
        <v>0</v>
      </c>
      <c r="R671" s="31">
        <f>地区別_透析の起因!R77</f>
        <v>0</v>
      </c>
      <c r="S671" s="186">
        <f>地区別_透析の起因!S77</f>
        <v>0</v>
      </c>
      <c r="T671" s="31">
        <f>地区別_透析の起因!T77</f>
        <v>47</v>
      </c>
      <c r="U671" s="186">
        <f>地区別_透析の起因!U77</f>
        <v>4.1666666666666666E-3</v>
      </c>
    </row>
    <row r="672" spans="2:21">
      <c r="B672" s="284"/>
      <c r="C672" s="285"/>
      <c r="D672" s="16" t="s">
        <v>109</v>
      </c>
      <c r="E672" s="17" t="s">
        <v>89</v>
      </c>
      <c r="F672" s="18">
        <f>地区別_透析の起因!F78</f>
        <v>395</v>
      </c>
      <c r="G672" s="173">
        <f>地区別_透析の起因!G78</f>
        <v>0.62204724409448819</v>
      </c>
      <c r="H672" s="18">
        <f>地区別_透析の起因!H78</f>
        <v>616</v>
      </c>
      <c r="I672" s="173">
        <f>地区別_透析の起因!I78</f>
        <v>0.63179487179487182</v>
      </c>
      <c r="J672" s="18">
        <f>地区別_透析の起因!J78</f>
        <v>2516</v>
      </c>
      <c r="K672" s="173">
        <f>地区別_透析の起因!K78</f>
        <v>0.63010267968945655</v>
      </c>
      <c r="L672" s="18">
        <f>地区別_透析の起因!L78</f>
        <v>1934</v>
      </c>
      <c r="M672" s="173">
        <f>地区別_透析の起因!M78</f>
        <v>0.62086677367576248</v>
      </c>
      <c r="N672" s="18">
        <f>地区別_透析の起因!N78</f>
        <v>1101</v>
      </c>
      <c r="O672" s="173">
        <f>地区別_透析の起因!O78</f>
        <v>0.59417161359956827</v>
      </c>
      <c r="P672" s="18">
        <f>地区別_透析の起因!P78</f>
        <v>343</v>
      </c>
      <c r="Q672" s="173">
        <f>地区別_透析の起因!Q78</f>
        <v>0.55411954765751215</v>
      </c>
      <c r="R672" s="18">
        <f>地区別_透析の起因!R78</f>
        <v>40</v>
      </c>
      <c r="S672" s="173">
        <f>地区別_透析の起因!S78</f>
        <v>0.44444444444444442</v>
      </c>
      <c r="T672" s="18">
        <f>地区別_透析の起因!T78</f>
        <v>6945</v>
      </c>
      <c r="U672" s="173">
        <f>地区別_透析の起因!U78</f>
        <v>0.61569148936170215</v>
      </c>
    </row>
    <row r="673" spans="2:21">
      <c r="B673" s="284"/>
      <c r="C673" s="285"/>
      <c r="D673" s="16" t="s">
        <v>110</v>
      </c>
      <c r="E673" s="17" t="s">
        <v>92</v>
      </c>
      <c r="F673" s="18">
        <f>地区別_透析の起因!F79</f>
        <v>1</v>
      </c>
      <c r="G673" s="173">
        <f>地区別_透析の起因!G79</f>
        <v>1.5748031496062992E-3</v>
      </c>
      <c r="H673" s="18">
        <f>地区別_透析の起因!H79</f>
        <v>0</v>
      </c>
      <c r="I673" s="173">
        <f>地区別_透析の起因!I79</f>
        <v>0</v>
      </c>
      <c r="J673" s="18">
        <f>地区別_透析の起因!J79</f>
        <v>7</v>
      </c>
      <c r="K673" s="173">
        <f>地区別_透析の起因!K79</f>
        <v>1.7530678687703481E-3</v>
      </c>
      <c r="L673" s="18">
        <f>地区別_透析の起因!L79</f>
        <v>4</v>
      </c>
      <c r="M673" s="173">
        <f>地区別_透析の起因!M79</f>
        <v>1.2841091492776886E-3</v>
      </c>
      <c r="N673" s="18">
        <f>地区別_透析の起因!N79</f>
        <v>5</v>
      </c>
      <c r="O673" s="173">
        <f>地区別_透析の起因!O79</f>
        <v>2.6983270372369131E-3</v>
      </c>
      <c r="P673" s="18">
        <f>地区別_透析の起因!P79</f>
        <v>1</v>
      </c>
      <c r="Q673" s="173">
        <f>地区別_透析の起因!Q79</f>
        <v>1.6155088852988692E-3</v>
      </c>
      <c r="R673" s="18">
        <f>地区別_透析の起因!R79</f>
        <v>0</v>
      </c>
      <c r="S673" s="173">
        <f>地区別_透析の起因!S79</f>
        <v>0</v>
      </c>
      <c r="T673" s="18">
        <f>地区別_透析の起因!T79</f>
        <v>18</v>
      </c>
      <c r="U673" s="173">
        <f>地区別_透析の起因!U79</f>
        <v>1.5957446808510637E-3</v>
      </c>
    </row>
    <row r="674" spans="2:21">
      <c r="B674" s="284"/>
      <c r="C674" s="285"/>
      <c r="D674" s="16" t="s">
        <v>111</v>
      </c>
      <c r="E674" s="17" t="s">
        <v>94</v>
      </c>
      <c r="F674" s="18">
        <f>地区別_透析の起因!F80</f>
        <v>39</v>
      </c>
      <c r="G674" s="173">
        <f>地区別_透析の起因!G80</f>
        <v>6.1417322834645668E-2</v>
      </c>
      <c r="H674" s="18">
        <f>地区別_透析の起因!H80</f>
        <v>38</v>
      </c>
      <c r="I674" s="173">
        <f>地区別_透析の起因!I80</f>
        <v>3.8974358974358976E-2</v>
      </c>
      <c r="J674" s="18">
        <f>地区別_透析の起因!J80</f>
        <v>223</v>
      </c>
      <c r="K674" s="173">
        <f>地区別_透析の起因!K80</f>
        <v>5.5847733533683948E-2</v>
      </c>
      <c r="L674" s="18">
        <f>地区別_透析の起因!L80</f>
        <v>173</v>
      </c>
      <c r="M674" s="173">
        <f>地区別_透析の起因!M80</f>
        <v>5.5537720706260035E-2</v>
      </c>
      <c r="N674" s="18">
        <f>地区別_透析の起因!N80</f>
        <v>74</v>
      </c>
      <c r="O674" s="173">
        <f>地区別_透析の起因!O80</f>
        <v>3.9935240151106312E-2</v>
      </c>
      <c r="P674" s="18">
        <f>地区別_透析の起因!P80</f>
        <v>19</v>
      </c>
      <c r="Q674" s="173">
        <f>地区別_透析の起因!Q80</f>
        <v>3.0694668820678513E-2</v>
      </c>
      <c r="R674" s="18">
        <f>地区別_透析の起因!R80</f>
        <v>7</v>
      </c>
      <c r="S674" s="173">
        <f>地区別_透析の起因!S80</f>
        <v>7.7777777777777779E-2</v>
      </c>
      <c r="T674" s="18">
        <f>地区別_透析の起因!T80</f>
        <v>573</v>
      </c>
      <c r="U674" s="173">
        <f>地区別_透析の起因!U80</f>
        <v>5.0797872340425529E-2</v>
      </c>
    </row>
    <row r="675" spans="2:21">
      <c r="B675" s="284"/>
      <c r="C675" s="285"/>
      <c r="D675" s="16" t="s">
        <v>112</v>
      </c>
      <c r="E675" s="17" t="s">
        <v>96</v>
      </c>
      <c r="F675" s="18">
        <f>地区別_透析の起因!F81</f>
        <v>21</v>
      </c>
      <c r="G675" s="173">
        <f>地区別_透析の起因!G81</f>
        <v>3.3070866141732283E-2</v>
      </c>
      <c r="H675" s="18">
        <f>地区別_透析の起因!H81</f>
        <v>40</v>
      </c>
      <c r="I675" s="173">
        <f>地区別_透析の起因!I81</f>
        <v>4.1025641025641026E-2</v>
      </c>
      <c r="J675" s="18">
        <f>地区別_透析の起因!J81</f>
        <v>183</v>
      </c>
      <c r="K675" s="173">
        <f>地区別_透析の起因!K81</f>
        <v>4.5830202854996241E-2</v>
      </c>
      <c r="L675" s="18">
        <f>地区別_透析の起因!L81</f>
        <v>175</v>
      </c>
      <c r="M675" s="173">
        <f>地区別_透析の起因!M81</f>
        <v>5.6179775280898875E-2</v>
      </c>
      <c r="N675" s="18">
        <f>地区別_透析の起因!N81</f>
        <v>114</v>
      </c>
      <c r="O675" s="173">
        <f>地区別_透析の起因!O81</f>
        <v>6.152185644900162E-2</v>
      </c>
      <c r="P675" s="18">
        <f>地区別_透析の起因!P81</f>
        <v>35</v>
      </c>
      <c r="Q675" s="173">
        <f>地区別_透析の起因!Q81</f>
        <v>5.6542810985460421E-2</v>
      </c>
      <c r="R675" s="18">
        <f>地区別_透析の起因!R81</f>
        <v>5</v>
      </c>
      <c r="S675" s="173">
        <f>地区別_透析の起因!S81</f>
        <v>5.5555555555555552E-2</v>
      </c>
      <c r="T675" s="18">
        <f>地区別_透析の起因!T81</f>
        <v>573</v>
      </c>
      <c r="U675" s="173">
        <f>地区別_透析の起因!U81</f>
        <v>5.0797872340425529E-2</v>
      </c>
    </row>
    <row r="676" spans="2:21">
      <c r="B676" s="284"/>
      <c r="C676" s="285"/>
      <c r="D676" s="16" t="s">
        <v>113</v>
      </c>
      <c r="E676" s="17" t="s">
        <v>98</v>
      </c>
      <c r="F676" s="18">
        <f>地区別_透析の起因!F82</f>
        <v>2</v>
      </c>
      <c r="G676" s="173">
        <f>地区別_透析の起因!G82</f>
        <v>3.1496062992125984E-3</v>
      </c>
      <c r="H676" s="18">
        <f>地区別_透析の起因!H82</f>
        <v>3</v>
      </c>
      <c r="I676" s="173">
        <f>地区別_透析の起因!I82</f>
        <v>3.0769230769230769E-3</v>
      </c>
      <c r="J676" s="18">
        <f>地区別_透析の起因!J82</f>
        <v>3</v>
      </c>
      <c r="K676" s="173">
        <f>地区別_透析の起因!K82</f>
        <v>7.513148009015778E-4</v>
      </c>
      <c r="L676" s="18">
        <f>地区別_透析の起因!L82</f>
        <v>7</v>
      </c>
      <c r="M676" s="173">
        <f>地区別_透析の起因!M82</f>
        <v>2.2471910112359553E-3</v>
      </c>
      <c r="N676" s="18">
        <f>地区別_透析の起因!N82</f>
        <v>5</v>
      </c>
      <c r="O676" s="173">
        <f>地区別_透析の起因!O82</f>
        <v>2.6983270372369131E-3</v>
      </c>
      <c r="P676" s="18">
        <f>地区別_透析の起因!P82</f>
        <v>1</v>
      </c>
      <c r="Q676" s="173">
        <f>地区別_透析の起因!Q82</f>
        <v>1.6155088852988692E-3</v>
      </c>
      <c r="R676" s="18">
        <f>地区別_透析の起因!R82</f>
        <v>0</v>
      </c>
      <c r="S676" s="173">
        <f>地区別_透析の起因!S82</f>
        <v>0</v>
      </c>
      <c r="T676" s="18">
        <f>地区別_透析の起因!T82</f>
        <v>21</v>
      </c>
      <c r="U676" s="173">
        <f>地区別_透析の起因!U82</f>
        <v>1.8617021276595746E-3</v>
      </c>
    </row>
    <row r="677" spans="2:21">
      <c r="B677" s="284"/>
      <c r="C677" s="285"/>
      <c r="D677" s="16" t="s">
        <v>114</v>
      </c>
      <c r="E677" s="17" t="s">
        <v>100</v>
      </c>
      <c r="F677" s="18">
        <f>地区別_透析の起因!F83</f>
        <v>0</v>
      </c>
      <c r="G677" s="173">
        <f>地区別_透析の起因!G83</f>
        <v>0</v>
      </c>
      <c r="H677" s="18">
        <f>地区別_透析の起因!H83</f>
        <v>1</v>
      </c>
      <c r="I677" s="173">
        <f>地区別_透析の起因!I83</f>
        <v>1.0256410256410256E-3</v>
      </c>
      <c r="J677" s="18">
        <f>地区別_透析の起因!J83</f>
        <v>7</v>
      </c>
      <c r="K677" s="173">
        <f>地区別_透析の起因!K83</f>
        <v>1.7530678687703481E-3</v>
      </c>
      <c r="L677" s="18">
        <f>地区別_透析の起因!L83</f>
        <v>2</v>
      </c>
      <c r="M677" s="173">
        <f>地区別_透析の起因!M83</f>
        <v>6.420545746388443E-4</v>
      </c>
      <c r="N677" s="18">
        <f>地区別_透析の起因!N83</f>
        <v>1</v>
      </c>
      <c r="O677" s="173">
        <f>地区別_透析の起因!O83</f>
        <v>5.3966540744738263E-4</v>
      </c>
      <c r="P677" s="18">
        <f>地区別_透析の起因!P83</f>
        <v>1</v>
      </c>
      <c r="Q677" s="173">
        <f>地区別_透析の起因!Q83</f>
        <v>1.6155088852988692E-3</v>
      </c>
      <c r="R677" s="18">
        <f>地区別_透析の起因!R83</f>
        <v>0</v>
      </c>
      <c r="S677" s="173">
        <f>地区別_透析の起因!S83</f>
        <v>0</v>
      </c>
      <c r="T677" s="18">
        <f>地区別_透析の起因!T83</f>
        <v>12</v>
      </c>
      <c r="U677" s="173">
        <f>地区別_透析の起因!U83</f>
        <v>1.0638297872340426E-3</v>
      </c>
    </row>
    <row r="678" spans="2:21">
      <c r="B678" s="284"/>
      <c r="C678" s="285"/>
      <c r="D678" s="32" t="s">
        <v>115</v>
      </c>
      <c r="E678" s="33" t="s">
        <v>118</v>
      </c>
      <c r="F678" s="22">
        <f>地区別_透析の起因!F84</f>
        <v>173</v>
      </c>
      <c r="G678" s="176">
        <f>地区別_透析の起因!G84</f>
        <v>0.27244094488188975</v>
      </c>
      <c r="H678" s="34">
        <f>地区別_透析の起因!H84</f>
        <v>270</v>
      </c>
      <c r="I678" s="176">
        <f>地区別_透析の起因!I84</f>
        <v>0.27692307692307694</v>
      </c>
      <c r="J678" s="34">
        <f>地区別_透析の起因!J84</f>
        <v>1038</v>
      </c>
      <c r="K678" s="176">
        <f>地区別_透析の起因!K84</f>
        <v>0.2599549211119459</v>
      </c>
      <c r="L678" s="34">
        <f>地区別_透析の起因!L84</f>
        <v>807</v>
      </c>
      <c r="M678" s="176">
        <f>地区別_透析の起因!M84</f>
        <v>0.25906902086677369</v>
      </c>
      <c r="N678" s="34">
        <f>地区別_透析の起因!N84</f>
        <v>546</v>
      </c>
      <c r="O678" s="176">
        <f>地区別_透析の起因!O84</f>
        <v>0.29465731246627092</v>
      </c>
      <c r="P678" s="34">
        <f>地区別_透析の起因!P84</f>
        <v>219</v>
      </c>
      <c r="Q678" s="176">
        <f>地区別_透析の起因!Q84</f>
        <v>0.35379644588045234</v>
      </c>
      <c r="R678" s="34">
        <f>地区別_透析の起因!R84</f>
        <v>38</v>
      </c>
      <c r="S678" s="176">
        <f>地区別_透析の起因!S84</f>
        <v>0.42222222222222222</v>
      </c>
      <c r="T678" s="34">
        <f>地区別_透析の起因!T84</f>
        <v>3091</v>
      </c>
      <c r="U678" s="176">
        <f>地区別_透析の起因!U84</f>
        <v>0.27402482269503547</v>
      </c>
    </row>
    <row r="679" spans="2:21">
      <c r="B679" s="286"/>
      <c r="C679" s="287"/>
      <c r="D679" s="35" t="s">
        <v>117</v>
      </c>
      <c r="E679" s="36"/>
      <c r="F679" s="37">
        <f>地区別_透析の起因!F85</f>
        <v>635</v>
      </c>
      <c r="G679" s="179" t="str">
        <f>地区別_透析の起因!G85</f>
        <v>-</v>
      </c>
      <c r="H679" s="187">
        <f>地区別_透析の起因!H85</f>
        <v>975</v>
      </c>
      <c r="I679" s="179" t="str">
        <f>地区別_透析の起因!I85</f>
        <v>-</v>
      </c>
      <c r="J679" s="187">
        <f>地区別_透析の起因!J85</f>
        <v>3993</v>
      </c>
      <c r="K679" s="179" t="str">
        <f>地区別_透析の起因!K85</f>
        <v>-</v>
      </c>
      <c r="L679" s="187">
        <f>地区別_透析の起因!L85</f>
        <v>3115</v>
      </c>
      <c r="M679" s="179" t="str">
        <f>地区別_透析の起因!M85</f>
        <v>-</v>
      </c>
      <c r="N679" s="187">
        <f>地区別_透析の起因!N85</f>
        <v>1853</v>
      </c>
      <c r="O679" s="179" t="str">
        <f>地区別_透析の起因!O85</f>
        <v>-</v>
      </c>
      <c r="P679" s="187">
        <f>地区別_透析の起因!P85</f>
        <v>619</v>
      </c>
      <c r="Q679" s="179" t="str">
        <f>地区別_透析の起因!Q85</f>
        <v>-</v>
      </c>
      <c r="R679" s="187">
        <f>地区別_透析の起因!R85</f>
        <v>90</v>
      </c>
      <c r="S679" s="179" t="str">
        <f>地区別_透析の起因!S85</f>
        <v>-</v>
      </c>
      <c r="T679" s="187">
        <f>地区別_透析の起因!T85</f>
        <v>11280</v>
      </c>
      <c r="U679" s="179" t="str">
        <f>地区別_透析の起因!U85</f>
        <v>-</v>
      </c>
    </row>
  </sheetData>
  <mergeCells count="160">
    <mergeCell ref="B626:B634"/>
    <mergeCell ref="B635:B643"/>
    <mergeCell ref="B644:B652"/>
    <mergeCell ref="B653:B661"/>
    <mergeCell ref="B662:B670"/>
    <mergeCell ref="B671:C679"/>
    <mergeCell ref="B545:B553"/>
    <mergeCell ref="B554:B562"/>
    <mergeCell ref="B563:B571"/>
    <mergeCell ref="B572:B580"/>
    <mergeCell ref="B581:B589"/>
    <mergeCell ref="B590:B598"/>
    <mergeCell ref="B599:B607"/>
    <mergeCell ref="B608:B616"/>
    <mergeCell ref="B617:B625"/>
    <mergeCell ref="C545:C553"/>
    <mergeCell ref="C554:C562"/>
    <mergeCell ref="C563:C571"/>
    <mergeCell ref="C572:C580"/>
    <mergeCell ref="C581:C589"/>
    <mergeCell ref="C590:C598"/>
    <mergeCell ref="B464:B472"/>
    <mergeCell ref="B473:B481"/>
    <mergeCell ref="B482:B490"/>
    <mergeCell ref="B491:B499"/>
    <mergeCell ref="B500:B508"/>
    <mergeCell ref="B509:B517"/>
    <mergeCell ref="B518:B526"/>
    <mergeCell ref="B527:B535"/>
    <mergeCell ref="B536:B544"/>
    <mergeCell ref="B383:B391"/>
    <mergeCell ref="B392:B400"/>
    <mergeCell ref="B401:B409"/>
    <mergeCell ref="B410:B418"/>
    <mergeCell ref="B419:B427"/>
    <mergeCell ref="B428:B436"/>
    <mergeCell ref="B437:B445"/>
    <mergeCell ref="B446:B454"/>
    <mergeCell ref="B455:B463"/>
    <mergeCell ref="B302:B310"/>
    <mergeCell ref="B311:B319"/>
    <mergeCell ref="B320:B328"/>
    <mergeCell ref="B329:B337"/>
    <mergeCell ref="B338:B346"/>
    <mergeCell ref="B347:B355"/>
    <mergeCell ref="B356:B364"/>
    <mergeCell ref="B365:B373"/>
    <mergeCell ref="B374:B382"/>
    <mergeCell ref="B221:B229"/>
    <mergeCell ref="B230:B238"/>
    <mergeCell ref="B239:B247"/>
    <mergeCell ref="B248:B256"/>
    <mergeCell ref="B257:B265"/>
    <mergeCell ref="B266:B274"/>
    <mergeCell ref="B275:B283"/>
    <mergeCell ref="B284:B292"/>
    <mergeCell ref="B293:B301"/>
    <mergeCell ref="B140:B148"/>
    <mergeCell ref="B149:B157"/>
    <mergeCell ref="B158:B166"/>
    <mergeCell ref="B167:B175"/>
    <mergeCell ref="B176:B184"/>
    <mergeCell ref="B185:B193"/>
    <mergeCell ref="B194:B202"/>
    <mergeCell ref="B203:B211"/>
    <mergeCell ref="B212:B220"/>
    <mergeCell ref="B59:B67"/>
    <mergeCell ref="B68:B76"/>
    <mergeCell ref="B77:B85"/>
    <mergeCell ref="B86:B94"/>
    <mergeCell ref="B95:B103"/>
    <mergeCell ref="B104:B112"/>
    <mergeCell ref="B113:B121"/>
    <mergeCell ref="B122:B130"/>
    <mergeCell ref="B131:B139"/>
    <mergeCell ref="B3:B4"/>
    <mergeCell ref="B5:B13"/>
    <mergeCell ref="B14:B22"/>
    <mergeCell ref="B23:B31"/>
    <mergeCell ref="B32:B40"/>
    <mergeCell ref="B41:B49"/>
    <mergeCell ref="B50:B58"/>
    <mergeCell ref="J3:K3"/>
    <mergeCell ref="L3:M3"/>
    <mergeCell ref="C50:C58"/>
    <mergeCell ref="N3:O3"/>
    <mergeCell ref="P3:Q3"/>
    <mergeCell ref="R3:S3"/>
    <mergeCell ref="T3:U3"/>
    <mergeCell ref="C14:C22"/>
    <mergeCell ref="C3:C4"/>
    <mergeCell ref="D3:E4"/>
    <mergeCell ref="F3:G3"/>
    <mergeCell ref="H3:I3"/>
    <mergeCell ref="C5:C13"/>
    <mergeCell ref="C59:C67"/>
    <mergeCell ref="C68:C76"/>
    <mergeCell ref="C23:C31"/>
    <mergeCell ref="C32:C40"/>
    <mergeCell ref="C41:C49"/>
    <mergeCell ref="C113:C121"/>
    <mergeCell ref="C122:C130"/>
    <mergeCell ref="C131:C139"/>
    <mergeCell ref="C140:C148"/>
    <mergeCell ref="C149:C157"/>
    <mergeCell ref="C158:C166"/>
    <mergeCell ref="C77:C85"/>
    <mergeCell ref="C86:C94"/>
    <mergeCell ref="C95:C103"/>
    <mergeCell ref="C104:C112"/>
    <mergeCell ref="C221:C229"/>
    <mergeCell ref="C230:C238"/>
    <mergeCell ref="C239:C247"/>
    <mergeCell ref="C248:C256"/>
    <mergeCell ref="C257:C265"/>
    <mergeCell ref="C266:C274"/>
    <mergeCell ref="C167:C175"/>
    <mergeCell ref="C176:C184"/>
    <mergeCell ref="C185:C193"/>
    <mergeCell ref="C194:C202"/>
    <mergeCell ref="C203:C211"/>
    <mergeCell ref="C212:C220"/>
    <mergeCell ref="C329:C337"/>
    <mergeCell ref="C338:C346"/>
    <mergeCell ref="C347:C355"/>
    <mergeCell ref="C356:C364"/>
    <mergeCell ref="C365:C373"/>
    <mergeCell ref="C374:C382"/>
    <mergeCell ref="C275:C283"/>
    <mergeCell ref="C284:C292"/>
    <mergeCell ref="C293:C301"/>
    <mergeCell ref="C302:C310"/>
    <mergeCell ref="C311:C319"/>
    <mergeCell ref="C320:C328"/>
    <mergeCell ref="C437:C445"/>
    <mergeCell ref="C446:C454"/>
    <mergeCell ref="C455:C463"/>
    <mergeCell ref="C464:C472"/>
    <mergeCell ref="C473:C481"/>
    <mergeCell ref="C482:C490"/>
    <mergeCell ref="C383:C391"/>
    <mergeCell ref="C392:C400"/>
    <mergeCell ref="C401:C409"/>
    <mergeCell ref="C410:C418"/>
    <mergeCell ref="C419:C427"/>
    <mergeCell ref="C428:C436"/>
    <mergeCell ref="C491:C499"/>
    <mergeCell ref="C500:C508"/>
    <mergeCell ref="C509:C517"/>
    <mergeCell ref="C518:C526"/>
    <mergeCell ref="C527:C535"/>
    <mergeCell ref="C536:C544"/>
    <mergeCell ref="C653:C661"/>
    <mergeCell ref="C662:C670"/>
    <mergeCell ref="C599:C607"/>
    <mergeCell ref="C608:C616"/>
    <mergeCell ref="C617:C625"/>
    <mergeCell ref="C626:C634"/>
    <mergeCell ref="C635:C643"/>
    <mergeCell ref="C644:C652"/>
  </mergeCells>
  <phoneticPr fontId="3"/>
  <pageMargins left="0.70866141732283472" right="0.19685039370078741" top="0.59055118110236227" bottom="0.59055118110236227" header="0.31496062992125984" footer="0.31496062992125984"/>
  <pageSetup paperSize="8" scale="75" orientation="landscape" r:id="rId1"/>
  <headerFooter>
    <oddHeader>&amp;R&amp;"ＭＳ 明朝,標準"&amp;12 2-7.糖尿病性腎症重症化予防に係る分析</oddHeader>
  </headerFooter>
  <rowBreaks count="9" manualBreakCount="9">
    <brk id="76" max="16383" man="1"/>
    <brk id="148" max="16383" man="1"/>
    <brk id="220" max="16383" man="1"/>
    <brk id="292" max="16383" man="1"/>
    <brk id="364" max="16383" man="1"/>
    <brk id="436" max="16383" man="1"/>
    <brk id="508" max="16383" man="1"/>
    <brk id="580" max="16383" man="1"/>
    <brk id="652" max="16383" man="1"/>
  </rowBreaks>
  <ignoredErrors>
    <ignoredError sqref="T5:T67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showGridLines="0" zoomScaleNormal="100" zoomScaleSheetLayoutView="100" workbookViewId="0"/>
  </sheetViews>
  <sheetFormatPr defaultRowHeight="13.5"/>
  <cols>
    <col min="1" max="1" width="4.625" style="48" customWidth="1"/>
    <col min="2" max="2" width="14.875" style="48" customWidth="1"/>
    <col min="3" max="4" width="16.625" style="48" customWidth="1"/>
    <col min="5" max="8" width="9" style="48"/>
    <col min="9" max="9" width="4.625" style="48" customWidth="1"/>
    <col min="10" max="16384" width="9" style="48"/>
  </cols>
  <sheetData>
    <row r="1" spans="1:4" ht="16.5" customHeight="1">
      <c r="A1" s="11" t="s">
        <v>222</v>
      </c>
    </row>
    <row r="2" spans="1:4" ht="16.5" customHeight="1">
      <c r="A2" s="6" t="s">
        <v>223</v>
      </c>
    </row>
    <row r="3" spans="1:4" ht="42" customHeight="1">
      <c r="B3" s="49" t="s">
        <v>178</v>
      </c>
      <c r="C3" s="50" t="s">
        <v>128</v>
      </c>
      <c r="D3" s="7" t="s">
        <v>233</v>
      </c>
    </row>
    <row r="4" spans="1:4" ht="30" customHeight="1">
      <c r="B4" s="139" t="s">
        <v>206</v>
      </c>
      <c r="C4" s="51">
        <f>地区別_透析患者の生活習慣病!S37</f>
        <v>7654</v>
      </c>
      <c r="D4" s="52">
        <f>地区別_透析患者の生活習慣病!T37</f>
        <v>0.67854609929078014</v>
      </c>
    </row>
    <row r="5" spans="1:4" ht="30" customHeight="1">
      <c r="B5" s="139" t="s">
        <v>207</v>
      </c>
      <c r="C5" s="51">
        <f>地区別_透析患者の生活習慣病!S38</f>
        <v>6190</v>
      </c>
      <c r="D5" s="52">
        <f>地区別_透析患者の生活習慣病!T38</f>
        <v>0.54875886524822692</v>
      </c>
    </row>
    <row r="6" spans="1:4" ht="30" customHeight="1" thickBot="1">
      <c r="B6" s="140" t="s">
        <v>208</v>
      </c>
      <c r="C6" s="51">
        <f>地区別_透析患者の生活習慣病!S39</f>
        <v>10731</v>
      </c>
      <c r="D6" s="52">
        <f>地区別_透析患者の生活習慣病!T39</f>
        <v>0.9513297872340426</v>
      </c>
    </row>
    <row r="7" spans="1:4" ht="30" customHeight="1" thickTop="1">
      <c r="B7" s="141" t="s">
        <v>177</v>
      </c>
      <c r="C7" s="53">
        <f>地区別_透析患者の生活習慣病!S40</f>
        <v>11280</v>
      </c>
      <c r="D7" s="54" t="s">
        <v>209</v>
      </c>
    </row>
    <row r="8" spans="1:4" ht="12.75" customHeight="1">
      <c r="B8" s="44" t="s">
        <v>240</v>
      </c>
    </row>
    <row r="9" spans="1:4">
      <c r="B9" s="44" t="s">
        <v>241</v>
      </c>
    </row>
    <row r="10" spans="1:4" ht="18" customHeight="1">
      <c r="A10" s="11"/>
      <c r="B10" s="45" t="s">
        <v>82</v>
      </c>
    </row>
    <row r="11" spans="1:4" ht="18" customHeight="1">
      <c r="A11" s="11"/>
      <c r="B11" s="55"/>
    </row>
    <row r="12" spans="1:4" ht="16.5" customHeight="1">
      <c r="A12" s="11" t="s">
        <v>222</v>
      </c>
      <c r="B12" s="55"/>
    </row>
    <row r="13" spans="1:4" ht="16.5" customHeight="1">
      <c r="A13" s="6" t="s">
        <v>223</v>
      </c>
    </row>
    <row r="47" spans="2:2" ht="12.75" customHeight="1">
      <c r="B47" s="44" t="s">
        <v>240</v>
      </c>
    </row>
    <row r="48" spans="2:2">
      <c r="B48" s="44" t="s">
        <v>241</v>
      </c>
    </row>
    <row r="49" spans="1:2" ht="18" customHeight="1">
      <c r="A49" s="11"/>
      <c r="B49" s="45" t="s">
        <v>82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2-7.糖尿病性腎症重症化予防に係る分析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84"/>
  <sheetViews>
    <sheetView showGridLines="0" zoomScaleNormal="100" workbookViewId="0"/>
  </sheetViews>
  <sheetFormatPr defaultRowHeight="13.5"/>
  <cols>
    <col min="1" max="1" width="4.625" style="3" customWidth="1"/>
    <col min="2" max="2" width="3.25" style="3" customWidth="1"/>
    <col min="3" max="3" width="11.375" style="3" bestFit="1" customWidth="1"/>
    <col min="4" max="4" width="24.875" style="3" bestFit="1" customWidth="1"/>
    <col min="5" max="20" width="12" style="3" customWidth="1"/>
    <col min="21" max="16384" width="9" style="3"/>
  </cols>
  <sheetData>
    <row r="1" spans="1:20" ht="13.5" customHeight="1">
      <c r="A1" s="11" t="s">
        <v>222</v>
      </c>
    </row>
    <row r="2" spans="1:20" ht="13.5" customHeight="1">
      <c r="A2" s="3" t="s">
        <v>216</v>
      </c>
      <c r="D2" s="1" t="s">
        <v>205</v>
      </c>
      <c r="E2" s="6"/>
    </row>
    <row r="3" spans="1:20">
      <c r="B3" s="291"/>
      <c r="C3" s="259" t="s">
        <v>173</v>
      </c>
      <c r="D3" s="261" t="s">
        <v>178</v>
      </c>
      <c r="E3" s="259" t="s">
        <v>106</v>
      </c>
      <c r="F3" s="259"/>
      <c r="G3" s="259" t="s">
        <v>107</v>
      </c>
      <c r="H3" s="259"/>
      <c r="I3" s="259" t="s">
        <v>119</v>
      </c>
      <c r="J3" s="259"/>
      <c r="K3" s="259" t="s">
        <v>120</v>
      </c>
      <c r="L3" s="259"/>
      <c r="M3" s="259" t="s">
        <v>121</v>
      </c>
      <c r="N3" s="259"/>
      <c r="O3" s="259" t="s">
        <v>122</v>
      </c>
      <c r="P3" s="259"/>
      <c r="Q3" s="259" t="s">
        <v>123</v>
      </c>
      <c r="R3" s="259"/>
      <c r="S3" s="259" t="s">
        <v>124</v>
      </c>
      <c r="T3" s="259"/>
    </row>
    <row r="4" spans="1:20" ht="33.75">
      <c r="B4" s="291"/>
      <c r="C4" s="259"/>
      <c r="D4" s="263"/>
      <c r="E4" s="142" t="s">
        <v>128</v>
      </c>
      <c r="F4" s="138" t="s">
        <v>256</v>
      </c>
      <c r="G4" s="142" t="s">
        <v>128</v>
      </c>
      <c r="H4" s="138" t="s">
        <v>256</v>
      </c>
      <c r="I4" s="142" t="s">
        <v>128</v>
      </c>
      <c r="J4" s="138" t="s">
        <v>256</v>
      </c>
      <c r="K4" s="142" t="s">
        <v>128</v>
      </c>
      <c r="L4" s="138" t="s">
        <v>256</v>
      </c>
      <c r="M4" s="142" t="s">
        <v>128</v>
      </c>
      <c r="N4" s="138" t="s">
        <v>256</v>
      </c>
      <c r="O4" s="142" t="s">
        <v>128</v>
      </c>
      <c r="P4" s="138" t="s">
        <v>256</v>
      </c>
      <c r="Q4" s="142" t="s">
        <v>128</v>
      </c>
      <c r="R4" s="138" t="s">
        <v>256</v>
      </c>
      <c r="S4" s="142" t="s">
        <v>128</v>
      </c>
      <c r="T4" s="138" t="s">
        <v>256</v>
      </c>
    </row>
    <row r="5" spans="1:20">
      <c r="B5" s="264">
        <v>1</v>
      </c>
      <c r="C5" s="288" t="s">
        <v>163</v>
      </c>
      <c r="D5" s="169" t="s">
        <v>125</v>
      </c>
      <c r="E5" s="15">
        <v>14</v>
      </c>
      <c r="F5" s="170">
        <f>IFERROR(E5/E8,"-")</f>
        <v>0.77777777777777779</v>
      </c>
      <c r="G5" s="15">
        <v>21</v>
      </c>
      <c r="H5" s="170">
        <f>IFERROR(G5/G8,"-")</f>
        <v>0.75</v>
      </c>
      <c r="I5" s="15">
        <v>275</v>
      </c>
      <c r="J5" s="170">
        <f>IFERROR(I5/I8,"-")</f>
        <v>0.67237163814180934</v>
      </c>
      <c r="K5" s="15">
        <v>220</v>
      </c>
      <c r="L5" s="170">
        <f>IFERROR(K5/K8,"-")</f>
        <v>0.66265060240963858</v>
      </c>
      <c r="M5" s="15">
        <v>96</v>
      </c>
      <c r="N5" s="170">
        <f>IFERROR(M5/M8,"-")</f>
        <v>0.60759493670886078</v>
      </c>
      <c r="O5" s="15">
        <v>47</v>
      </c>
      <c r="P5" s="170">
        <f>IFERROR(O5/O8,"-")</f>
        <v>0.69117647058823528</v>
      </c>
      <c r="Q5" s="15">
        <v>3</v>
      </c>
      <c r="R5" s="170">
        <f>IFERROR(Q5/Q8,"-")</f>
        <v>0.5</v>
      </c>
      <c r="S5" s="15">
        <f t="shared" ref="S5:S40" si="0">SUM(E5,G5,I5,K5,M5,O5,Q5)</f>
        <v>676</v>
      </c>
      <c r="T5" s="170">
        <f>IFERROR(S5/S8,"-")</f>
        <v>0.66339548577036311</v>
      </c>
    </row>
    <row r="6" spans="1:20">
      <c r="B6" s="265"/>
      <c r="C6" s="289"/>
      <c r="D6" s="172" t="s">
        <v>126</v>
      </c>
      <c r="E6" s="18">
        <v>13</v>
      </c>
      <c r="F6" s="173">
        <f>IFERROR(E6/E8,"-")</f>
        <v>0.72222222222222221</v>
      </c>
      <c r="G6" s="18">
        <v>15</v>
      </c>
      <c r="H6" s="173">
        <f>IFERROR(G6/G8,"-")</f>
        <v>0.5357142857142857</v>
      </c>
      <c r="I6" s="18">
        <v>240</v>
      </c>
      <c r="J6" s="173">
        <f>IFERROR(I6/I8,"-")</f>
        <v>0.58679706601466997</v>
      </c>
      <c r="K6" s="18">
        <v>186</v>
      </c>
      <c r="L6" s="173">
        <f>IFERROR(K6/K8,"-")</f>
        <v>0.56024096385542166</v>
      </c>
      <c r="M6" s="18">
        <v>88</v>
      </c>
      <c r="N6" s="173">
        <f>IFERROR(M6/M8,"-")</f>
        <v>0.55696202531645567</v>
      </c>
      <c r="O6" s="18">
        <v>33</v>
      </c>
      <c r="P6" s="173">
        <f>IFERROR(O6/O8,"-")</f>
        <v>0.48529411764705882</v>
      </c>
      <c r="Q6" s="18">
        <v>4</v>
      </c>
      <c r="R6" s="173">
        <f>IFERROR(Q6/Q8,"-")</f>
        <v>0.66666666666666663</v>
      </c>
      <c r="S6" s="18">
        <f t="shared" si="0"/>
        <v>579</v>
      </c>
      <c r="T6" s="173">
        <f>IFERROR(S6/S8,"-")</f>
        <v>0.56820412168792933</v>
      </c>
    </row>
    <row r="7" spans="1:20">
      <c r="B7" s="265"/>
      <c r="C7" s="289"/>
      <c r="D7" s="188" t="s">
        <v>127</v>
      </c>
      <c r="E7" s="34">
        <v>17</v>
      </c>
      <c r="F7" s="189">
        <f>IFERROR(E7/E8,"-")</f>
        <v>0.94444444444444442</v>
      </c>
      <c r="G7" s="34">
        <v>27</v>
      </c>
      <c r="H7" s="189">
        <f>IFERROR(G7/G8,"-")</f>
        <v>0.9642857142857143</v>
      </c>
      <c r="I7" s="34">
        <v>394</v>
      </c>
      <c r="J7" s="189">
        <f>IFERROR(I7/I8,"-")</f>
        <v>0.96332518337408313</v>
      </c>
      <c r="K7" s="34">
        <v>319</v>
      </c>
      <c r="L7" s="189">
        <f>IFERROR(K7/K8,"-")</f>
        <v>0.96084337349397586</v>
      </c>
      <c r="M7" s="34">
        <v>148</v>
      </c>
      <c r="N7" s="189">
        <f>IFERROR(M7/M8,"-")</f>
        <v>0.93670886075949367</v>
      </c>
      <c r="O7" s="34">
        <v>67</v>
      </c>
      <c r="P7" s="189">
        <f>IFERROR(O7/O8,"-")</f>
        <v>0.98529411764705888</v>
      </c>
      <c r="Q7" s="34">
        <v>6</v>
      </c>
      <c r="R7" s="189">
        <f>IFERROR(Q7/Q8,"-")</f>
        <v>1</v>
      </c>
      <c r="S7" s="34">
        <f t="shared" si="0"/>
        <v>978</v>
      </c>
      <c r="T7" s="189">
        <f>IFERROR(S7/S8,"-")</f>
        <v>0.95976447497546613</v>
      </c>
    </row>
    <row r="8" spans="1:20">
      <c r="B8" s="266"/>
      <c r="C8" s="290"/>
      <c r="D8" s="136" t="s">
        <v>177</v>
      </c>
      <c r="E8" s="187">
        <v>18</v>
      </c>
      <c r="F8" s="190" t="s">
        <v>116</v>
      </c>
      <c r="G8" s="187">
        <v>28</v>
      </c>
      <c r="H8" s="190" t="s">
        <v>116</v>
      </c>
      <c r="I8" s="187">
        <v>409</v>
      </c>
      <c r="J8" s="190" t="s">
        <v>116</v>
      </c>
      <c r="K8" s="187">
        <v>332</v>
      </c>
      <c r="L8" s="190" t="s">
        <v>116</v>
      </c>
      <c r="M8" s="187">
        <v>158</v>
      </c>
      <c r="N8" s="190" t="s">
        <v>116</v>
      </c>
      <c r="O8" s="187">
        <v>68</v>
      </c>
      <c r="P8" s="190" t="s">
        <v>116</v>
      </c>
      <c r="Q8" s="187">
        <v>6</v>
      </c>
      <c r="R8" s="190" t="s">
        <v>116</v>
      </c>
      <c r="S8" s="187">
        <f t="shared" si="0"/>
        <v>1019</v>
      </c>
      <c r="T8" s="190" t="s">
        <v>116</v>
      </c>
    </row>
    <row r="9" spans="1:20">
      <c r="B9" s="264">
        <v>2</v>
      </c>
      <c r="C9" s="288" t="s">
        <v>164</v>
      </c>
      <c r="D9" s="169" t="s">
        <v>125</v>
      </c>
      <c r="E9" s="15">
        <v>18</v>
      </c>
      <c r="F9" s="170">
        <f>IFERROR(E9/E12,"-")</f>
        <v>0.6</v>
      </c>
      <c r="G9" s="15">
        <v>29</v>
      </c>
      <c r="H9" s="170">
        <f>IFERROR(G9/G12,"-")</f>
        <v>0.64444444444444449</v>
      </c>
      <c r="I9" s="15">
        <v>234</v>
      </c>
      <c r="J9" s="170">
        <f>IFERROR(I9/I12,"-")</f>
        <v>0.67241379310344829</v>
      </c>
      <c r="K9" s="15">
        <v>171</v>
      </c>
      <c r="L9" s="170">
        <f>IFERROR(K9/K12,"-")</f>
        <v>0.74347826086956526</v>
      </c>
      <c r="M9" s="15">
        <v>95</v>
      </c>
      <c r="N9" s="170">
        <f>IFERROR(M9/M12,"-")</f>
        <v>0.65517241379310343</v>
      </c>
      <c r="O9" s="15">
        <v>17</v>
      </c>
      <c r="P9" s="170">
        <f>IFERROR(O9/O12,"-")</f>
        <v>0.42499999999999999</v>
      </c>
      <c r="Q9" s="15">
        <v>2</v>
      </c>
      <c r="R9" s="170">
        <f>IFERROR(Q9/Q12,"-")</f>
        <v>0.33333333333333331</v>
      </c>
      <c r="S9" s="15">
        <f t="shared" si="0"/>
        <v>566</v>
      </c>
      <c r="T9" s="170">
        <f>IFERROR(S9/S12,"-")</f>
        <v>0.67061611374407581</v>
      </c>
    </row>
    <row r="10" spans="1:20">
      <c r="B10" s="265"/>
      <c r="C10" s="289"/>
      <c r="D10" s="172" t="s">
        <v>126</v>
      </c>
      <c r="E10" s="18">
        <v>12</v>
      </c>
      <c r="F10" s="173">
        <f>IFERROR(E10/E12,"-")</f>
        <v>0.4</v>
      </c>
      <c r="G10" s="18">
        <v>26</v>
      </c>
      <c r="H10" s="173">
        <f>IFERROR(G10/G12,"-")</f>
        <v>0.57777777777777772</v>
      </c>
      <c r="I10" s="18">
        <v>188</v>
      </c>
      <c r="J10" s="173">
        <f>IFERROR(I10/I12,"-")</f>
        <v>0.54022988505747127</v>
      </c>
      <c r="K10" s="18">
        <v>128</v>
      </c>
      <c r="L10" s="173">
        <f>IFERROR(K10/K12,"-")</f>
        <v>0.55652173913043479</v>
      </c>
      <c r="M10" s="18">
        <v>73</v>
      </c>
      <c r="N10" s="173">
        <f>IFERROR(M10/M12,"-")</f>
        <v>0.50344827586206897</v>
      </c>
      <c r="O10" s="18">
        <v>14</v>
      </c>
      <c r="P10" s="173">
        <f>IFERROR(O10/O12,"-")</f>
        <v>0.35</v>
      </c>
      <c r="Q10" s="18">
        <v>2</v>
      </c>
      <c r="R10" s="173">
        <f>IFERROR(Q10/Q12,"-")</f>
        <v>0.33333333333333331</v>
      </c>
      <c r="S10" s="18">
        <f t="shared" si="0"/>
        <v>443</v>
      </c>
      <c r="T10" s="173">
        <f>IFERROR(S10/S12,"-")</f>
        <v>0.52488151658767768</v>
      </c>
    </row>
    <row r="11" spans="1:20">
      <c r="B11" s="265"/>
      <c r="C11" s="289"/>
      <c r="D11" s="188" t="s">
        <v>127</v>
      </c>
      <c r="E11" s="34">
        <v>27</v>
      </c>
      <c r="F11" s="189">
        <f>IFERROR(E11/E12,"-")</f>
        <v>0.9</v>
      </c>
      <c r="G11" s="34">
        <v>43</v>
      </c>
      <c r="H11" s="189">
        <f>IFERROR(G11/G12,"-")</f>
        <v>0.9555555555555556</v>
      </c>
      <c r="I11" s="34">
        <v>333</v>
      </c>
      <c r="J11" s="189">
        <f>IFERROR(I11/I12,"-")</f>
        <v>0.9568965517241379</v>
      </c>
      <c r="K11" s="34">
        <v>221</v>
      </c>
      <c r="L11" s="189">
        <f>IFERROR(K11/K12,"-")</f>
        <v>0.96086956521739131</v>
      </c>
      <c r="M11" s="34">
        <v>137</v>
      </c>
      <c r="N11" s="189">
        <f>IFERROR(M11/M12,"-")</f>
        <v>0.94482758620689655</v>
      </c>
      <c r="O11" s="34">
        <v>37</v>
      </c>
      <c r="P11" s="189">
        <f>IFERROR(O11/O12,"-")</f>
        <v>0.92500000000000004</v>
      </c>
      <c r="Q11" s="34">
        <v>6</v>
      </c>
      <c r="R11" s="189">
        <f>IFERROR(Q11/Q12,"-")</f>
        <v>1</v>
      </c>
      <c r="S11" s="34">
        <f t="shared" si="0"/>
        <v>804</v>
      </c>
      <c r="T11" s="189">
        <f>IFERROR(S11/S12,"-")</f>
        <v>0.95260663507109</v>
      </c>
    </row>
    <row r="12" spans="1:20">
      <c r="B12" s="266"/>
      <c r="C12" s="290"/>
      <c r="D12" s="136" t="s">
        <v>177</v>
      </c>
      <c r="E12" s="187">
        <v>30</v>
      </c>
      <c r="F12" s="190" t="s">
        <v>182</v>
      </c>
      <c r="G12" s="187">
        <v>45</v>
      </c>
      <c r="H12" s="190" t="s">
        <v>182</v>
      </c>
      <c r="I12" s="187">
        <v>348</v>
      </c>
      <c r="J12" s="190" t="s">
        <v>182</v>
      </c>
      <c r="K12" s="187">
        <v>230</v>
      </c>
      <c r="L12" s="190" t="s">
        <v>182</v>
      </c>
      <c r="M12" s="187">
        <v>145</v>
      </c>
      <c r="N12" s="190" t="s">
        <v>182</v>
      </c>
      <c r="O12" s="187">
        <v>40</v>
      </c>
      <c r="P12" s="190" t="s">
        <v>182</v>
      </c>
      <c r="Q12" s="187">
        <v>6</v>
      </c>
      <c r="R12" s="190" t="s">
        <v>182</v>
      </c>
      <c r="S12" s="187">
        <f t="shared" si="0"/>
        <v>844</v>
      </c>
      <c r="T12" s="190" t="s">
        <v>182</v>
      </c>
    </row>
    <row r="13" spans="1:20">
      <c r="B13" s="264">
        <v>3</v>
      </c>
      <c r="C13" s="288" t="s">
        <v>165</v>
      </c>
      <c r="D13" s="169" t="s">
        <v>125</v>
      </c>
      <c r="E13" s="15">
        <v>45</v>
      </c>
      <c r="F13" s="170">
        <f>IFERROR(E13/E16,"-")</f>
        <v>0.61643835616438358</v>
      </c>
      <c r="G13" s="15">
        <v>103</v>
      </c>
      <c r="H13" s="170">
        <f>IFERROR(G13/G16,"-")</f>
        <v>0.67320261437908502</v>
      </c>
      <c r="I13" s="15">
        <v>455</v>
      </c>
      <c r="J13" s="170">
        <f>IFERROR(I13/I16,"-")</f>
        <v>0.70982839313572543</v>
      </c>
      <c r="K13" s="15">
        <v>315</v>
      </c>
      <c r="L13" s="170">
        <f>IFERROR(K13/K16,"-")</f>
        <v>0.7</v>
      </c>
      <c r="M13" s="15">
        <v>166</v>
      </c>
      <c r="N13" s="170">
        <f>IFERROR(M13/M16,"-")</f>
        <v>0.63846153846153841</v>
      </c>
      <c r="O13" s="15">
        <v>53</v>
      </c>
      <c r="P13" s="170">
        <f>IFERROR(O13/O16,"-")</f>
        <v>0.63855421686746983</v>
      </c>
      <c r="Q13" s="15">
        <v>9</v>
      </c>
      <c r="R13" s="170">
        <f>IFERROR(Q13/Q16,"-")</f>
        <v>0.69230769230769229</v>
      </c>
      <c r="S13" s="15">
        <f t="shared" si="0"/>
        <v>1146</v>
      </c>
      <c r="T13" s="170">
        <f>IFERROR(S13/S16,"-")</f>
        <v>0.68499701135684399</v>
      </c>
    </row>
    <row r="14" spans="1:20">
      <c r="B14" s="265"/>
      <c r="C14" s="289"/>
      <c r="D14" s="172" t="s">
        <v>126</v>
      </c>
      <c r="E14" s="18">
        <v>36</v>
      </c>
      <c r="F14" s="173">
        <f>IFERROR(E14/E16,"-")</f>
        <v>0.49315068493150682</v>
      </c>
      <c r="G14" s="18">
        <v>100</v>
      </c>
      <c r="H14" s="173">
        <f>IFERROR(G14/G16,"-")</f>
        <v>0.65359477124183007</v>
      </c>
      <c r="I14" s="18">
        <v>347</v>
      </c>
      <c r="J14" s="173">
        <f>IFERROR(I14/I16,"-")</f>
        <v>0.54134165366614662</v>
      </c>
      <c r="K14" s="18">
        <v>231</v>
      </c>
      <c r="L14" s="173">
        <f>IFERROR(K14/K16,"-")</f>
        <v>0.51333333333333331</v>
      </c>
      <c r="M14" s="18">
        <v>122</v>
      </c>
      <c r="N14" s="173">
        <f>IFERROR(M14/M16,"-")</f>
        <v>0.46923076923076923</v>
      </c>
      <c r="O14" s="18">
        <v>35</v>
      </c>
      <c r="P14" s="173">
        <f>IFERROR(O14/O16,"-")</f>
        <v>0.42168674698795183</v>
      </c>
      <c r="Q14" s="18">
        <v>3</v>
      </c>
      <c r="R14" s="173">
        <f>IFERROR(Q14/Q16,"-")</f>
        <v>0.23076923076923078</v>
      </c>
      <c r="S14" s="18">
        <f t="shared" si="0"/>
        <v>874</v>
      </c>
      <c r="T14" s="173">
        <f>IFERROR(S14/S16,"-")</f>
        <v>0.52241482367005376</v>
      </c>
    </row>
    <row r="15" spans="1:20">
      <c r="B15" s="265"/>
      <c r="C15" s="289"/>
      <c r="D15" s="188" t="s">
        <v>127</v>
      </c>
      <c r="E15" s="34">
        <v>70</v>
      </c>
      <c r="F15" s="189">
        <f>IFERROR(E15/E16,"-")</f>
        <v>0.95890410958904104</v>
      </c>
      <c r="G15" s="34">
        <v>148</v>
      </c>
      <c r="H15" s="189">
        <f>IFERROR(G15/G16,"-")</f>
        <v>0.9673202614379085</v>
      </c>
      <c r="I15" s="34">
        <v>599</v>
      </c>
      <c r="J15" s="189">
        <f>IFERROR(I15/I16,"-")</f>
        <v>0.93447737909516382</v>
      </c>
      <c r="K15" s="34">
        <v>428</v>
      </c>
      <c r="L15" s="189">
        <f>IFERROR(K15/K16,"-")</f>
        <v>0.95111111111111113</v>
      </c>
      <c r="M15" s="34">
        <v>252</v>
      </c>
      <c r="N15" s="189">
        <f>IFERROR(M15/M16,"-")</f>
        <v>0.96923076923076923</v>
      </c>
      <c r="O15" s="34">
        <v>81</v>
      </c>
      <c r="P15" s="189">
        <f>IFERROR(O15/O16,"-")</f>
        <v>0.97590361445783136</v>
      </c>
      <c r="Q15" s="34">
        <v>11</v>
      </c>
      <c r="R15" s="189">
        <f>IFERROR(Q15/Q16,"-")</f>
        <v>0.84615384615384615</v>
      </c>
      <c r="S15" s="34">
        <f t="shared" si="0"/>
        <v>1589</v>
      </c>
      <c r="T15" s="189">
        <f>IFERROR(S15/S16,"-")</f>
        <v>0.94979079497907948</v>
      </c>
    </row>
    <row r="16" spans="1:20">
      <c r="B16" s="266"/>
      <c r="C16" s="290"/>
      <c r="D16" s="136" t="s">
        <v>177</v>
      </c>
      <c r="E16" s="187">
        <v>73</v>
      </c>
      <c r="F16" s="190" t="s">
        <v>182</v>
      </c>
      <c r="G16" s="187">
        <v>153</v>
      </c>
      <c r="H16" s="190" t="s">
        <v>182</v>
      </c>
      <c r="I16" s="187">
        <v>641</v>
      </c>
      <c r="J16" s="190" t="s">
        <v>182</v>
      </c>
      <c r="K16" s="187">
        <v>450</v>
      </c>
      <c r="L16" s="190" t="s">
        <v>182</v>
      </c>
      <c r="M16" s="187">
        <v>260</v>
      </c>
      <c r="N16" s="190" t="s">
        <v>182</v>
      </c>
      <c r="O16" s="187">
        <v>83</v>
      </c>
      <c r="P16" s="190" t="s">
        <v>182</v>
      </c>
      <c r="Q16" s="187">
        <v>13</v>
      </c>
      <c r="R16" s="190" t="s">
        <v>182</v>
      </c>
      <c r="S16" s="187">
        <f t="shared" si="0"/>
        <v>1673</v>
      </c>
      <c r="T16" s="190" t="s">
        <v>182</v>
      </c>
    </row>
    <row r="17" spans="2:20">
      <c r="B17" s="264">
        <v>4</v>
      </c>
      <c r="C17" s="288" t="s">
        <v>166</v>
      </c>
      <c r="D17" s="169" t="s">
        <v>125</v>
      </c>
      <c r="E17" s="15">
        <v>12</v>
      </c>
      <c r="F17" s="170">
        <f>IFERROR(E17/E20,"-")</f>
        <v>0.70588235294117652</v>
      </c>
      <c r="G17" s="15">
        <v>20</v>
      </c>
      <c r="H17" s="170">
        <f>IFERROR(G17/G20,"-")</f>
        <v>0.83333333333333337</v>
      </c>
      <c r="I17" s="15">
        <v>289</v>
      </c>
      <c r="J17" s="170">
        <f>IFERROR(I17/I20,"-")</f>
        <v>0.65090090090090091</v>
      </c>
      <c r="K17" s="15">
        <v>218</v>
      </c>
      <c r="L17" s="170">
        <f>IFERROR(K17/K20,"-")</f>
        <v>0.73898305084745763</v>
      </c>
      <c r="M17" s="15">
        <v>114</v>
      </c>
      <c r="N17" s="170">
        <f>IFERROR(M17/M20,"-")</f>
        <v>0.68263473053892221</v>
      </c>
      <c r="O17" s="15">
        <v>43</v>
      </c>
      <c r="P17" s="170">
        <f>IFERROR(O17/O20,"-")</f>
        <v>0.64179104477611937</v>
      </c>
      <c r="Q17" s="15">
        <v>1</v>
      </c>
      <c r="R17" s="170">
        <f>IFERROR(Q17/Q20,"-")</f>
        <v>0.33333333333333331</v>
      </c>
      <c r="S17" s="15">
        <f t="shared" si="0"/>
        <v>697</v>
      </c>
      <c r="T17" s="170">
        <f>IFERROR(S17/S20,"-")</f>
        <v>0.6853490658800393</v>
      </c>
    </row>
    <row r="18" spans="2:20">
      <c r="B18" s="265"/>
      <c r="C18" s="289"/>
      <c r="D18" s="172" t="s">
        <v>126</v>
      </c>
      <c r="E18" s="18">
        <v>7</v>
      </c>
      <c r="F18" s="173">
        <f>IFERROR(E18/E20,"-")</f>
        <v>0.41176470588235292</v>
      </c>
      <c r="G18" s="18">
        <v>12</v>
      </c>
      <c r="H18" s="173">
        <f>IFERROR(G18/G20,"-")</f>
        <v>0.5</v>
      </c>
      <c r="I18" s="18">
        <v>232</v>
      </c>
      <c r="J18" s="173">
        <f>IFERROR(I18/I20,"-")</f>
        <v>0.52252252252252251</v>
      </c>
      <c r="K18" s="18">
        <v>150</v>
      </c>
      <c r="L18" s="173">
        <f>IFERROR(K18/K20,"-")</f>
        <v>0.50847457627118642</v>
      </c>
      <c r="M18" s="18">
        <v>74</v>
      </c>
      <c r="N18" s="173">
        <f>IFERROR(M18/M20,"-")</f>
        <v>0.44311377245508982</v>
      </c>
      <c r="O18" s="18">
        <v>30</v>
      </c>
      <c r="P18" s="173">
        <f>IFERROR(O18/O20,"-")</f>
        <v>0.44776119402985076</v>
      </c>
      <c r="Q18" s="18">
        <v>0</v>
      </c>
      <c r="R18" s="173">
        <f>IFERROR(Q18/Q20,"-")</f>
        <v>0</v>
      </c>
      <c r="S18" s="18">
        <f t="shared" si="0"/>
        <v>505</v>
      </c>
      <c r="T18" s="173">
        <f>IFERROR(S18/S20,"-")</f>
        <v>0.49655850540806296</v>
      </c>
    </row>
    <row r="19" spans="2:20">
      <c r="B19" s="265"/>
      <c r="C19" s="289"/>
      <c r="D19" s="188" t="s">
        <v>127</v>
      </c>
      <c r="E19" s="34">
        <v>15</v>
      </c>
      <c r="F19" s="189">
        <f>IFERROR(E19/E20,"-")</f>
        <v>0.88235294117647056</v>
      </c>
      <c r="G19" s="34">
        <v>22</v>
      </c>
      <c r="H19" s="189">
        <f>IFERROR(G19/G20,"-")</f>
        <v>0.91666666666666663</v>
      </c>
      <c r="I19" s="34">
        <v>428</v>
      </c>
      <c r="J19" s="189">
        <f>IFERROR(I19/I20,"-")</f>
        <v>0.963963963963964</v>
      </c>
      <c r="K19" s="34">
        <v>282</v>
      </c>
      <c r="L19" s="189">
        <f>IFERROR(K19/K20,"-")</f>
        <v>0.95593220338983054</v>
      </c>
      <c r="M19" s="34">
        <v>160</v>
      </c>
      <c r="N19" s="189">
        <f>IFERROR(M19/M20,"-")</f>
        <v>0.95808383233532934</v>
      </c>
      <c r="O19" s="34">
        <v>63</v>
      </c>
      <c r="P19" s="189">
        <f>IFERROR(O19/O20,"-")</f>
        <v>0.94029850746268662</v>
      </c>
      <c r="Q19" s="34">
        <v>3</v>
      </c>
      <c r="R19" s="189">
        <f>IFERROR(Q19/Q20,"-")</f>
        <v>1</v>
      </c>
      <c r="S19" s="34">
        <f t="shared" si="0"/>
        <v>973</v>
      </c>
      <c r="T19" s="189">
        <f>IFERROR(S19/S20,"-")</f>
        <v>0.95673549655850543</v>
      </c>
    </row>
    <row r="20" spans="2:20">
      <c r="B20" s="266"/>
      <c r="C20" s="290"/>
      <c r="D20" s="136" t="s">
        <v>177</v>
      </c>
      <c r="E20" s="187">
        <v>17</v>
      </c>
      <c r="F20" s="190" t="s">
        <v>182</v>
      </c>
      <c r="G20" s="187">
        <v>24</v>
      </c>
      <c r="H20" s="190" t="s">
        <v>182</v>
      </c>
      <c r="I20" s="187">
        <v>444</v>
      </c>
      <c r="J20" s="190" t="s">
        <v>182</v>
      </c>
      <c r="K20" s="187">
        <v>295</v>
      </c>
      <c r="L20" s="190" t="s">
        <v>182</v>
      </c>
      <c r="M20" s="187">
        <v>167</v>
      </c>
      <c r="N20" s="190" t="s">
        <v>182</v>
      </c>
      <c r="O20" s="187">
        <v>67</v>
      </c>
      <c r="P20" s="190" t="s">
        <v>182</v>
      </c>
      <c r="Q20" s="187">
        <v>3</v>
      </c>
      <c r="R20" s="190" t="s">
        <v>182</v>
      </c>
      <c r="S20" s="187">
        <f t="shared" si="0"/>
        <v>1017</v>
      </c>
      <c r="T20" s="190" t="s">
        <v>182</v>
      </c>
    </row>
    <row r="21" spans="2:20">
      <c r="B21" s="264">
        <v>5</v>
      </c>
      <c r="C21" s="288" t="s">
        <v>167</v>
      </c>
      <c r="D21" s="169" t="s">
        <v>125</v>
      </c>
      <c r="E21" s="15">
        <v>32</v>
      </c>
      <c r="F21" s="170">
        <f>IFERROR(E21/E24,"-")</f>
        <v>0.71111111111111114</v>
      </c>
      <c r="G21" s="15">
        <v>31</v>
      </c>
      <c r="H21" s="170">
        <f>IFERROR(G21/G24,"-")</f>
        <v>0.62</v>
      </c>
      <c r="I21" s="15">
        <v>203</v>
      </c>
      <c r="J21" s="170">
        <f>IFERROR(I21/I24,"-")</f>
        <v>0.6485623003194888</v>
      </c>
      <c r="K21" s="15">
        <v>167</v>
      </c>
      <c r="L21" s="170">
        <f>IFERROR(K21/K24,"-")</f>
        <v>0.66269841269841268</v>
      </c>
      <c r="M21" s="15">
        <v>88</v>
      </c>
      <c r="N21" s="170">
        <f>IFERROR(M21/M24,"-")</f>
        <v>0.61538461538461542</v>
      </c>
      <c r="O21" s="15">
        <v>25</v>
      </c>
      <c r="P21" s="170">
        <f>IFERROR(O21/O24,"-")</f>
        <v>0.56818181818181823</v>
      </c>
      <c r="Q21" s="15">
        <v>1</v>
      </c>
      <c r="R21" s="170">
        <f>IFERROR(Q21/Q24,"-")</f>
        <v>0.125</v>
      </c>
      <c r="S21" s="15">
        <f t="shared" si="0"/>
        <v>547</v>
      </c>
      <c r="T21" s="170">
        <f>IFERROR(S21/S24,"-")</f>
        <v>0.63976608187134498</v>
      </c>
    </row>
    <row r="22" spans="2:20">
      <c r="B22" s="265"/>
      <c r="C22" s="289"/>
      <c r="D22" s="172" t="s">
        <v>126</v>
      </c>
      <c r="E22" s="18">
        <v>23</v>
      </c>
      <c r="F22" s="173">
        <f>IFERROR(E22/E24,"-")</f>
        <v>0.51111111111111107</v>
      </c>
      <c r="G22" s="18">
        <v>35</v>
      </c>
      <c r="H22" s="173">
        <f>IFERROR(G22/G24,"-")</f>
        <v>0.7</v>
      </c>
      <c r="I22" s="18">
        <v>172</v>
      </c>
      <c r="J22" s="173">
        <f>IFERROR(I22/I24,"-")</f>
        <v>0.54952076677316297</v>
      </c>
      <c r="K22" s="18">
        <v>155</v>
      </c>
      <c r="L22" s="173">
        <f>IFERROR(K22/K24,"-")</f>
        <v>0.61507936507936511</v>
      </c>
      <c r="M22" s="18">
        <v>81</v>
      </c>
      <c r="N22" s="173">
        <f>IFERROR(M22/M24,"-")</f>
        <v>0.56643356643356646</v>
      </c>
      <c r="O22" s="18">
        <v>25</v>
      </c>
      <c r="P22" s="173">
        <f>IFERROR(O22/O24,"-")</f>
        <v>0.56818181818181823</v>
      </c>
      <c r="Q22" s="18">
        <v>2</v>
      </c>
      <c r="R22" s="173">
        <f>IFERROR(Q22/Q24,"-")</f>
        <v>0.25</v>
      </c>
      <c r="S22" s="18">
        <f t="shared" si="0"/>
        <v>493</v>
      </c>
      <c r="T22" s="173">
        <f>IFERROR(S22/S24,"-")</f>
        <v>0.5766081871345029</v>
      </c>
    </row>
    <row r="23" spans="2:20">
      <c r="B23" s="265"/>
      <c r="C23" s="289"/>
      <c r="D23" s="188" t="s">
        <v>127</v>
      </c>
      <c r="E23" s="34">
        <v>41</v>
      </c>
      <c r="F23" s="189">
        <f>IFERROR(E23/E24,"-")</f>
        <v>0.91111111111111109</v>
      </c>
      <c r="G23" s="34">
        <v>48</v>
      </c>
      <c r="H23" s="189">
        <f>IFERROR(G23/G24,"-")</f>
        <v>0.96</v>
      </c>
      <c r="I23" s="34">
        <v>297</v>
      </c>
      <c r="J23" s="189">
        <f>IFERROR(I23/I24,"-")</f>
        <v>0.94888178913738019</v>
      </c>
      <c r="K23" s="34">
        <v>241</v>
      </c>
      <c r="L23" s="189">
        <f>IFERROR(K23/K24,"-")</f>
        <v>0.95634920634920639</v>
      </c>
      <c r="M23" s="34">
        <v>139</v>
      </c>
      <c r="N23" s="189">
        <f>IFERROR(M23/M24,"-")</f>
        <v>0.97202797202797198</v>
      </c>
      <c r="O23" s="34">
        <v>41</v>
      </c>
      <c r="P23" s="189">
        <f>IFERROR(O23/O24,"-")</f>
        <v>0.93181818181818177</v>
      </c>
      <c r="Q23" s="34">
        <v>8</v>
      </c>
      <c r="R23" s="189">
        <f>IFERROR(Q23/Q24,"-")</f>
        <v>1</v>
      </c>
      <c r="S23" s="34">
        <f t="shared" si="0"/>
        <v>815</v>
      </c>
      <c r="T23" s="189">
        <f>IFERROR(S23/S24,"-")</f>
        <v>0.95321637426900585</v>
      </c>
    </row>
    <row r="24" spans="2:20">
      <c r="B24" s="266"/>
      <c r="C24" s="290"/>
      <c r="D24" s="136" t="s">
        <v>177</v>
      </c>
      <c r="E24" s="187">
        <v>45</v>
      </c>
      <c r="F24" s="190" t="s">
        <v>182</v>
      </c>
      <c r="G24" s="187">
        <v>50</v>
      </c>
      <c r="H24" s="190" t="s">
        <v>182</v>
      </c>
      <c r="I24" s="187">
        <v>313</v>
      </c>
      <c r="J24" s="190" t="s">
        <v>182</v>
      </c>
      <c r="K24" s="187">
        <v>252</v>
      </c>
      <c r="L24" s="190" t="s">
        <v>182</v>
      </c>
      <c r="M24" s="187">
        <v>143</v>
      </c>
      <c r="N24" s="190" t="s">
        <v>182</v>
      </c>
      <c r="O24" s="187">
        <v>44</v>
      </c>
      <c r="P24" s="190" t="s">
        <v>182</v>
      </c>
      <c r="Q24" s="187">
        <v>8</v>
      </c>
      <c r="R24" s="190" t="s">
        <v>182</v>
      </c>
      <c r="S24" s="187">
        <f t="shared" si="0"/>
        <v>855</v>
      </c>
      <c r="T24" s="190" t="s">
        <v>182</v>
      </c>
    </row>
    <row r="25" spans="2:20">
      <c r="B25" s="264">
        <v>6</v>
      </c>
      <c r="C25" s="288" t="s">
        <v>168</v>
      </c>
      <c r="D25" s="169" t="s">
        <v>125</v>
      </c>
      <c r="E25" s="15">
        <v>65</v>
      </c>
      <c r="F25" s="170">
        <f>IFERROR(E25/E28,"-")</f>
        <v>0.77380952380952384</v>
      </c>
      <c r="G25" s="15">
        <v>98</v>
      </c>
      <c r="H25" s="170">
        <f>IFERROR(G25/G28,"-")</f>
        <v>0.65333333333333332</v>
      </c>
      <c r="I25" s="15">
        <v>258</v>
      </c>
      <c r="J25" s="170">
        <f>IFERROR(I25/I28,"-")</f>
        <v>0.72268907563025209</v>
      </c>
      <c r="K25" s="15">
        <v>203</v>
      </c>
      <c r="L25" s="170">
        <f>IFERROR(K25/K28,"-")</f>
        <v>0.65273311897106112</v>
      </c>
      <c r="M25" s="15">
        <v>103</v>
      </c>
      <c r="N25" s="170">
        <f>IFERROR(M25/M28,"-")</f>
        <v>0.58522727272727271</v>
      </c>
      <c r="O25" s="15">
        <v>41</v>
      </c>
      <c r="P25" s="170">
        <f>IFERROR(O25/O28,"-")</f>
        <v>0.53246753246753242</v>
      </c>
      <c r="Q25" s="15">
        <v>5</v>
      </c>
      <c r="R25" s="170">
        <f>IFERROR(Q25/Q28,"-")</f>
        <v>0.55555555555555558</v>
      </c>
      <c r="S25" s="15">
        <f t="shared" si="0"/>
        <v>773</v>
      </c>
      <c r="T25" s="170">
        <f>IFERROR(S25/S28,"-")</f>
        <v>0.66408934707903777</v>
      </c>
    </row>
    <row r="26" spans="2:20">
      <c r="B26" s="265"/>
      <c r="C26" s="289"/>
      <c r="D26" s="172" t="s">
        <v>126</v>
      </c>
      <c r="E26" s="18">
        <v>36</v>
      </c>
      <c r="F26" s="173">
        <f>IFERROR(E26/E28,"-")</f>
        <v>0.42857142857142855</v>
      </c>
      <c r="G26" s="18">
        <v>83</v>
      </c>
      <c r="H26" s="173">
        <f>IFERROR(G26/G28,"-")</f>
        <v>0.55333333333333334</v>
      </c>
      <c r="I26" s="18">
        <v>190</v>
      </c>
      <c r="J26" s="173">
        <f>IFERROR(I26/I28,"-")</f>
        <v>0.53221288515406162</v>
      </c>
      <c r="K26" s="18">
        <v>170</v>
      </c>
      <c r="L26" s="173">
        <f>IFERROR(K26/K28,"-")</f>
        <v>0.54662379421221863</v>
      </c>
      <c r="M26" s="18">
        <v>89</v>
      </c>
      <c r="N26" s="173">
        <f>IFERROR(M26/M28,"-")</f>
        <v>0.50568181818181823</v>
      </c>
      <c r="O26" s="18">
        <v>45</v>
      </c>
      <c r="P26" s="173">
        <f>IFERROR(O26/O28,"-")</f>
        <v>0.58441558441558439</v>
      </c>
      <c r="Q26" s="18">
        <v>6</v>
      </c>
      <c r="R26" s="173">
        <f>IFERROR(Q26/Q28,"-")</f>
        <v>0.66666666666666663</v>
      </c>
      <c r="S26" s="18">
        <f t="shared" si="0"/>
        <v>619</v>
      </c>
      <c r="T26" s="173">
        <f>IFERROR(S26/S28,"-")</f>
        <v>0.53178694158075601</v>
      </c>
    </row>
    <row r="27" spans="2:20">
      <c r="B27" s="265"/>
      <c r="C27" s="289"/>
      <c r="D27" s="188" t="s">
        <v>127</v>
      </c>
      <c r="E27" s="34">
        <v>79</v>
      </c>
      <c r="F27" s="189">
        <f>IFERROR(E27/E28,"-")</f>
        <v>0.94047619047619047</v>
      </c>
      <c r="G27" s="34">
        <v>136</v>
      </c>
      <c r="H27" s="189">
        <f>IFERROR(G27/G28,"-")</f>
        <v>0.90666666666666662</v>
      </c>
      <c r="I27" s="34">
        <v>338</v>
      </c>
      <c r="J27" s="189">
        <f>IFERROR(I27/I28,"-")</f>
        <v>0.9467787114845938</v>
      </c>
      <c r="K27" s="34">
        <v>294</v>
      </c>
      <c r="L27" s="189">
        <f>IFERROR(K27/K28,"-")</f>
        <v>0.94533762057877813</v>
      </c>
      <c r="M27" s="34">
        <v>165</v>
      </c>
      <c r="N27" s="189">
        <f>IFERROR(M27/M28,"-")</f>
        <v>0.9375</v>
      </c>
      <c r="O27" s="34">
        <v>68</v>
      </c>
      <c r="P27" s="189">
        <f>IFERROR(O27/O28,"-")</f>
        <v>0.88311688311688308</v>
      </c>
      <c r="Q27" s="34">
        <v>9</v>
      </c>
      <c r="R27" s="189">
        <f>IFERROR(Q27/Q28,"-")</f>
        <v>1</v>
      </c>
      <c r="S27" s="34">
        <f t="shared" si="0"/>
        <v>1089</v>
      </c>
      <c r="T27" s="189">
        <f>IFERROR(S27/S28,"-")</f>
        <v>0.93556701030927836</v>
      </c>
    </row>
    <row r="28" spans="2:20">
      <c r="B28" s="266"/>
      <c r="C28" s="290"/>
      <c r="D28" s="136" t="s">
        <v>177</v>
      </c>
      <c r="E28" s="187">
        <v>84</v>
      </c>
      <c r="F28" s="190" t="s">
        <v>182</v>
      </c>
      <c r="G28" s="187">
        <v>150</v>
      </c>
      <c r="H28" s="190" t="s">
        <v>182</v>
      </c>
      <c r="I28" s="187">
        <v>357</v>
      </c>
      <c r="J28" s="190" t="s">
        <v>182</v>
      </c>
      <c r="K28" s="187">
        <v>311</v>
      </c>
      <c r="L28" s="190" t="s">
        <v>182</v>
      </c>
      <c r="M28" s="187">
        <v>176</v>
      </c>
      <c r="N28" s="190" t="s">
        <v>182</v>
      </c>
      <c r="O28" s="187">
        <v>77</v>
      </c>
      <c r="P28" s="190" t="s">
        <v>182</v>
      </c>
      <c r="Q28" s="187">
        <v>9</v>
      </c>
      <c r="R28" s="190" t="s">
        <v>182</v>
      </c>
      <c r="S28" s="187">
        <f t="shared" si="0"/>
        <v>1164</v>
      </c>
      <c r="T28" s="190" t="s">
        <v>182</v>
      </c>
    </row>
    <row r="29" spans="2:20">
      <c r="B29" s="264">
        <v>7</v>
      </c>
      <c r="C29" s="288" t="s">
        <v>169</v>
      </c>
      <c r="D29" s="169" t="s">
        <v>125</v>
      </c>
      <c r="E29" s="15">
        <v>56</v>
      </c>
      <c r="F29" s="170">
        <f>IFERROR(E29/E32,"-")</f>
        <v>0.66666666666666663</v>
      </c>
      <c r="G29" s="15">
        <v>84</v>
      </c>
      <c r="H29" s="170">
        <f>IFERROR(G29/G32,"-")</f>
        <v>0.68852459016393441</v>
      </c>
      <c r="I29" s="15">
        <v>282</v>
      </c>
      <c r="J29" s="170">
        <f>IFERROR(I29/I32,"-")</f>
        <v>0.71573604060913709</v>
      </c>
      <c r="K29" s="15">
        <v>223</v>
      </c>
      <c r="L29" s="170">
        <f>IFERROR(K29/K32,"-")</f>
        <v>0.72875816993464049</v>
      </c>
      <c r="M29" s="15">
        <v>128</v>
      </c>
      <c r="N29" s="170">
        <f>IFERROR(M29/M32,"-")</f>
        <v>0.64321608040201006</v>
      </c>
      <c r="O29" s="15">
        <v>30</v>
      </c>
      <c r="P29" s="170">
        <f>IFERROR(O29/O32,"-")</f>
        <v>0.55555555555555558</v>
      </c>
      <c r="Q29" s="15">
        <v>5</v>
      </c>
      <c r="R29" s="170">
        <f>IFERROR(Q29/Q32,"-")</f>
        <v>0.41666666666666669</v>
      </c>
      <c r="S29" s="15">
        <f t="shared" si="0"/>
        <v>808</v>
      </c>
      <c r="T29" s="170">
        <f>IFERROR(S29/S32,"-")</f>
        <v>0.69000853970964993</v>
      </c>
    </row>
    <row r="30" spans="2:20">
      <c r="B30" s="265"/>
      <c r="C30" s="289"/>
      <c r="D30" s="172" t="s">
        <v>126</v>
      </c>
      <c r="E30" s="18">
        <v>49</v>
      </c>
      <c r="F30" s="173">
        <f>IFERROR(E30/E32,"-")</f>
        <v>0.58333333333333337</v>
      </c>
      <c r="G30" s="18">
        <v>56</v>
      </c>
      <c r="H30" s="173">
        <f>IFERROR(G30/G32,"-")</f>
        <v>0.45901639344262296</v>
      </c>
      <c r="I30" s="18">
        <v>190</v>
      </c>
      <c r="J30" s="173">
        <f>IFERROR(I30/I32,"-")</f>
        <v>0.48223350253807107</v>
      </c>
      <c r="K30" s="18">
        <v>144</v>
      </c>
      <c r="L30" s="173">
        <f>IFERROR(K30/K32,"-")</f>
        <v>0.47058823529411764</v>
      </c>
      <c r="M30" s="18">
        <v>97</v>
      </c>
      <c r="N30" s="173">
        <f>IFERROR(M30/M32,"-")</f>
        <v>0.48743718592964824</v>
      </c>
      <c r="O30" s="18">
        <v>21</v>
      </c>
      <c r="P30" s="173">
        <f>IFERROR(O30/O32,"-")</f>
        <v>0.3888888888888889</v>
      </c>
      <c r="Q30" s="18">
        <v>2</v>
      </c>
      <c r="R30" s="173">
        <f>IFERROR(Q30/Q32,"-")</f>
        <v>0.16666666666666666</v>
      </c>
      <c r="S30" s="18">
        <f t="shared" si="0"/>
        <v>559</v>
      </c>
      <c r="T30" s="173">
        <f>IFERROR(S30/S32,"-")</f>
        <v>0.47736976942783943</v>
      </c>
    </row>
    <row r="31" spans="2:20">
      <c r="B31" s="265"/>
      <c r="C31" s="289"/>
      <c r="D31" s="188" t="s">
        <v>127</v>
      </c>
      <c r="E31" s="34">
        <v>83</v>
      </c>
      <c r="F31" s="189">
        <f>IFERROR(E31/E32,"-")</f>
        <v>0.98809523809523814</v>
      </c>
      <c r="G31" s="34">
        <v>116</v>
      </c>
      <c r="H31" s="189">
        <f>IFERROR(G31/G32,"-")</f>
        <v>0.95081967213114749</v>
      </c>
      <c r="I31" s="34">
        <v>379</v>
      </c>
      <c r="J31" s="189">
        <f>IFERROR(I31/I32,"-")</f>
        <v>0.96192893401015234</v>
      </c>
      <c r="K31" s="34">
        <v>293</v>
      </c>
      <c r="L31" s="189">
        <f>IFERROR(K31/K32,"-")</f>
        <v>0.95751633986928109</v>
      </c>
      <c r="M31" s="34">
        <v>185</v>
      </c>
      <c r="N31" s="189">
        <f>IFERROR(M31/M32,"-")</f>
        <v>0.92964824120603018</v>
      </c>
      <c r="O31" s="34">
        <v>50</v>
      </c>
      <c r="P31" s="189">
        <f>IFERROR(O31/O32,"-")</f>
        <v>0.92592592592592593</v>
      </c>
      <c r="Q31" s="34">
        <v>10</v>
      </c>
      <c r="R31" s="189">
        <f>IFERROR(Q31/Q32,"-")</f>
        <v>0.83333333333333337</v>
      </c>
      <c r="S31" s="34">
        <f t="shared" si="0"/>
        <v>1116</v>
      </c>
      <c r="T31" s="189">
        <f>IFERROR(S31/S32,"-")</f>
        <v>0.95303159692570449</v>
      </c>
    </row>
    <row r="32" spans="2:20">
      <c r="B32" s="266"/>
      <c r="C32" s="290"/>
      <c r="D32" s="136" t="s">
        <v>177</v>
      </c>
      <c r="E32" s="187">
        <v>84</v>
      </c>
      <c r="F32" s="190" t="s">
        <v>182</v>
      </c>
      <c r="G32" s="187">
        <v>122</v>
      </c>
      <c r="H32" s="190" t="s">
        <v>182</v>
      </c>
      <c r="I32" s="187">
        <v>394</v>
      </c>
      <c r="J32" s="190" t="s">
        <v>182</v>
      </c>
      <c r="K32" s="187">
        <v>306</v>
      </c>
      <c r="L32" s="190" t="s">
        <v>182</v>
      </c>
      <c r="M32" s="187">
        <v>199</v>
      </c>
      <c r="N32" s="190" t="s">
        <v>182</v>
      </c>
      <c r="O32" s="187">
        <v>54</v>
      </c>
      <c r="P32" s="190" t="s">
        <v>182</v>
      </c>
      <c r="Q32" s="187">
        <v>12</v>
      </c>
      <c r="R32" s="190" t="s">
        <v>182</v>
      </c>
      <c r="S32" s="187">
        <f t="shared" si="0"/>
        <v>1171</v>
      </c>
      <c r="T32" s="190" t="s">
        <v>182</v>
      </c>
    </row>
    <row r="33" spans="2:20">
      <c r="B33" s="264">
        <v>8</v>
      </c>
      <c r="C33" s="288" t="s">
        <v>170</v>
      </c>
      <c r="D33" s="169" t="s">
        <v>125</v>
      </c>
      <c r="E33" s="15">
        <v>197</v>
      </c>
      <c r="F33" s="170">
        <f>IFERROR(E33/E36,"-")</f>
        <v>0.67465753424657537</v>
      </c>
      <c r="G33" s="15">
        <v>287</v>
      </c>
      <c r="H33" s="170">
        <f>IFERROR(G33/G36,"-")</f>
        <v>0.69323671497584538</v>
      </c>
      <c r="I33" s="15">
        <v>797</v>
      </c>
      <c r="J33" s="170">
        <f>IFERROR(I33/I36,"-")</f>
        <v>0.70468611847922191</v>
      </c>
      <c r="K33" s="15">
        <v>683</v>
      </c>
      <c r="L33" s="170">
        <f>IFERROR(K33/K36,"-")</f>
        <v>0.68920282542885969</v>
      </c>
      <c r="M33" s="15">
        <v>449</v>
      </c>
      <c r="N33" s="170">
        <f>IFERROR(M33/M36,"-")</f>
        <v>0.70376175548589337</v>
      </c>
      <c r="O33" s="15">
        <v>118</v>
      </c>
      <c r="P33" s="170">
        <f>IFERROR(O33/O36,"-")</f>
        <v>0.60824742268041232</v>
      </c>
      <c r="Q33" s="15">
        <v>20</v>
      </c>
      <c r="R33" s="170">
        <f>IFERROR(Q33/Q36,"-")</f>
        <v>0.58823529411764708</v>
      </c>
      <c r="S33" s="15">
        <f t="shared" si="0"/>
        <v>2551</v>
      </c>
      <c r="T33" s="170">
        <f>IFERROR(S33/S36,"-")</f>
        <v>0.69057931781266924</v>
      </c>
    </row>
    <row r="34" spans="2:20">
      <c r="B34" s="265"/>
      <c r="C34" s="289"/>
      <c r="D34" s="172" t="s">
        <v>126</v>
      </c>
      <c r="E34" s="18">
        <v>155</v>
      </c>
      <c r="F34" s="173">
        <f>IFERROR(E34/E36,"-")</f>
        <v>0.53082191780821919</v>
      </c>
      <c r="G34" s="18">
        <v>236</v>
      </c>
      <c r="H34" s="173">
        <f>IFERROR(G34/G36,"-")</f>
        <v>0.57004830917874394</v>
      </c>
      <c r="I34" s="18">
        <v>711</v>
      </c>
      <c r="J34" s="173">
        <f>IFERROR(I34/I36,"-")</f>
        <v>0.62864721485411146</v>
      </c>
      <c r="K34" s="18">
        <v>591</v>
      </c>
      <c r="L34" s="173">
        <f>IFERROR(K34/K36,"-")</f>
        <v>0.59636730575176589</v>
      </c>
      <c r="M34" s="18">
        <v>380</v>
      </c>
      <c r="N34" s="173">
        <f>IFERROR(M34/M36,"-")</f>
        <v>0.59561128526645768</v>
      </c>
      <c r="O34" s="18">
        <v>105</v>
      </c>
      <c r="P34" s="173">
        <f>IFERROR(O34/O36,"-")</f>
        <v>0.54123711340206182</v>
      </c>
      <c r="Q34" s="18">
        <v>17</v>
      </c>
      <c r="R34" s="173">
        <f>IFERROR(Q34/Q36,"-")</f>
        <v>0.5</v>
      </c>
      <c r="S34" s="18">
        <f t="shared" si="0"/>
        <v>2195</v>
      </c>
      <c r="T34" s="173">
        <f>IFERROR(S34/S36,"-")</f>
        <v>0.59420682187330809</v>
      </c>
    </row>
    <row r="35" spans="2:20">
      <c r="B35" s="265"/>
      <c r="C35" s="289"/>
      <c r="D35" s="188" t="s">
        <v>127</v>
      </c>
      <c r="E35" s="34">
        <v>278</v>
      </c>
      <c r="F35" s="189">
        <f>IFERROR(E35/E36,"-")</f>
        <v>0.95205479452054798</v>
      </c>
      <c r="G35" s="34">
        <v>391</v>
      </c>
      <c r="H35" s="189">
        <f>IFERROR(G35/G36,"-")</f>
        <v>0.94444444444444442</v>
      </c>
      <c r="I35" s="34">
        <v>1085</v>
      </c>
      <c r="J35" s="189">
        <f>IFERROR(I35/I36,"-")</f>
        <v>0.95932802829354558</v>
      </c>
      <c r="K35" s="34">
        <v>932</v>
      </c>
      <c r="L35" s="189">
        <f>IFERROR(K35/K36,"-")</f>
        <v>0.94046417759838552</v>
      </c>
      <c r="M35" s="34">
        <v>607</v>
      </c>
      <c r="N35" s="189">
        <f>IFERROR(M35/M36,"-")</f>
        <v>0.95141065830721006</v>
      </c>
      <c r="O35" s="34">
        <v>186</v>
      </c>
      <c r="P35" s="189">
        <f>IFERROR(O35/O36,"-")</f>
        <v>0.95876288659793818</v>
      </c>
      <c r="Q35" s="34">
        <v>32</v>
      </c>
      <c r="R35" s="189">
        <f>IFERROR(Q35/Q36,"-")</f>
        <v>0.94117647058823528</v>
      </c>
      <c r="S35" s="34">
        <f t="shared" si="0"/>
        <v>3511</v>
      </c>
      <c r="T35" s="189">
        <f>IFERROR(S35/S36,"-")</f>
        <v>0.95046020573903622</v>
      </c>
    </row>
    <row r="36" spans="2:20" ht="14.25" thickBot="1">
      <c r="B36" s="265"/>
      <c r="C36" s="289"/>
      <c r="D36" s="135" t="s">
        <v>177</v>
      </c>
      <c r="E36" s="191">
        <v>292</v>
      </c>
      <c r="F36" s="192" t="s">
        <v>182</v>
      </c>
      <c r="G36" s="191">
        <v>414</v>
      </c>
      <c r="H36" s="192" t="s">
        <v>182</v>
      </c>
      <c r="I36" s="191">
        <v>1131</v>
      </c>
      <c r="J36" s="192" t="s">
        <v>182</v>
      </c>
      <c r="K36" s="191">
        <v>991</v>
      </c>
      <c r="L36" s="192" t="s">
        <v>182</v>
      </c>
      <c r="M36" s="191">
        <v>638</v>
      </c>
      <c r="N36" s="192" t="s">
        <v>182</v>
      </c>
      <c r="O36" s="191">
        <v>194</v>
      </c>
      <c r="P36" s="192" t="s">
        <v>182</v>
      </c>
      <c r="Q36" s="191">
        <v>34</v>
      </c>
      <c r="R36" s="192" t="s">
        <v>182</v>
      </c>
      <c r="S36" s="191">
        <f t="shared" si="0"/>
        <v>3694</v>
      </c>
      <c r="T36" s="192" t="s">
        <v>182</v>
      </c>
    </row>
    <row r="37" spans="2:20" ht="14.25" thickTop="1">
      <c r="B37" s="267" t="s">
        <v>174</v>
      </c>
      <c r="C37" s="268"/>
      <c r="D37" s="193" t="s">
        <v>125</v>
      </c>
      <c r="E37" s="31">
        <v>435</v>
      </c>
      <c r="F37" s="186">
        <f>IFERROR(E37/E40,"-")</f>
        <v>0.68503937007874016</v>
      </c>
      <c r="G37" s="31">
        <v>664</v>
      </c>
      <c r="H37" s="186">
        <f>IFERROR(G37/G40,"-")</f>
        <v>0.681025641025641</v>
      </c>
      <c r="I37" s="31">
        <v>2759</v>
      </c>
      <c r="J37" s="186">
        <f>IFERROR(I37/I40,"-")</f>
        <v>0.69095917856248434</v>
      </c>
      <c r="K37" s="31">
        <v>2161</v>
      </c>
      <c r="L37" s="186">
        <f>IFERROR(K37/K40,"-")</f>
        <v>0.69373996789727121</v>
      </c>
      <c r="M37" s="31">
        <v>1219</v>
      </c>
      <c r="N37" s="186">
        <f>IFERROR(M37/M40,"-")</f>
        <v>0.65785213167835943</v>
      </c>
      <c r="O37" s="31">
        <v>371</v>
      </c>
      <c r="P37" s="186">
        <f>IFERROR(O37/O40,"-")</f>
        <v>0.59935379644588049</v>
      </c>
      <c r="Q37" s="31">
        <v>45</v>
      </c>
      <c r="R37" s="186">
        <f>IFERROR(Q37/Q40,"-")</f>
        <v>0.5</v>
      </c>
      <c r="S37" s="31">
        <f t="shared" si="0"/>
        <v>7654</v>
      </c>
      <c r="T37" s="186">
        <f>IFERROR(S37/S40,"-")</f>
        <v>0.67854609929078014</v>
      </c>
    </row>
    <row r="38" spans="2:20">
      <c r="B38" s="269"/>
      <c r="C38" s="270"/>
      <c r="D38" s="172" t="s">
        <v>126</v>
      </c>
      <c r="E38" s="18">
        <v>328</v>
      </c>
      <c r="F38" s="173">
        <f>IFERROR(E38/E40,"-")</f>
        <v>0.51653543307086613</v>
      </c>
      <c r="G38" s="18">
        <v>556</v>
      </c>
      <c r="H38" s="173">
        <f>IFERROR(G38/G40,"-")</f>
        <v>0.57025641025641027</v>
      </c>
      <c r="I38" s="18">
        <v>2251</v>
      </c>
      <c r="J38" s="173">
        <f>IFERROR(I38/I40,"-")</f>
        <v>0.56373653894315057</v>
      </c>
      <c r="K38" s="18">
        <v>1728</v>
      </c>
      <c r="L38" s="173">
        <f>IFERROR(K38/K40,"-")</f>
        <v>0.55473515248796146</v>
      </c>
      <c r="M38" s="18">
        <v>988</v>
      </c>
      <c r="N38" s="173">
        <f>IFERROR(M38/M40,"-")</f>
        <v>0.53318942255801405</v>
      </c>
      <c r="O38" s="18">
        <v>304</v>
      </c>
      <c r="P38" s="173">
        <f>IFERROR(O38/O40,"-")</f>
        <v>0.4911147011308562</v>
      </c>
      <c r="Q38" s="18">
        <v>35</v>
      </c>
      <c r="R38" s="173">
        <f>IFERROR(Q38/Q40,"-")</f>
        <v>0.3888888888888889</v>
      </c>
      <c r="S38" s="18">
        <f t="shared" si="0"/>
        <v>6190</v>
      </c>
      <c r="T38" s="173">
        <f>IFERROR(S38/S40,"-")</f>
        <v>0.54875886524822692</v>
      </c>
    </row>
    <row r="39" spans="2:20">
      <c r="B39" s="269"/>
      <c r="C39" s="270"/>
      <c r="D39" s="175" t="s">
        <v>127</v>
      </c>
      <c r="E39" s="22">
        <v>603</v>
      </c>
      <c r="F39" s="176">
        <f>IFERROR(E39/E40,"-")</f>
        <v>0.94960629921259843</v>
      </c>
      <c r="G39" s="22">
        <v>922</v>
      </c>
      <c r="H39" s="176">
        <f>IFERROR(G39/G40,"-")</f>
        <v>0.94564102564102559</v>
      </c>
      <c r="I39" s="22">
        <v>3812</v>
      </c>
      <c r="J39" s="176">
        <f>IFERROR(I39/I40,"-")</f>
        <v>0.9546706736789381</v>
      </c>
      <c r="K39" s="22">
        <v>2962</v>
      </c>
      <c r="L39" s="176">
        <f>IFERROR(K39/K40,"-")</f>
        <v>0.95088282504012844</v>
      </c>
      <c r="M39" s="22">
        <v>1762</v>
      </c>
      <c r="N39" s="176">
        <f>IFERROR(M39/M40,"-")</f>
        <v>0.95089044792228816</v>
      </c>
      <c r="O39" s="22">
        <v>586</v>
      </c>
      <c r="P39" s="176">
        <f>IFERROR(O39/O40,"-")</f>
        <v>0.94668820678513732</v>
      </c>
      <c r="Q39" s="22">
        <v>84</v>
      </c>
      <c r="R39" s="176">
        <f>IFERROR(Q39/Q40,"-")</f>
        <v>0.93333333333333335</v>
      </c>
      <c r="S39" s="22">
        <f t="shared" si="0"/>
        <v>10731</v>
      </c>
      <c r="T39" s="176">
        <f>IFERROR(S39/S40,"-")</f>
        <v>0.9513297872340426</v>
      </c>
    </row>
    <row r="40" spans="2:20">
      <c r="B40" s="271"/>
      <c r="C40" s="272"/>
      <c r="D40" s="137" t="s">
        <v>177</v>
      </c>
      <c r="E40" s="37">
        <v>635</v>
      </c>
      <c r="F40" s="179" t="s">
        <v>182</v>
      </c>
      <c r="G40" s="37">
        <v>975</v>
      </c>
      <c r="H40" s="179" t="s">
        <v>182</v>
      </c>
      <c r="I40" s="37">
        <v>3993</v>
      </c>
      <c r="J40" s="179" t="s">
        <v>182</v>
      </c>
      <c r="K40" s="37">
        <v>3115</v>
      </c>
      <c r="L40" s="179" t="s">
        <v>182</v>
      </c>
      <c r="M40" s="37">
        <v>1853</v>
      </c>
      <c r="N40" s="179" t="s">
        <v>182</v>
      </c>
      <c r="O40" s="37">
        <v>619</v>
      </c>
      <c r="P40" s="179" t="s">
        <v>182</v>
      </c>
      <c r="Q40" s="37">
        <v>90</v>
      </c>
      <c r="R40" s="179" t="s">
        <v>182</v>
      </c>
      <c r="S40" s="37">
        <f t="shared" si="0"/>
        <v>11280</v>
      </c>
      <c r="T40" s="179" t="s">
        <v>182</v>
      </c>
    </row>
    <row r="41" spans="2:20"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</row>
    <row r="42" spans="2:20"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</row>
    <row r="43" spans="2:20"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</row>
    <row r="44" spans="2:20"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</row>
    <row r="45" spans="2:20"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</row>
    <row r="46" spans="2:20"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</row>
    <row r="47" spans="2:20"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</row>
    <row r="48" spans="2:20"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</row>
    <row r="49" spans="2:20"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</row>
    <row r="50" spans="2:20"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</row>
    <row r="51" spans="2:20"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</row>
    <row r="52" spans="2:20"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</row>
    <row r="53" spans="2:20"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</row>
    <row r="54" spans="2:20"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</row>
    <row r="55" spans="2:20"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</row>
    <row r="56" spans="2:20"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</row>
    <row r="57" spans="2:20"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</row>
    <row r="58" spans="2:20"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</row>
    <row r="59" spans="2:20"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</row>
    <row r="60" spans="2:20"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</row>
    <row r="61" spans="2:20"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</row>
    <row r="62" spans="2:20"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</row>
    <row r="63" spans="2:20"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</row>
    <row r="64" spans="2:20"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</row>
    <row r="65" spans="2:20"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</row>
    <row r="66" spans="2:20"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</row>
    <row r="67" spans="2:20"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</row>
    <row r="68" spans="2:20"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</row>
    <row r="69" spans="2:20"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</row>
    <row r="70" spans="2:20"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</row>
    <row r="71" spans="2:20"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</row>
    <row r="72" spans="2:20"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</row>
    <row r="73" spans="2:20"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</row>
    <row r="74" spans="2:20"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</row>
    <row r="75" spans="2:20"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</row>
    <row r="76" spans="2:20"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</row>
    <row r="77" spans="2:20"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</row>
    <row r="78" spans="2:20"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</row>
    <row r="79" spans="2:20"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</row>
    <row r="80" spans="2:20"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</row>
    <row r="81" spans="2:20"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</row>
    <row r="82" spans="2:20"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</row>
    <row r="83" spans="2:20"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</row>
    <row r="84" spans="2:20"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</row>
  </sheetData>
  <mergeCells count="28">
    <mergeCell ref="B25:B28"/>
    <mergeCell ref="B29:B32"/>
    <mergeCell ref="B33:B36"/>
    <mergeCell ref="B3:B4"/>
    <mergeCell ref="B37:C40"/>
    <mergeCell ref="B5:B8"/>
    <mergeCell ref="B9:B12"/>
    <mergeCell ref="B13:B16"/>
    <mergeCell ref="B17:B20"/>
    <mergeCell ref="B21:B24"/>
    <mergeCell ref="C9:C12"/>
    <mergeCell ref="C3:C4"/>
    <mergeCell ref="C13:C16"/>
    <mergeCell ref="C17:C20"/>
    <mergeCell ref="C21:C24"/>
    <mergeCell ref="C25:C28"/>
    <mergeCell ref="C29:C32"/>
    <mergeCell ref="C33:C36"/>
    <mergeCell ref="Q3:R3"/>
    <mergeCell ref="S3:T3"/>
    <mergeCell ref="C5:C8"/>
    <mergeCell ref="I3:J3"/>
    <mergeCell ref="K3:L3"/>
    <mergeCell ref="D3:D4"/>
    <mergeCell ref="E3:F3"/>
    <mergeCell ref="G3:H3"/>
    <mergeCell ref="M3:N3"/>
    <mergeCell ref="O3:P3"/>
  </mergeCells>
  <phoneticPr fontId="3"/>
  <pageMargins left="0.70866141732283472" right="0.19685039370078741" top="0.59055118110236227" bottom="0.59055118110236227" header="0.31496062992125984" footer="0.31496062992125984"/>
  <pageSetup paperSize="8" scale="75" orientation="landscape" r:id="rId1"/>
  <headerFooter>
    <oddHeader>&amp;R&amp;"ＭＳ 明朝,標準"&amp;12 2-7.糖尿病性腎症重症化予防に係る分析</oddHeader>
  </headerFooter>
  <ignoredErrors>
    <ignoredError sqref="S5:S4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T304"/>
  <sheetViews>
    <sheetView showGridLines="0" zoomScaleNormal="100" workbookViewId="0"/>
  </sheetViews>
  <sheetFormatPr defaultRowHeight="13.5"/>
  <cols>
    <col min="1" max="1" width="4.625" style="3" customWidth="1"/>
    <col min="2" max="2" width="3.25" style="3" customWidth="1"/>
    <col min="3" max="3" width="9" style="3"/>
    <col min="4" max="4" width="24.875" style="3" bestFit="1" customWidth="1"/>
    <col min="5" max="20" width="12" style="3" customWidth="1"/>
    <col min="21" max="16384" width="9" style="3"/>
  </cols>
  <sheetData>
    <row r="1" spans="1:20" ht="13.5" customHeight="1">
      <c r="A1" s="11" t="s">
        <v>222</v>
      </c>
    </row>
    <row r="2" spans="1:20" ht="13.5" customHeight="1">
      <c r="A2" s="3" t="s">
        <v>214</v>
      </c>
      <c r="D2" s="1" t="s">
        <v>205</v>
      </c>
    </row>
    <row r="3" spans="1:20">
      <c r="B3" s="291"/>
      <c r="C3" s="259" t="s">
        <v>180</v>
      </c>
      <c r="D3" s="261" t="s">
        <v>178</v>
      </c>
      <c r="E3" s="259" t="s">
        <v>106</v>
      </c>
      <c r="F3" s="259"/>
      <c r="G3" s="259" t="s">
        <v>107</v>
      </c>
      <c r="H3" s="259"/>
      <c r="I3" s="259" t="s">
        <v>119</v>
      </c>
      <c r="J3" s="259"/>
      <c r="K3" s="259" t="s">
        <v>120</v>
      </c>
      <c r="L3" s="259"/>
      <c r="M3" s="259" t="s">
        <v>121</v>
      </c>
      <c r="N3" s="259"/>
      <c r="O3" s="259" t="s">
        <v>122</v>
      </c>
      <c r="P3" s="259"/>
      <c r="Q3" s="259" t="s">
        <v>123</v>
      </c>
      <c r="R3" s="259"/>
      <c r="S3" s="259" t="s">
        <v>124</v>
      </c>
      <c r="T3" s="259"/>
    </row>
    <row r="4" spans="1:20" ht="33.75">
      <c r="B4" s="291"/>
      <c r="C4" s="259"/>
      <c r="D4" s="263"/>
      <c r="E4" s="142" t="s">
        <v>128</v>
      </c>
      <c r="F4" s="138" t="s">
        <v>256</v>
      </c>
      <c r="G4" s="142" t="s">
        <v>128</v>
      </c>
      <c r="H4" s="138" t="s">
        <v>256</v>
      </c>
      <c r="I4" s="142" t="s">
        <v>128</v>
      </c>
      <c r="J4" s="138" t="s">
        <v>256</v>
      </c>
      <c r="K4" s="142" t="s">
        <v>128</v>
      </c>
      <c r="L4" s="138" t="s">
        <v>256</v>
      </c>
      <c r="M4" s="142" t="s">
        <v>128</v>
      </c>
      <c r="N4" s="138" t="s">
        <v>256</v>
      </c>
      <c r="O4" s="142" t="s">
        <v>128</v>
      </c>
      <c r="P4" s="138" t="s">
        <v>256</v>
      </c>
      <c r="Q4" s="142" t="s">
        <v>128</v>
      </c>
      <c r="R4" s="138" t="s">
        <v>256</v>
      </c>
      <c r="S4" s="142" t="s">
        <v>128</v>
      </c>
      <c r="T4" s="138" t="s">
        <v>256</v>
      </c>
    </row>
    <row r="5" spans="1:20" s="151" customFormat="1">
      <c r="B5" s="264">
        <v>1</v>
      </c>
      <c r="C5" s="292" t="s">
        <v>56</v>
      </c>
      <c r="D5" s="169" t="s">
        <v>125</v>
      </c>
      <c r="E5" s="15">
        <v>197</v>
      </c>
      <c r="F5" s="170">
        <f>IFERROR(E5/E8,"-")</f>
        <v>0.67465753424657537</v>
      </c>
      <c r="G5" s="15">
        <v>287</v>
      </c>
      <c r="H5" s="170">
        <f>IFERROR(G5/G8,"-")</f>
        <v>0.69323671497584538</v>
      </c>
      <c r="I5" s="15">
        <v>797</v>
      </c>
      <c r="J5" s="170">
        <f>IFERROR(I5/I8,"-")</f>
        <v>0.70468611847922191</v>
      </c>
      <c r="K5" s="15">
        <v>683</v>
      </c>
      <c r="L5" s="170">
        <f>IFERROR(K5/K8,"-")</f>
        <v>0.68920282542885969</v>
      </c>
      <c r="M5" s="15">
        <v>449</v>
      </c>
      <c r="N5" s="170">
        <f>IFERROR(M5/M8,"-")</f>
        <v>0.70376175548589337</v>
      </c>
      <c r="O5" s="15">
        <v>118</v>
      </c>
      <c r="P5" s="170">
        <f>IFERROR(O5/O8,"-")</f>
        <v>0.60824742268041232</v>
      </c>
      <c r="Q5" s="15">
        <v>20</v>
      </c>
      <c r="R5" s="170">
        <f>IFERROR(Q5/Q8,"-")</f>
        <v>0.58823529411764708</v>
      </c>
      <c r="S5" s="15">
        <f t="shared" ref="S5:S68" si="0">SUM(E5,G5,I5,K5,M5,O5,Q5)</f>
        <v>2551</v>
      </c>
      <c r="T5" s="170">
        <f>IFERROR(S5/S8,"-")</f>
        <v>0.69057931781266924</v>
      </c>
    </row>
    <row r="6" spans="1:20" s="151" customFormat="1">
      <c r="B6" s="265"/>
      <c r="C6" s="293"/>
      <c r="D6" s="172" t="s">
        <v>126</v>
      </c>
      <c r="E6" s="18">
        <v>155</v>
      </c>
      <c r="F6" s="173">
        <f>IFERROR(E6/E8,"-")</f>
        <v>0.53082191780821919</v>
      </c>
      <c r="G6" s="18">
        <v>236</v>
      </c>
      <c r="H6" s="173">
        <f>IFERROR(G6/G8,"-")</f>
        <v>0.57004830917874394</v>
      </c>
      <c r="I6" s="18">
        <v>711</v>
      </c>
      <c r="J6" s="173">
        <f>IFERROR(I6/I8,"-")</f>
        <v>0.62864721485411146</v>
      </c>
      <c r="K6" s="18">
        <v>591</v>
      </c>
      <c r="L6" s="173">
        <f>IFERROR(K6/K8,"-")</f>
        <v>0.59636730575176589</v>
      </c>
      <c r="M6" s="18">
        <v>380</v>
      </c>
      <c r="N6" s="173">
        <f>IFERROR(M6/M8,"-")</f>
        <v>0.59561128526645768</v>
      </c>
      <c r="O6" s="18">
        <v>105</v>
      </c>
      <c r="P6" s="173">
        <f>IFERROR(O6/O8,"-")</f>
        <v>0.54123711340206182</v>
      </c>
      <c r="Q6" s="18">
        <v>17</v>
      </c>
      <c r="R6" s="173">
        <f>IFERROR(Q6/Q8,"-")</f>
        <v>0.5</v>
      </c>
      <c r="S6" s="18">
        <f t="shared" si="0"/>
        <v>2195</v>
      </c>
      <c r="T6" s="173">
        <f>IFERROR(S6/S8,"-")</f>
        <v>0.59420682187330809</v>
      </c>
    </row>
    <row r="7" spans="1:20" s="151" customFormat="1">
      <c r="B7" s="265"/>
      <c r="C7" s="293"/>
      <c r="D7" s="188" t="s">
        <v>127</v>
      </c>
      <c r="E7" s="34">
        <v>278</v>
      </c>
      <c r="F7" s="189">
        <f>IFERROR(E7/E8,"-")</f>
        <v>0.95205479452054798</v>
      </c>
      <c r="G7" s="34">
        <v>391</v>
      </c>
      <c r="H7" s="189">
        <f>IFERROR(G7/G8,"-")</f>
        <v>0.94444444444444442</v>
      </c>
      <c r="I7" s="34">
        <v>1085</v>
      </c>
      <c r="J7" s="189">
        <f>IFERROR(I7/I8,"-")</f>
        <v>0.95932802829354558</v>
      </c>
      <c r="K7" s="34">
        <v>932</v>
      </c>
      <c r="L7" s="189">
        <f>IFERROR(K7/K8,"-")</f>
        <v>0.94046417759838552</v>
      </c>
      <c r="M7" s="34">
        <v>607</v>
      </c>
      <c r="N7" s="189">
        <f>IFERROR(M7/M8,"-")</f>
        <v>0.95141065830721006</v>
      </c>
      <c r="O7" s="34">
        <v>186</v>
      </c>
      <c r="P7" s="189">
        <f>IFERROR(O7/O8,"-")</f>
        <v>0.95876288659793818</v>
      </c>
      <c r="Q7" s="34">
        <v>32</v>
      </c>
      <c r="R7" s="189">
        <f>IFERROR(Q7/Q8,"-")</f>
        <v>0.94117647058823528</v>
      </c>
      <c r="S7" s="34">
        <f t="shared" si="0"/>
        <v>3511</v>
      </c>
      <c r="T7" s="189">
        <f>IFERROR(S7/S8,"-")</f>
        <v>0.95046020573903622</v>
      </c>
    </row>
    <row r="8" spans="1:20" s="151" customFormat="1">
      <c r="B8" s="266"/>
      <c r="C8" s="294"/>
      <c r="D8" s="136" t="s">
        <v>177</v>
      </c>
      <c r="E8" s="187">
        <v>292</v>
      </c>
      <c r="F8" s="190" t="s">
        <v>182</v>
      </c>
      <c r="G8" s="187">
        <v>414</v>
      </c>
      <c r="H8" s="190" t="s">
        <v>182</v>
      </c>
      <c r="I8" s="187">
        <v>1131</v>
      </c>
      <c r="J8" s="190" t="s">
        <v>182</v>
      </c>
      <c r="K8" s="187">
        <v>991</v>
      </c>
      <c r="L8" s="190" t="s">
        <v>182</v>
      </c>
      <c r="M8" s="187">
        <v>638</v>
      </c>
      <c r="N8" s="190" t="s">
        <v>182</v>
      </c>
      <c r="O8" s="187">
        <v>194</v>
      </c>
      <c r="P8" s="190" t="s">
        <v>182</v>
      </c>
      <c r="Q8" s="187">
        <v>34</v>
      </c>
      <c r="R8" s="190" t="s">
        <v>182</v>
      </c>
      <c r="S8" s="187">
        <f t="shared" si="0"/>
        <v>3694</v>
      </c>
      <c r="T8" s="190" t="s">
        <v>182</v>
      </c>
    </row>
    <row r="9" spans="1:20" s="151" customFormat="1">
      <c r="B9" s="264">
        <v>2</v>
      </c>
      <c r="C9" s="292" t="s">
        <v>183</v>
      </c>
      <c r="D9" s="169" t="s">
        <v>125</v>
      </c>
      <c r="E9" s="15">
        <v>7</v>
      </c>
      <c r="F9" s="170">
        <f>IFERROR(E9/E12,"-")</f>
        <v>0.63636363636363635</v>
      </c>
      <c r="G9" s="15">
        <v>10</v>
      </c>
      <c r="H9" s="170">
        <f>IFERROR(G9/G12,"-")</f>
        <v>0.55555555555555558</v>
      </c>
      <c r="I9" s="15">
        <v>32</v>
      </c>
      <c r="J9" s="170">
        <f>IFERROR(I9/I12,"-")</f>
        <v>0.65306122448979587</v>
      </c>
      <c r="K9" s="15">
        <v>27</v>
      </c>
      <c r="L9" s="170">
        <f>IFERROR(K9/K12,"-")</f>
        <v>0.77142857142857146</v>
      </c>
      <c r="M9" s="15">
        <v>26</v>
      </c>
      <c r="N9" s="170">
        <f>IFERROR(M9/M12,"-")</f>
        <v>0.72222222222222221</v>
      </c>
      <c r="O9" s="15">
        <v>4</v>
      </c>
      <c r="P9" s="170">
        <f>IFERROR(O9/O12,"-")</f>
        <v>0.5</v>
      </c>
      <c r="Q9" s="15">
        <v>1</v>
      </c>
      <c r="R9" s="170">
        <f>IFERROR(Q9/Q12,"-")</f>
        <v>0.33333333333333331</v>
      </c>
      <c r="S9" s="15">
        <f t="shared" si="0"/>
        <v>107</v>
      </c>
      <c r="T9" s="170">
        <f>IFERROR(S9/S12,"-")</f>
        <v>0.66874999999999996</v>
      </c>
    </row>
    <row r="10" spans="1:20" s="151" customFormat="1">
      <c r="B10" s="265"/>
      <c r="C10" s="293"/>
      <c r="D10" s="172" t="s">
        <v>126</v>
      </c>
      <c r="E10" s="18">
        <v>4</v>
      </c>
      <c r="F10" s="173">
        <f>IFERROR(E10/E12,"-")</f>
        <v>0.36363636363636365</v>
      </c>
      <c r="G10" s="18">
        <v>9</v>
      </c>
      <c r="H10" s="173">
        <f>IFERROR(G10/G12,"-")</f>
        <v>0.5</v>
      </c>
      <c r="I10" s="18">
        <v>31</v>
      </c>
      <c r="J10" s="173">
        <f>IFERROR(I10/I12,"-")</f>
        <v>0.63265306122448983</v>
      </c>
      <c r="K10" s="18">
        <v>21</v>
      </c>
      <c r="L10" s="173">
        <f>IFERROR(K10/K12,"-")</f>
        <v>0.6</v>
      </c>
      <c r="M10" s="18">
        <v>22</v>
      </c>
      <c r="N10" s="173">
        <f>IFERROR(M10/M12,"-")</f>
        <v>0.61111111111111116</v>
      </c>
      <c r="O10" s="18">
        <v>4</v>
      </c>
      <c r="P10" s="173">
        <f>IFERROR(O10/O12,"-")</f>
        <v>0.5</v>
      </c>
      <c r="Q10" s="18">
        <v>1</v>
      </c>
      <c r="R10" s="173">
        <f>IFERROR(Q10/Q12,"-")</f>
        <v>0.33333333333333331</v>
      </c>
      <c r="S10" s="18">
        <f t="shared" si="0"/>
        <v>92</v>
      </c>
      <c r="T10" s="173">
        <f>IFERROR(S10/S12,"-")</f>
        <v>0.57499999999999996</v>
      </c>
    </row>
    <row r="11" spans="1:20" s="151" customFormat="1">
      <c r="B11" s="265"/>
      <c r="C11" s="293"/>
      <c r="D11" s="188" t="s">
        <v>127</v>
      </c>
      <c r="E11" s="34">
        <v>11</v>
      </c>
      <c r="F11" s="189">
        <f>IFERROR(E11/E12,"-")</f>
        <v>1</v>
      </c>
      <c r="G11" s="34">
        <v>18</v>
      </c>
      <c r="H11" s="189">
        <f>IFERROR(G11/G12,"-")</f>
        <v>1</v>
      </c>
      <c r="I11" s="34">
        <v>49</v>
      </c>
      <c r="J11" s="189">
        <f>IFERROR(I11/I12,"-")</f>
        <v>1</v>
      </c>
      <c r="K11" s="34">
        <v>34</v>
      </c>
      <c r="L11" s="189">
        <f>IFERROR(K11/K12,"-")</f>
        <v>0.97142857142857142</v>
      </c>
      <c r="M11" s="34">
        <v>35</v>
      </c>
      <c r="N11" s="189">
        <f>IFERROR(M11/M12,"-")</f>
        <v>0.97222222222222221</v>
      </c>
      <c r="O11" s="34">
        <v>7</v>
      </c>
      <c r="P11" s="189">
        <f>IFERROR(O11/O12,"-")</f>
        <v>0.875</v>
      </c>
      <c r="Q11" s="34">
        <v>3</v>
      </c>
      <c r="R11" s="189">
        <f>IFERROR(Q11/Q12,"-")</f>
        <v>1</v>
      </c>
      <c r="S11" s="34">
        <f t="shared" si="0"/>
        <v>157</v>
      </c>
      <c r="T11" s="189">
        <f>IFERROR(S11/S12,"-")</f>
        <v>0.98124999999999996</v>
      </c>
    </row>
    <row r="12" spans="1:20" s="151" customFormat="1">
      <c r="B12" s="266"/>
      <c r="C12" s="294"/>
      <c r="D12" s="136" t="s">
        <v>177</v>
      </c>
      <c r="E12" s="187">
        <v>11</v>
      </c>
      <c r="F12" s="190" t="s">
        <v>182</v>
      </c>
      <c r="G12" s="187">
        <v>18</v>
      </c>
      <c r="H12" s="190" t="s">
        <v>182</v>
      </c>
      <c r="I12" s="187">
        <v>49</v>
      </c>
      <c r="J12" s="190" t="s">
        <v>182</v>
      </c>
      <c r="K12" s="187">
        <v>35</v>
      </c>
      <c r="L12" s="190" t="s">
        <v>182</v>
      </c>
      <c r="M12" s="187">
        <v>36</v>
      </c>
      <c r="N12" s="190" t="s">
        <v>182</v>
      </c>
      <c r="O12" s="187">
        <v>8</v>
      </c>
      <c r="P12" s="190" t="s">
        <v>182</v>
      </c>
      <c r="Q12" s="187">
        <v>3</v>
      </c>
      <c r="R12" s="190" t="s">
        <v>182</v>
      </c>
      <c r="S12" s="187">
        <f t="shared" si="0"/>
        <v>160</v>
      </c>
      <c r="T12" s="190" t="s">
        <v>182</v>
      </c>
    </row>
    <row r="13" spans="1:20" s="151" customFormat="1">
      <c r="B13" s="264">
        <v>3</v>
      </c>
      <c r="C13" s="292" t="s">
        <v>184</v>
      </c>
      <c r="D13" s="169" t="s">
        <v>125</v>
      </c>
      <c r="E13" s="15">
        <v>8</v>
      </c>
      <c r="F13" s="170">
        <f>IFERROR(E13/E16,"-")</f>
        <v>0.88888888888888884</v>
      </c>
      <c r="G13" s="15">
        <v>10</v>
      </c>
      <c r="H13" s="170">
        <f>IFERROR(G13/G16,"-")</f>
        <v>0.7142857142857143</v>
      </c>
      <c r="I13" s="15">
        <v>16</v>
      </c>
      <c r="J13" s="170">
        <f>IFERROR(I13/I16,"-")</f>
        <v>0.8</v>
      </c>
      <c r="K13" s="15">
        <v>16</v>
      </c>
      <c r="L13" s="170">
        <f>IFERROR(K13/K16,"-")</f>
        <v>0.66666666666666663</v>
      </c>
      <c r="M13" s="15">
        <v>11</v>
      </c>
      <c r="N13" s="170">
        <f>IFERROR(M13/M16,"-")</f>
        <v>0.6875</v>
      </c>
      <c r="O13" s="15">
        <v>3</v>
      </c>
      <c r="P13" s="170">
        <f>IFERROR(O13/O16,"-")</f>
        <v>0.42857142857142855</v>
      </c>
      <c r="Q13" s="15">
        <v>0</v>
      </c>
      <c r="R13" s="170" t="str">
        <f>IFERROR(Q13/Q16,"-")</f>
        <v>-</v>
      </c>
      <c r="S13" s="15">
        <f t="shared" si="0"/>
        <v>64</v>
      </c>
      <c r="T13" s="170">
        <f>IFERROR(S13/S16,"-")</f>
        <v>0.71111111111111114</v>
      </c>
    </row>
    <row r="14" spans="1:20" s="151" customFormat="1">
      <c r="B14" s="265"/>
      <c r="C14" s="293"/>
      <c r="D14" s="172" t="s">
        <v>126</v>
      </c>
      <c r="E14" s="18">
        <v>5</v>
      </c>
      <c r="F14" s="173">
        <f>IFERROR(E14/E16,"-")</f>
        <v>0.55555555555555558</v>
      </c>
      <c r="G14" s="18">
        <v>10</v>
      </c>
      <c r="H14" s="173">
        <f>IFERROR(G14/G16,"-")</f>
        <v>0.7142857142857143</v>
      </c>
      <c r="I14" s="18">
        <v>16</v>
      </c>
      <c r="J14" s="173">
        <f>IFERROR(I14/I16,"-")</f>
        <v>0.8</v>
      </c>
      <c r="K14" s="18">
        <v>14</v>
      </c>
      <c r="L14" s="173">
        <f>IFERROR(K14/K16,"-")</f>
        <v>0.58333333333333337</v>
      </c>
      <c r="M14" s="18">
        <v>8</v>
      </c>
      <c r="N14" s="173">
        <f>IFERROR(M14/M16,"-")</f>
        <v>0.5</v>
      </c>
      <c r="O14" s="18">
        <v>3</v>
      </c>
      <c r="P14" s="173">
        <f>IFERROR(O14/O16,"-")</f>
        <v>0.42857142857142855</v>
      </c>
      <c r="Q14" s="18">
        <v>0</v>
      </c>
      <c r="R14" s="173" t="str">
        <f>IFERROR(Q14/Q16,"-")</f>
        <v>-</v>
      </c>
      <c r="S14" s="18">
        <f t="shared" si="0"/>
        <v>56</v>
      </c>
      <c r="T14" s="173">
        <f>IFERROR(S14/S16,"-")</f>
        <v>0.62222222222222223</v>
      </c>
    </row>
    <row r="15" spans="1:20" s="151" customFormat="1">
      <c r="B15" s="265"/>
      <c r="C15" s="293"/>
      <c r="D15" s="188" t="s">
        <v>127</v>
      </c>
      <c r="E15" s="34">
        <v>9</v>
      </c>
      <c r="F15" s="189">
        <f>IFERROR(E15/E16,"-")</f>
        <v>1</v>
      </c>
      <c r="G15" s="34">
        <v>14</v>
      </c>
      <c r="H15" s="189">
        <f>IFERROR(G15/G16,"-")</f>
        <v>1</v>
      </c>
      <c r="I15" s="34">
        <v>18</v>
      </c>
      <c r="J15" s="189">
        <f>IFERROR(I15/I16,"-")</f>
        <v>0.9</v>
      </c>
      <c r="K15" s="34">
        <v>21</v>
      </c>
      <c r="L15" s="189">
        <f>IFERROR(K15/K16,"-")</f>
        <v>0.875</v>
      </c>
      <c r="M15" s="34">
        <v>16</v>
      </c>
      <c r="N15" s="189">
        <f>IFERROR(M15/M16,"-")</f>
        <v>1</v>
      </c>
      <c r="O15" s="34">
        <v>7</v>
      </c>
      <c r="P15" s="189">
        <f>IFERROR(O15/O16,"-")</f>
        <v>1</v>
      </c>
      <c r="Q15" s="34">
        <v>0</v>
      </c>
      <c r="R15" s="189" t="str">
        <f>IFERROR(Q15/Q16,"-")</f>
        <v>-</v>
      </c>
      <c r="S15" s="34">
        <f t="shared" si="0"/>
        <v>85</v>
      </c>
      <c r="T15" s="189">
        <f>IFERROR(S15/S16,"-")</f>
        <v>0.94444444444444442</v>
      </c>
    </row>
    <row r="16" spans="1:20" s="151" customFormat="1">
      <c r="B16" s="266"/>
      <c r="C16" s="294"/>
      <c r="D16" s="136" t="s">
        <v>177</v>
      </c>
      <c r="E16" s="187">
        <v>9</v>
      </c>
      <c r="F16" s="190" t="s">
        <v>182</v>
      </c>
      <c r="G16" s="187">
        <v>14</v>
      </c>
      <c r="H16" s="190" t="s">
        <v>182</v>
      </c>
      <c r="I16" s="187">
        <v>20</v>
      </c>
      <c r="J16" s="190" t="s">
        <v>182</v>
      </c>
      <c r="K16" s="187">
        <v>24</v>
      </c>
      <c r="L16" s="190" t="s">
        <v>182</v>
      </c>
      <c r="M16" s="187">
        <v>16</v>
      </c>
      <c r="N16" s="190" t="s">
        <v>182</v>
      </c>
      <c r="O16" s="187">
        <v>7</v>
      </c>
      <c r="P16" s="190" t="s">
        <v>182</v>
      </c>
      <c r="Q16" s="187">
        <v>0</v>
      </c>
      <c r="R16" s="190" t="s">
        <v>182</v>
      </c>
      <c r="S16" s="187">
        <f t="shared" si="0"/>
        <v>90</v>
      </c>
      <c r="T16" s="190" t="s">
        <v>182</v>
      </c>
    </row>
    <row r="17" spans="2:20" s="151" customFormat="1">
      <c r="B17" s="264">
        <v>4</v>
      </c>
      <c r="C17" s="292" t="s">
        <v>185</v>
      </c>
      <c r="D17" s="169" t="s">
        <v>125</v>
      </c>
      <c r="E17" s="15">
        <v>2</v>
      </c>
      <c r="F17" s="170">
        <f>IFERROR(E17/E20,"-")</f>
        <v>0.4</v>
      </c>
      <c r="G17" s="15">
        <v>11</v>
      </c>
      <c r="H17" s="170">
        <f>IFERROR(G17/G20,"-")</f>
        <v>0.6875</v>
      </c>
      <c r="I17" s="15">
        <v>20</v>
      </c>
      <c r="J17" s="170">
        <f>IFERROR(I17/I20,"-")</f>
        <v>0.66666666666666663</v>
      </c>
      <c r="K17" s="15">
        <v>14</v>
      </c>
      <c r="L17" s="170">
        <f>IFERROR(K17/K20,"-")</f>
        <v>0.82352941176470584</v>
      </c>
      <c r="M17" s="15">
        <v>6</v>
      </c>
      <c r="N17" s="170">
        <f>IFERROR(M17/M20,"-")</f>
        <v>0.35294117647058826</v>
      </c>
      <c r="O17" s="15">
        <v>1</v>
      </c>
      <c r="P17" s="170">
        <f>IFERROR(O17/O20,"-")</f>
        <v>1</v>
      </c>
      <c r="Q17" s="15">
        <v>0</v>
      </c>
      <c r="R17" s="170" t="str">
        <f>IFERROR(Q17/Q20,"-")</f>
        <v>-</v>
      </c>
      <c r="S17" s="15">
        <f t="shared" si="0"/>
        <v>54</v>
      </c>
      <c r="T17" s="170">
        <f>IFERROR(S17/S20,"-")</f>
        <v>0.62790697674418605</v>
      </c>
    </row>
    <row r="18" spans="2:20" s="151" customFormat="1">
      <c r="B18" s="265"/>
      <c r="C18" s="293"/>
      <c r="D18" s="172" t="s">
        <v>126</v>
      </c>
      <c r="E18" s="18">
        <v>2</v>
      </c>
      <c r="F18" s="173">
        <f>IFERROR(E18/E20,"-")</f>
        <v>0.4</v>
      </c>
      <c r="G18" s="18">
        <v>7</v>
      </c>
      <c r="H18" s="173">
        <f>IFERROR(G18/G20,"-")</f>
        <v>0.4375</v>
      </c>
      <c r="I18" s="18">
        <v>22</v>
      </c>
      <c r="J18" s="173">
        <f>IFERROR(I18/I20,"-")</f>
        <v>0.73333333333333328</v>
      </c>
      <c r="K18" s="18">
        <v>10</v>
      </c>
      <c r="L18" s="173">
        <f>IFERROR(K18/K20,"-")</f>
        <v>0.58823529411764708</v>
      </c>
      <c r="M18" s="18">
        <v>8</v>
      </c>
      <c r="N18" s="173">
        <f>IFERROR(M18/M20,"-")</f>
        <v>0.47058823529411764</v>
      </c>
      <c r="O18" s="18">
        <v>0</v>
      </c>
      <c r="P18" s="173">
        <f>IFERROR(O18/O20,"-")</f>
        <v>0</v>
      </c>
      <c r="Q18" s="18">
        <v>0</v>
      </c>
      <c r="R18" s="173" t="str">
        <f>IFERROR(Q18/Q20,"-")</f>
        <v>-</v>
      </c>
      <c r="S18" s="18">
        <f t="shared" si="0"/>
        <v>49</v>
      </c>
      <c r="T18" s="173">
        <f>IFERROR(S18/S20,"-")</f>
        <v>0.56976744186046513</v>
      </c>
    </row>
    <row r="19" spans="2:20" s="151" customFormat="1">
      <c r="B19" s="265"/>
      <c r="C19" s="293"/>
      <c r="D19" s="188" t="s">
        <v>127</v>
      </c>
      <c r="E19" s="34">
        <v>4</v>
      </c>
      <c r="F19" s="189">
        <f>IFERROR(E19/E20,"-")</f>
        <v>0.8</v>
      </c>
      <c r="G19" s="34">
        <v>15</v>
      </c>
      <c r="H19" s="189">
        <f>IFERROR(G19/G20,"-")</f>
        <v>0.9375</v>
      </c>
      <c r="I19" s="34">
        <v>26</v>
      </c>
      <c r="J19" s="189">
        <f>IFERROR(I19/I20,"-")</f>
        <v>0.8666666666666667</v>
      </c>
      <c r="K19" s="34">
        <v>15</v>
      </c>
      <c r="L19" s="189">
        <f>IFERROR(K19/K20,"-")</f>
        <v>0.88235294117647056</v>
      </c>
      <c r="M19" s="34">
        <v>14</v>
      </c>
      <c r="N19" s="189">
        <f>IFERROR(M19/M20,"-")</f>
        <v>0.82352941176470584</v>
      </c>
      <c r="O19" s="34">
        <v>1</v>
      </c>
      <c r="P19" s="189">
        <f>IFERROR(O19/O20,"-")</f>
        <v>1</v>
      </c>
      <c r="Q19" s="34">
        <v>0</v>
      </c>
      <c r="R19" s="189" t="str">
        <f>IFERROR(Q19/Q20,"-")</f>
        <v>-</v>
      </c>
      <c r="S19" s="34">
        <f t="shared" si="0"/>
        <v>75</v>
      </c>
      <c r="T19" s="189">
        <f>IFERROR(S19/S20,"-")</f>
        <v>0.87209302325581395</v>
      </c>
    </row>
    <row r="20" spans="2:20" s="151" customFormat="1">
      <c r="B20" s="266"/>
      <c r="C20" s="294"/>
      <c r="D20" s="136" t="s">
        <v>177</v>
      </c>
      <c r="E20" s="187">
        <v>5</v>
      </c>
      <c r="F20" s="190" t="s">
        <v>182</v>
      </c>
      <c r="G20" s="187">
        <v>16</v>
      </c>
      <c r="H20" s="190" t="s">
        <v>182</v>
      </c>
      <c r="I20" s="187">
        <v>30</v>
      </c>
      <c r="J20" s="190" t="s">
        <v>182</v>
      </c>
      <c r="K20" s="187">
        <v>17</v>
      </c>
      <c r="L20" s="190" t="s">
        <v>182</v>
      </c>
      <c r="M20" s="187">
        <v>17</v>
      </c>
      <c r="N20" s="190" t="s">
        <v>182</v>
      </c>
      <c r="O20" s="187">
        <v>1</v>
      </c>
      <c r="P20" s="190" t="s">
        <v>182</v>
      </c>
      <c r="Q20" s="187">
        <v>0</v>
      </c>
      <c r="R20" s="190" t="s">
        <v>182</v>
      </c>
      <c r="S20" s="187">
        <f t="shared" si="0"/>
        <v>86</v>
      </c>
      <c r="T20" s="190" t="s">
        <v>182</v>
      </c>
    </row>
    <row r="21" spans="2:20" s="151" customFormat="1">
      <c r="B21" s="264">
        <v>5</v>
      </c>
      <c r="C21" s="292" t="s">
        <v>186</v>
      </c>
      <c r="D21" s="169" t="s">
        <v>125</v>
      </c>
      <c r="E21" s="15">
        <v>6</v>
      </c>
      <c r="F21" s="170">
        <f>IFERROR(E21/E24,"-")</f>
        <v>0.75</v>
      </c>
      <c r="G21" s="15">
        <v>7</v>
      </c>
      <c r="H21" s="170">
        <f>IFERROR(G21/G24,"-")</f>
        <v>0.58333333333333337</v>
      </c>
      <c r="I21" s="15">
        <v>17</v>
      </c>
      <c r="J21" s="170">
        <f>IFERROR(I21/I24,"-")</f>
        <v>0.73913043478260865</v>
      </c>
      <c r="K21" s="15">
        <v>21</v>
      </c>
      <c r="L21" s="170">
        <f>IFERROR(K21/K24,"-")</f>
        <v>0.75</v>
      </c>
      <c r="M21" s="15">
        <v>7</v>
      </c>
      <c r="N21" s="170">
        <f>IFERROR(M21/M24,"-")</f>
        <v>0.5</v>
      </c>
      <c r="O21" s="15">
        <v>1</v>
      </c>
      <c r="P21" s="170">
        <f>IFERROR(O21/O24,"-")</f>
        <v>0.5</v>
      </c>
      <c r="Q21" s="15">
        <v>0</v>
      </c>
      <c r="R21" s="170" t="str">
        <f>IFERROR(Q21/Q24,"-")</f>
        <v>-</v>
      </c>
      <c r="S21" s="15">
        <f t="shared" si="0"/>
        <v>59</v>
      </c>
      <c r="T21" s="170">
        <f>IFERROR(S21/S24,"-")</f>
        <v>0.67816091954022983</v>
      </c>
    </row>
    <row r="22" spans="2:20" s="151" customFormat="1">
      <c r="B22" s="265"/>
      <c r="C22" s="293"/>
      <c r="D22" s="172" t="s">
        <v>126</v>
      </c>
      <c r="E22" s="18">
        <v>4</v>
      </c>
      <c r="F22" s="173">
        <f>IFERROR(E22/E24,"-")</f>
        <v>0.5</v>
      </c>
      <c r="G22" s="18">
        <v>8</v>
      </c>
      <c r="H22" s="173">
        <f>IFERROR(G22/G24,"-")</f>
        <v>0.66666666666666663</v>
      </c>
      <c r="I22" s="18">
        <v>12</v>
      </c>
      <c r="J22" s="173">
        <f>IFERROR(I22/I24,"-")</f>
        <v>0.52173913043478259</v>
      </c>
      <c r="K22" s="18">
        <v>15</v>
      </c>
      <c r="L22" s="173">
        <f>IFERROR(K22/K24,"-")</f>
        <v>0.5357142857142857</v>
      </c>
      <c r="M22" s="18">
        <v>10</v>
      </c>
      <c r="N22" s="173">
        <f>IFERROR(M22/M24,"-")</f>
        <v>0.7142857142857143</v>
      </c>
      <c r="O22" s="18">
        <v>0</v>
      </c>
      <c r="P22" s="173">
        <f>IFERROR(O22/O24,"-")</f>
        <v>0</v>
      </c>
      <c r="Q22" s="18">
        <v>0</v>
      </c>
      <c r="R22" s="173" t="str">
        <f>IFERROR(Q22/Q24,"-")</f>
        <v>-</v>
      </c>
      <c r="S22" s="18">
        <f t="shared" si="0"/>
        <v>49</v>
      </c>
      <c r="T22" s="173">
        <f>IFERROR(S22/S24,"-")</f>
        <v>0.56321839080459768</v>
      </c>
    </row>
    <row r="23" spans="2:20" s="151" customFormat="1">
      <c r="B23" s="265"/>
      <c r="C23" s="293"/>
      <c r="D23" s="188" t="s">
        <v>127</v>
      </c>
      <c r="E23" s="34">
        <v>7</v>
      </c>
      <c r="F23" s="189">
        <f>IFERROR(E23/E24,"-")</f>
        <v>0.875</v>
      </c>
      <c r="G23" s="34">
        <v>11</v>
      </c>
      <c r="H23" s="189">
        <f>IFERROR(G23/G24,"-")</f>
        <v>0.91666666666666663</v>
      </c>
      <c r="I23" s="34">
        <v>22</v>
      </c>
      <c r="J23" s="189">
        <f>IFERROR(I23/I24,"-")</f>
        <v>0.95652173913043481</v>
      </c>
      <c r="K23" s="34">
        <v>25</v>
      </c>
      <c r="L23" s="189">
        <f>IFERROR(K23/K24,"-")</f>
        <v>0.8928571428571429</v>
      </c>
      <c r="M23" s="34">
        <v>13</v>
      </c>
      <c r="N23" s="189">
        <f>IFERROR(M23/M24,"-")</f>
        <v>0.9285714285714286</v>
      </c>
      <c r="O23" s="34">
        <v>2</v>
      </c>
      <c r="P23" s="189">
        <f>IFERROR(O23/O24,"-")</f>
        <v>1</v>
      </c>
      <c r="Q23" s="34">
        <v>0</v>
      </c>
      <c r="R23" s="189" t="str">
        <f>IFERROR(Q23/Q24,"-")</f>
        <v>-</v>
      </c>
      <c r="S23" s="34">
        <f t="shared" si="0"/>
        <v>80</v>
      </c>
      <c r="T23" s="189">
        <f>IFERROR(S23/S24,"-")</f>
        <v>0.91954022988505746</v>
      </c>
    </row>
    <row r="24" spans="2:20" s="151" customFormat="1">
      <c r="B24" s="266"/>
      <c r="C24" s="294"/>
      <c r="D24" s="136" t="s">
        <v>177</v>
      </c>
      <c r="E24" s="187">
        <v>8</v>
      </c>
      <c r="F24" s="190" t="s">
        <v>182</v>
      </c>
      <c r="G24" s="187">
        <v>12</v>
      </c>
      <c r="H24" s="190" t="s">
        <v>182</v>
      </c>
      <c r="I24" s="187">
        <v>23</v>
      </c>
      <c r="J24" s="190" t="s">
        <v>182</v>
      </c>
      <c r="K24" s="187">
        <v>28</v>
      </c>
      <c r="L24" s="190" t="s">
        <v>182</v>
      </c>
      <c r="M24" s="187">
        <v>14</v>
      </c>
      <c r="N24" s="190" t="s">
        <v>182</v>
      </c>
      <c r="O24" s="187">
        <v>2</v>
      </c>
      <c r="P24" s="190" t="s">
        <v>182</v>
      </c>
      <c r="Q24" s="187">
        <v>0</v>
      </c>
      <c r="R24" s="190" t="s">
        <v>182</v>
      </c>
      <c r="S24" s="187">
        <f t="shared" si="0"/>
        <v>87</v>
      </c>
      <c r="T24" s="190" t="s">
        <v>182</v>
      </c>
    </row>
    <row r="25" spans="2:20" s="151" customFormat="1">
      <c r="B25" s="264">
        <v>6</v>
      </c>
      <c r="C25" s="292" t="s">
        <v>187</v>
      </c>
      <c r="D25" s="169" t="s">
        <v>125</v>
      </c>
      <c r="E25" s="15">
        <v>9</v>
      </c>
      <c r="F25" s="170">
        <f>IFERROR(E25/E28,"-")</f>
        <v>0.6</v>
      </c>
      <c r="G25" s="15">
        <v>15</v>
      </c>
      <c r="H25" s="170">
        <f>IFERROR(G25/G28,"-")</f>
        <v>0.78947368421052633</v>
      </c>
      <c r="I25" s="15">
        <v>25</v>
      </c>
      <c r="J25" s="170">
        <f>IFERROR(I25/I28,"-")</f>
        <v>0.65789473684210531</v>
      </c>
      <c r="K25" s="15">
        <v>22</v>
      </c>
      <c r="L25" s="170">
        <f>IFERROR(K25/K28,"-")</f>
        <v>0.61111111111111116</v>
      </c>
      <c r="M25" s="15">
        <v>16</v>
      </c>
      <c r="N25" s="170">
        <f>IFERROR(M25/M28,"-")</f>
        <v>0.69565217391304346</v>
      </c>
      <c r="O25" s="15">
        <v>2</v>
      </c>
      <c r="P25" s="170">
        <f>IFERROR(O25/O28,"-")</f>
        <v>0.4</v>
      </c>
      <c r="Q25" s="15">
        <v>0</v>
      </c>
      <c r="R25" s="170" t="str">
        <f>IFERROR(Q25/Q28,"-")</f>
        <v>-</v>
      </c>
      <c r="S25" s="15">
        <f t="shared" si="0"/>
        <v>89</v>
      </c>
      <c r="T25" s="170">
        <f>IFERROR(S25/S28,"-")</f>
        <v>0.65441176470588236</v>
      </c>
    </row>
    <row r="26" spans="2:20" s="151" customFormat="1">
      <c r="B26" s="265"/>
      <c r="C26" s="293"/>
      <c r="D26" s="172" t="s">
        <v>126</v>
      </c>
      <c r="E26" s="18">
        <v>5</v>
      </c>
      <c r="F26" s="173">
        <f>IFERROR(E26/E28,"-")</f>
        <v>0.33333333333333331</v>
      </c>
      <c r="G26" s="18">
        <v>9</v>
      </c>
      <c r="H26" s="173">
        <f>IFERROR(G26/G28,"-")</f>
        <v>0.47368421052631576</v>
      </c>
      <c r="I26" s="18">
        <v>27</v>
      </c>
      <c r="J26" s="173">
        <f>IFERROR(I26/I28,"-")</f>
        <v>0.71052631578947367</v>
      </c>
      <c r="K26" s="18">
        <v>24</v>
      </c>
      <c r="L26" s="173">
        <f>IFERROR(K26/K28,"-")</f>
        <v>0.66666666666666663</v>
      </c>
      <c r="M26" s="18">
        <v>16</v>
      </c>
      <c r="N26" s="173">
        <f>IFERROR(M26/M28,"-")</f>
        <v>0.69565217391304346</v>
      </c>
      <c r="O26" s="18">
        <v>3</v>
      </c>
      <c r="P26" s="173">
        <f>IFERROR(O26/O28,"-")</f>
        <v>0.6</v>
      </c>
      <c r="Q26" s="18">
        <v>0</v>
      </c>
      <c r="R26" s="173" t="str">
        <f>IFERROR(Q26/Q28,"-")</f>
        <v>-</v>
      </c>
      <c r="S26" s="18">
        <f t="shared" si="0"/>
        <v>84</v>
      </c>
      <c r="T26" s="173">
        <f>IFERROR(S26/S28,"-")</f>
        <v>0.61764705882352944</v>
      </c>
    </row>
    <row r="27" spans="2:20" s="151" customFormat="1">
      <c r="B27" s="265"/>
      <c r="C27" s="293"/>
      <c r="D27" s="188" t="s">
        <v>127</v>
      </c>
      <c r="E27" s="34">
        <v>13</v>
      </c>
      <c r="F27" s="189">
        <f>IFERROR(E27/E28,"-")</f>
        <v>0.8666666666666667</v>
      </c>
      <c r="G27" s="34">
        <v>16</v>
      </c>
      <c r="H27" s="189">
        <f>IFERROR(G27/G28,"-")</f>
        <v>0.84210526315789469</v>
      </c>
      <c r="I27" s="34">
        <v>30</v>
      </c>
      <c r="J27" s="189">
        <f>IFERROR(I27/I28,"-")</f>
        <v>0.78947368421052633</v>
      </c>
      <c r="K27" s="34">
        <v>31</v>
      </c>
      <c r="L27" s="189">
        <f>IFERROR(K27/K28,"-")</f>
        <v>0.86111111111111116</v>
      </c>
      <c r="M27" s="34">
        <v>21</v>
      </c>
      <c r="N27" s="189">
        <f>IFERROR(M27/M28,"-")</f>
        <v>0.91304347826086951</v>
      </c>
      <c r="O27" s="34">
        <v>5</v>
      </c>
      <c r="P27" s="189">
        <f>IFERROR(O27/O28,"-")</f>
        <v>1</v>
      </c>
      <c r="Q27" s="34">
        <v>0</v>
      </c>
      <c r="R27" s="189" t="str">
        <f>IFERROR(Q27/Q28,"-")</f>
        <v>-</v>
      </c>
      <c r="S27" s="34">
        <f t="shared" si="0"/>
        <v>116</v>
      </c>
      <c r="T27" s="189">
        <f>IFERROR(S27/S28,"-")</f>
        <v>0.8529411764705882</v>
      </c>
    </row>
    <row r="28" spans="2:20" s="151" customFormat="1">
      <c r="B28" s="266"/>
      <c r="C28" s="294"/>
      <c r="D28" s="136" t="s">
        <v>177</v>
      </c>
      <c r="E28" s="187">
        <v>15</v>
      </c>
      <c r="F28" s="190" t="s">
        <v>182</v>
      </c>
      <c r="G28" s="187">
        <v>19</v>
      </c>
      <c r="H28" s="190" t="s">
        <v>182</v>
      </c>
      <c r="I28" s="187">
        <v>38</v>
      </c>
      <c r="J28" s="190" t="s">
        <v>182</v>
      </c>
      <c r="K28" s="187">
        <v>36</v>
      </c>
      <c r="L28" s="190" t="s">
        <v>182</v>
      </c>
      <c r="M28" s="187">
        <v>23</v>
      </c>
      <c r="N28" s="190" t="s">
        <v>182</v>
      </c>
      <c r="O28" s="187">
        <v>5</v>
      </c>
      <c r="P28" s="190" t="s">
        <v>182</v>
      </c>
      <c r="Q28" s="187">
        <v>0</v>
      </c>
      <c r="R28" s="190" t="s">
        <v>182</v>
      </c>
      <c r="S28" s="187">
        <f t="shared" si="0"/>
        <v>136</v>
      </c>
      <c r="T28" s="190" t="s">
        <v>182</v>
      </c>
    </row>
    <row r="29" spans="2:20" s="151" customFormat="1">
      <c r="B29" s="264">
        <v>7</v>
      </c>
      <c r="C29" s="292" t="s">
        <v>188</v>
      </c>
      <c r="D29" s="169" t="s">
        <v>125</v>
      </c>
      <c r="E29" s="15">
        <v>14</v>
      </c>
      <c r="F29" s="170">
        <f>IFERROR(E29/E32,"-")</f>
        <v>0.82352941176470584</v>
      </c>
      <c r="G29" s="15">
        <v>13</v>
      </c>
      <c r="H29" s="170">
        <f>IFERROR(G29/G32,"-")</f>
        <v>0.76470588235294112</v>
      </c>
      <c r="I29" s="15">
        <v>23</v>
      </c>
      <c r="J29" s="170">
        <f>IFERROR(I29/I32,"-")</f>
        <v>0.6216216216216216</v>
      </c>
      <c r="K29" s="15">
        <v>17</v>
      </c>
      <c r="L29" s="170">
        <f>IFERROR(K29/K32,"-")</f>
        <v>0.68</v>
      </c>
      <c r="M29" s="15">
        <v>11</v>
      </c>
      <c r="N29" s="170">
        <f>IFERROR(M29/M32,"-")</f>
        <v>0.7857142857142857</v>
      </c>
      <c r="O29" s="15">
        <v>3</v>
      </c>
      <c r="P29" s="170">
        <f>IFERROR(O29/O32,"-")</f>
        <v>0.6</v>
      </c>
      <c r="Q29" s="15">
        <v>3</v>
      </c>
      <c r="R29" s="170">
        <f>IFERROR(Q29/Q32,"-")</f>
        <v>0.75</v>
      </c>
      <c r="S29" s="15">
        <f t="shared" si="0"/>
        <v>84</v>
      </c>
      <c r="T29" s="170">
        <f>IFERROR(S29/S32,"-")</f>
        <v>0.70588235294117652</v>
      </c>
    </row>
    <row r="30" spans="2:20" s="151" customFormat="1">
      <c r="B30" s="265"/>
      <c r="C30" s="293"/>
      <c r="D30" s="172" t="s">
        <v>126</v>
      </c>
      <c r="E30" s="18">
        <v>10</v>
      </c>
      <c r="F30" s="173">
        <f>IFERROR(E30/E32,"-")</f>
        <v>0.58823529411764708</v>
      </c>
      <c r="G30" s="18">
        <v>10</v>
      </c>
      <c r="H30" s="173">
        <f>IFERROR(G30/G32,"-")</f>
        <v>0.58823529411764708</v>
      </c>
      <c r="I30" s="18">
        <v>31</v>
      </c>
      <c r="J30" s="173">
        <f>IFERROR(I30/I32,"-")</f>
        <v>0.83783783783783783</v>
      </c>
      <c r="K30" s="18">
        <v>19</v>
      </c>
      <c r="L30" s="173">
        <f>IFERROR(K30/K32,"-")</f>
        <v>0.76</v>
      </c>
      <c r="M30" s="18">
        <v>9</v>
      </c>
      <c r="N30" s="173">
        <f>IFERROR(M30/M32,"-")</f>
        <v>0.6428571428571429</v>
      </c>
      <c r="O30" s="18">
        <v>2</v>
      </c>
      <c r="P30" s="173">
        <f>IFERROR(O30/O32,"-")</f>
        <v>0.4</v>
      </c>
      <c r="Q30" s="18">
        <v>1</v>
      </c>
      <c r="R30" s="173">
        <f>IFERROR(Q30/Q32,"-")</f>
        <v>0.25</v>
      </c>
      <c r="S30" s="18">
        <f t="shared" si="0"/>
        <v>82</v>
      </c>
      <c r="T30" s="173">
        <f>IFERROR(S30/S32,"-")</f>
        <v>0.68907563025210083</v>
      </c>
    </row>
    <row r="31" spans="2:20" s="151" customFormat="1">
      <c r="B31" s="265"/>
      <c r="C31" s="293"/>
      <c r="D31" s="188" t="s">
        <v>127</v>
      </c>
      <c r="E31" s="34">
        <v>17</v>
      </c>
      <c r="F31" s="189">
        <f>IFERROR(E31/E32,"-")</f>
        <v>1</v>
      </c>
      <c r="G31" s="34">
        <v>16</v>
      </c>
      <c r="H31" s="189">
        <f>IFERROR(G31/G32,"-")</f>
        <v>0.94117647058823528</v>
      </c>
      <c r="I31" s="34">
        <v>37</v>
      </c>
      <c r="J31" s="189">
        <f>IFERROR(I31/I32,"-")</f>
        <v>1</v>
      </c>
      <c r="K31" s="34">
        <v>24</v>
      </c>
      <c r="L31" s="189">
        <f>IFERROR(K31/K32,"-")</f>
        <v>0.96</v>
      </c>
      <c r="M31" s="34">
        <v>12</v>
      </c>
      <c r="N31" s="189">
        <f>IFERROR(M31/M32,"-")</f>
        <v>0.8571428571428571</v>
      </c>
      <c r="O31" s="34">
        <v>5</v>
      </c>
      <c r="P31" s="189">
        <f>IFERROR(O31/O32,"-")</f>
        <v>1</v>
      </c>
      <c r="Q31" s="34">
        <v>3</v>
      </c>
      <c r="R31" s="189">
        <f>IFERROR(Q31/Q32,"-")</f>
        <v>0.75</v>
      </c>
      <c r="S31" s="34">
        <f t="shared" si="0"/>
        <v>114</v>
      </c>
      <c r="T31" s="189">
        <f>IFERROR(S31/S32,"-")</f>
        <v>0.95798319327731096</v>
      </c>
    </row>
    <row r="32" spans="2:20" s="151" customFormat="1">
      <c r="B32" s="266"/>
      <c r="C32" s="294"/>
      <c r="D32" s="136" t="s">
        <v>177</v>
      </c>
      <c r="E32" s="187">
        <v>17</v>
      </c>
      <c r="F32" s="190" t="s">
        <v>182</v>
      </c>
      <c r="G32" s="187">
        <v>17</v>
      </c>
      <c r="H32" s="190" t="s">
        <v>182</v>
      </c>
      <c r="I32" s="187">
        <v>37</v>
      </c>
      <c r="J32" s="190" t="s">
        <v>182</v>
      </c>
      <c r="K32" s="187">
        <v>25</v>
      </c>
      <c r="L32" s="190" t="s">
        <v>182</v>
      </c>
      <c r="M32" s="187">
        <v>14</v>
      </c>
      <c r="N32" s="190" t="s">
        <v>182</v>
      </c>
      <c r="O32" s="187">
        <v>5</v>
      </c>
      <c r="P32" s="190" t="s">
        <v>182</v>
      </c>
      <c r="Q32" s="187">
        <v>4</v>
      </c>
      <c r="R32" s="190" t="s">
        <v>182</v>
      </c>
      <c r="S32" s="187">
        <f t="shared" si="0"/>
        <v>119</v>
      </c>
      <c r="T32" s="190" t="s">
        <v>182</v>
      </c>
    </row>
    <row r="33" spans="2:20" s="151" customFormat="1">
      <c r="B33" s="264">
        <v>8</v>
      </c>
      <c r="C33" s="292" t="s">
        <v>63</v>
      </c>
      <c r="D33" s="169" t="s">
        <v>125</v>
      </c>
      <c r="E33" s="15">
        <v>7</v>
      </c>
      <c r="F33" s="170">
        <f>IFERROR(E33/E36,"-")</f>
        <v>0.7</v>
      </c>
      <c r="G33" s="15">
        <v>9</v>
      </c>
      <c r="H33" s="170">
        <f>IFERROR(G33/G36,"-")</f>
        <v>0.69230769230769229</v>
      </c>
      <c r="I33" s="15">
        <v>14</v>
      </c>
      <c r="J33" s="170">
        <f>IFERROR(I33/I36,"-")</f>
        <v>0.73684210526315785</v>
      </c>
      <c r="K33" s="15">
        <v>15</v>
      </c>
      <c r="L33" s="170">
        <f>IFERROR(K33/K36,"-")</f>
        <v>0.65217391304347827</v>
      </c>
      <c r="M33" s="15">
        <v>13</v>
      </c>
      <c r="N33" s="170">
        <f>IFERROR(M33/M36,"-")</f>
        <v>0.72222222222222221</v>
      </c>
      <c r="O33" s="15">
        <v>3</v>
      </c>
      <c r="P33" s="170">
        <f>IFERROR(O33/O36,"-")</f>
        <v>0.5</v>
      </c>
      <c r="Q33" s="15">
        <v>1</v>
      </c>
      <c r="R33" s="170">
        <f>IFERROR(Q33/Q36,"-")</f>
        <v>1</v>
      </c>
      <c r="S33" s="15">
        <f t="shared" si="0"/>
        <v>62</v>
      </c>
      <c r="T33" s="170">
        <f>IFERROR(S33/S36,"-")</f>
        <v>0.68888888888888888</v>
      </c>
    </row>
    <row r="34" spans="2:20" s="151" customFormat="1">
      <c r="B34" s="265"/>
      <c r="C34" s="293"/>
      <c r="D34" s="172" t="s">
        <v>126</v>
      </c>
      <c r="E34" s="18">
        <v>4</v>
      </c>
      <c r="F34" s="173">
        <f>IFERROR(E34/E36,"-")</f>
        <v>0.4</v>
      </c>
      <c r="G34" s="18">
        <v>8</v>
      </c>
      <c r="H34" s="173">
        <f>IFERROR(G34/G36,"-")</f>
        <v>0.61538461538461542</v>
      </c>
      <c r="I34" s="18">
        <v>10</v>
      </c>
      <c r="J34" s="173">
        <f>IFERROR(I34/I36,"-")</f>
        <v>0.52631578947368418</v>
      </c>
      <c r="K34" s="18">
        <v>13</v>
      </c>
      <c r="L34" s="173">
        <f>IFERROR(K34/K36,"-")</f>
        <v>0.56521739130434778</v>
      </c>
      <c r="M34" s="18">
        <v>11</v>
      </c>
      <c r="N34" s="173">
        <f>IFERROR(M34/M36,"-")</f>
        <v>0.61111111111111116</v>
      </c>
      <c r="O34" s="18">
        <v>2</v>
      </c>
      <c r="P34" s="173">
        <f>IFERROR(O34/O36,"-")</f>
        <v>0.33333333333333331</v>
      </c>
      <c r="Q34" s="18">
        <v>0</v>
      </c>
      <c r="R34" s="173">
        <f>IFERROR(Q34/Q36,"-")</f>
        <v>0</v>
      </c>
      <c r="S34" s="18">
        <f t="shared" si="0"/>
        <v>48</v>
      </c>
      <c r="T34" s="173">
        <f>IFERROR(S34/S36,"-")</f>
        <v>0.53333333333333333</v>
      </c>
    </row>
    <row r="35" spans="2:20" s="151" customFormat="1">
      <c r="B35" s="265"/>
      <c r="C35" s="293"/>
      <c r="D35" s="188" t="s">
        <v>127</v>
      </c>
      <c r="E35" s="34">
        <v>9</v>
      </c>
      <c r="F35" s="189">
        <f>IFERROR(E35/E36,"-")</f>
        <v>0.9</v>
      </c>
      <c r="G35" s="34">
        <v>11</v>
      </c>
      <c r="H35" s="189">
        <f>IFERROR(G35/G36,"-")</f>
        <v>0.84615384615384615</v>
      </c>
      <c r="I35" s="34">
        <v>17</v>
      </c>
      <c r="J35" s="189">
        <f>IFERROR(I35/I36,"-")</f>
        <v>0.89473684210526316</v>
      </c>
      <c r="K35" s="34">
        <v>19</v>
      </c>
      <c r="L35" s="189">
        <f>IFERROR(K35/K36,"-")</f>
        <v>0.82608695652173914</v>
      </c>
      <c r="M35" s="34">
        <v>15</v>
      </c>
      <c r="N35" s="189">
        <f>IFERROR(M35/M36,"-")</f>
        <v>0.83333333333333337</v>
      </c>
      <c r="O35" s="34">
        <v>4</v>
      </c>
      <c r="P35" s="189">
        <f>IFERROR(O35/O36,"-")</f>
        <v>0.66666666666666663</v>
      </c>
      <c r="Q35" s="34">
        <v>1</v>
      </c>
      <c r="R35" s="189">
        <f>IFERROR(Q35/Q36,"-")</f>
        <v>1</v>
      </c>
      <c r="S35" s="34">
        <f t="shared" si="0"/>
        <v>76</v>
      </c>
      <c r="T35" s="189">
        <f>IFERROR(S35/S36,"-")</f>
        <v>0.84444444444444444</v>
      </c>
    </row>
    <row r="36" spans="2:20" s="151" customFormat="1">
      <c r="B36" s="266"/>
      <c r="C36" s="294"/>
      <c r="D36" s="136" t="s">
        <v>177</v>
      </c>
      <c r="E36" s="187">
        <v>10</v>
      </c>
      <c r="F36" s="190" t="s">
        <v>182</v>
      </c>
      <c r="G36" s="187">
        <v>13</v>
      </c>
      <c r="H36" s="190" t="s">
        <v>182</v>
      </c>
      <c r="I36" s="187">
        <v>19</v>
      </c>
      <c r="J36" s="190" t="s">
        <v>182</v>
      </c>
      <c r="K36" s="187">
        <v>23</v>
      </c>
      <c r="L36" s="190" t="s">
        <v>182</v>
      </c>
      <c r="M36" s="187">
        <v>18</v>
      </c>
      <c r="N36" s="190" t="s">
        <v>182</v>
      </c>
      <c r="O36" s="187">
        <v>6</v>
      </c>
      <c r="P36" s="190" t="s">
        <v>182</v>
      </c>
      <c r="Q36" s="187">
        <v>1</v>
      </c>
      <c r="R36" s="190" t="s">
        <v>182</v>
      </c>
      <c r="S36" s="187">
        <f t="shared" si="0"/>
        <v>90</v>
      </c>
      <c r="T36" s="190" t="s">
        <v>182</v>
      </c>
    </row>
    <row r="37" spans="2:20" s="151" customFormat="1">
      <c r="B37" s="264">
        <v>9</v>
      </c>
      <c r="C37" s="292" t="s">
        <v>189</v>
      </c>
      <c r="D37" s="169" t="s">
        <v>125</v>
      </c>
      <c r="E37" s="15">
        <v>2</v>
      </c>
      <c r="F37" s="170">
        <f>IFERROR(E37/E40,"-")</f>
        <v>0.66666666666666663</v>
      </c>
      <c r="G37" s="15">
        <v>5</v>
      </c>
      <c r="H37" s="170">
        <f>IFERROR(G37/G40,"-")</f>
        <v>0.55555555555555558</v>
      </c>
      <c r="I37" s="15">
        <v>17</v>
      </c>
      <c r="J37" s="170">
        <f>IFERROR(I37/I40,"-")</f>
        <v>0.73913043478260865</v>
      </c>
      <c r="K37" s="15">
        <v>10</v>
      </c>
      <c r="L37" s="170">
        <f>IFERROR(K37/K40,"-")</f>
        <v>0.58823529411764708</v>
      </c>
      <c r="M37" s="15">
        <v>6</v>
      </c>
      <c r="N37" s="170">
        <f>IFERROR(M37/M40,"-")</f>
        <v>0.8571428571428571</v>
      </c>
      <c r="O37" s="15">
        <v>1</v>
      </c>
      <c r="P37" s="170">
        <f>IFERROR(O37/O40,"-")</f>
        <v>0.5</v>
      </c>
      <c r="Q37" s="15">
        <v>0</v>
      </c>
      <c r="R37" s="170" t="str">
        <f>IFERROR(Q37/Q40,"-")</f>
        <v>-</v>
      </c>
      <c r="S37" s="15">
        <f t="shared" si="0"/>
        <v>41</v>
      </c>
      <c r="T37" s="170">
        <f>IFERROR(S37/S40,"-")</f>
        <v>0.67213114754098358</v>
      </c>
    </row>
    <row r="38" spans="2:20" s="151" customFormat="1">
      <c r="B38" s="265"/>
      <c r="C38" s="293"/>
      <c r="D38" s="172" t="s">
        <v>126</v>
      </c>
      <c r="E38" s="18">
        <v>2</v>
      </c>
      <c r="F38" s="173">
        <f>IFERROR(E38/E40,"-")</f>
        <v>0.66666666666666663</v>
      </c>
      <c r="G38" s="18">
        <v>6</v>
      </c>
      <c r="H38" s="173">
        <f>IFERROR(G38/G40,"-")</f>
        <v>0.66666666666666663</v>
      </c>
      <c r="I38" s="18">
        <v>13</v>
      </c>
      <c r="J38" s="173">
        <f>IFERROR(I38/I40,"-")</f>
        <v>0.56521739130434778</v>
      </c>
      <c r="K38" s="18">
        <v>7</v>
      </c>
      <c r="L38" s="173">
        <f>IFERROR(K38/K40,"-")</f>
        <v>0.41176470588235292</v>
      </c>
      <c r="M38" s="18">
        <v>5</v>
      </c>
      <c r="N38" s="173">
        <f>IFERROR(M38/M40,"-")</f>
        <v>0.7142857142857143</v>
      </c>
      <c r="O38" s="18">
        <v>1</v>
      </c>
      <c r="P38" s="173">
        <f>IFERROR(O38/O40,"-")</f>
        <v>0.5</v>
      </c>
      <c r="Q38" s="18">
        <v>0</v>
      </c>
      <c r="R38" s="173" t="str">
        <f>IFERROR(Q38/Q40,"-")</f>
        <v>-</v>
      </c>
      <c r="S38" s="18">
        <f t="shared" si="0"/>
        <v>34</v>
      </c>
      <c r="T38" s="173">
        <f>IFERROR(S38/S40,"-")</f>
        <v>0.55737704918032782</v>
      </c>
    </row>
    <row r="39" spans="2:20" s="151" customFormat="1">
      <c r="B39" s="265"/>
      <c r="C39" s="293"/>
      <c r="D39" s="188" t="s">
        <v>127</v>
      </c>
      <c r="E39" s="34">
        <v>3</v>
      </c>
      <c r="F39" s="189">
        <f>IFERROR(E39/E40,"-")</f>
        <v>1</v>
      </c>
      <c r="G39" s="34">
        <v>8</v>
      </c>
      <c r="H39" s="189">
        <f>IFERROR(G39/G40,"-")</f>
        <v>0.88888888888888884</v>
      </c>
      <c r="I39" s="34">
        <v>23</v>
      </c>
      <c r="J39" s="189">
        <f>IFERROR(I39/I40,"-")</f>
        <v>1</v>
      </c>
      <c r="K39" s="34">
        <v>16</v>
      </c>
      <c r="L39" s="189">
        <f>IFERROR(K39/K40,"-")</f>
        <v>0.94117647058823528</v>
      </c>
      <c r="M39" s="34">
        <v>7</v>
      </c>
      <c r="N39" s="189">
        <f>IFERROR(M39/M40,"-")</f>
        <v>1</v>
      </c>
      <c r="O39" s="34">
        <v>2</v>
      </c>
      <c r="P39" s="189">
        <f>IFERROR(O39/O40,"-")</f>
        <v>1</v>
      </c>
      <c r="Q39" s="34">
        <v>0</v>
      </c>
      <c r="R39" s="189" t="str">
        <f>IFERROR(Q39/Q40,"-")</f>
        <v>-</v>
      </c>
      <c r="S39" s="34">
        <f t="shared" si="0"/>
        <v>59</v>
      </c>
      <c r="T39" s="189">
        <f>IFERROR(S39/S40,"-")</f>
        <v>0.96721311475409832</v>
      </c>
    </row>
    <row r="40" spans="2:20" s="151" customFormat="1">
      <c r="B40" s="266"/>
      <c r="C40" s="294"/>
      <c r="D40" s="136" t="s">
        <v>177</v>
      </c>
      <c r="E40" s="187">
        <v>3</v>
      </c>
      <c r="F40" s="190" t="s">
        <v>182</v>
      </c>
      <c r="G40" s="187">
        <v>9</v>
      </c>
      <c r="H40" s="190" t="s">
        <v>182</v>
      </c>
      <c r="I40" s="187">
        <v>23</v>
      </c>
      <c r="J40" s="190" t="s">
        <v>182</v>
      </c>
      <c r="K40" s="187">
        <v>17</v>
      </c>
      <c r="L40" s="190" t="s">
        <v>182</v>
      </c>
      <c r="M40" s="187">
        <v>7</v>
      </c>
      <c r="N40" s="190" t="s">
        <v>182</v>
      </c>
      <c r="O40" s="187">
        <v>2</v>
      </c>
      <c r="P40" s="190" t="s">
        <v>182</v>
      </c>
      <c r="Q40" s="187">
        <v>0</v>
      </c>
      <c r="R40" s="190" t="s">
        <v>182</v>
      </c>
      <c r="S40" s="187">
        <f t="shared" si="0"/>
        <v>61</v>
      </c>
      <c r="T40" s="190" t="s">
        <v>182</v>
      </c>
    </row>
    <row r="41" spans="2:20" s="151" customFormat="1">
      <c r="B41" s="264">
        <v>10</v>
      </c>
      <c r="C41" s="292" t="s">
        <v>65</v>
      </c>
      <c r="D41" s="169" t="s">
        <v>125</v>
      </c>
      <c r="E41" s="15">
        <v>4</v>
      </c>
      <c r="F41" s="170">
        <f>IFERROR(E41/E44,"-")</f>
        <v>0.5714285714285714</v>
      </c>
      <c r="G41" s="15">
        <v>8</v>
      </c>
      <c r="H41" s="170">
        <f>IFERROR(G41/G44,"-")</f>
        <v>0.72727272727272729</v>
      </c>
      <c r="I41" s="15">
        <v>34</v>
      </c>
      <c r="J41" s="170">
        <f>IFERROR(I41/I44,"-")</f>
        <v>0.72340425531914898</v>
      </c>
      <c r="K41" s="15">
        <v>23</v>
      </c>
      <c r="L41" s="170">
        <f>IFERROR(K41/K44,"-")</f>
        <v>0.63888888888888884</v>
      </c>
      <c r="M41" s="15">
        <v>20</v>
      </c>
      <c r="N41" s="170">
        <f>IFERROR(M41/M44,"-")</f>
        <v>0.7407407407407407</v>
      </c>
      <c r="O41" s="15">
        <v>5</v>
      </c>
      <c r="P41" s="170">
        <f>IFERROR(O41/O44,"-")</f>
        <v>0.7142857142857143</v>
      </c>
      <c r="Q41" s="15">
        <v>1</v>
      </c>
      <c r="R41" s="170">
        <f>IFERROR(Q41/Q44,"-")</f>
        <v>0.5</v>
      </c>
      <c r="S41" s="15">
        <f t="shared" si="0"/>
        <v>95</v>
      </c>
      <c r="T41" s="170">
        <f>IFERROR(S41/S44,"-")</f>
        <v>0.69343065693430661</v>
      </c>
    </row>
    <row r="42" spans="2:20" s="151" customFormat="1">
      <c r="B42" s="265"/>
      <c r="C42" s="293"/>
      <c r="D42" s="172" t="s">
        <v>126</v>
      </c>
      <c r="E42" s="18">
        <v>1</v>
      </c>
      <c r="F42" s="173">
        <f>IFERROR(E42/E44,"-")</f>
        <v>0.14285714285714285</v>
      </c>
      <c r="G42" s="18">
        <v>7</v>
      </c>
      <c r="H42" s="173">
        <f>IFERROR(G42/G44,"-")</f>
        <v>0.63636363636363635</v>
      </c>
      <c r="I42" s="18">
        <v>30</v>
      </c>
      <c r="J42" s="173">
        <f>IFERROR(I42/I44,"-")</f>
        <v>0.63829787234042556</v>
      </c>
      <c r="K42" s="18">
        <v>18</v>
      </c>
      <c r="L42" s="173">
        <f>IFERROR(K42/K44,"-")</f>
        <v>0.5</v>
      </c>
      <c r="M42" s="18">
        <v>23</v>
      </c>
      <c r="N42" s="173">
        <f>IFERROR(M42/M44,"-")</f>
        <v>0.85185185185185186</v>
      </c>
      <c r="O42" s="18">
        <v>6</v>
      </c>
      <c r="P42" s="173">
        <f>IFERROR(O42/O44,"-")</f>
        <v>0.8571428571428571</v>
      </c>
      <c r="Q42" s="18">
        <v>1</v>
      </c>
      <c r="R42" s="173">
        <f>IFERROR(Q42/Q44,"-")</f>
        <v>0.5</v>
      </c>
      <c r="S42" s="18">
        <f t="shared" si="0"/>
        <v>86</v>
      </c>
      <c r="T42" s="173">
        <f>IFERROR(S42/S44,"-")</f>
        <v>0.62773722627737227</v>
      </c>
    </row>
    <row r="43" spans="2:20" s="151" customFormat="1">
      <c r="B43" s="265"/>
      <c r="C43" s="293"/>
      <c r="D43" s="188" t="s">
        <v>127</v>
      </c>
      <c r="E43" s="34">
        <v>6</v>
      </c>
      <c r="F43" s="189">
        <f>IFERROR(E43/E44,"-")</f>
        <v>0.8571428571428571</v>
      </c>
      <c r="G43" s="34">
        <v>11</v>
      </c>
      <c r="H43" s="189">
        <f>IFERROR(G43/G44,"-")</f>
        <v>1</v>
      </c>
      <c r="I43" s="34">
        <v>47</v>
      </c>
      <c r="J43" s="189">
        <f>IFERROR(I43/I44,"-")</f>
        <v>1</v>
      </c>
      <c r="K43" s="34">
        <v>35</v>
      </c>
      <c r="L43" s="189">
        <f>IFERROR(K43/K44,"-")</f>
        <v>0.97222222222222221</v>
      </c>
      <c r="M43" s="34">
        <v>27</v>
      </c>
      <c r="N43" s="189">
        <f>IFERROR(M43/M44,"-")</f>
        <v>1</v>
      </c>
      <c r="O43" s="34">
        <v>6</v>
      </c>
      <c r="P43" s="189">
        <f>IFERROR(O43/O44,"-")</f>
        <v>0.8571428571428571</v>
      </c>
      <c r="Q43" s="34">
        <v>2</v>
      </c>
      <c r="R43" s="189">
        <f>IFERROR(Q43/Q44,"-")</f>
        <v>1</v>
      </c>
      <c r="S43" s="34">
        <f t="shared" si="0"/>
        <v>134</v>
      </c>
      <c r="T43" s="189">
        <f>IFERROR(S43/S44,"-")</f>
        <v>0.97810218978102192</v>
      </c>
    </row>
    <row r="44" spans="2:20" s="151" customFormat="1">
      <c r="B44" s="266"/>
      <c r="C44" s="294"/>
      <c r="D44" s="136" t="s">
        <v>177</v>
      </c>
      <c r="E44" s="187">
        <v>7</v>
      </c>
      <c r="F44" s="190" t="s">
        <v>182</v>
      </c>
      <c r="G44" s="187">
        <v>11</v>
      </c>
      <c r="H44" s="190" t="s">
        <v>182</v>
      </c>
      <c r="I44" s="187">
        <v>47</v>
      </c>
      <c r="J44" s="190" t="s">
        <v>182</v>
      </c>
      <c r="K44" s="187">
        <v>36</v>
      </c>
      <c r="L44" s="190" t="s">
        <v>182</v>
      </c>
      <c r="M44" s="187">
        <v>27</v>
      </c>
      <c r="N44" s="190" t="s">
        <v>182</v>
      </c>
      <c r="O44" s="187">
        <v>7</v>
      </c>
      <c r="P44" s="190" t="s">
        <v>182</v>
      </c>
      <c r="Q44" s="187">
        <v>2</v>
      </c>
      <c r="R44" s="190" t="s">
        <v>182</v>
      </c>
      <c r="S44" s="187">
        <f t="shared" si="0"/>
        <v>137</v>
      </c>
      <c r="T44" s="190" t="s">
        <v>182</v>
      </c>
    </row>
    <row r="45" spans="2:20" s="151" customFormat="1">
      <c r="B45" s="264">
        <v>11</v>
      </c>
      <c r="C45" s="292" t="s">
        <v>66</v>
      </c>
      <c r="D45" s="169" t="s">
        <v>125</v>
      </c>
      <c r="E45" s="15">
        <v>12</v>
      </c>
      <c r="F45" s="170">
        <f>IFERROR(E45/E48,"-")</f>
        <v>0.63157894736842102</v>
      </c>
      <c r="G45" s="15">
        <v>13</v>
      </c>
      <c r="H45" s="170">
        <f>IFERROR(G45/G48,"-")</f>
        <v>0.68421052631578949</v>
      </c>
      <c r="I45" s="15">
        <v>45</v>
      </c>
      <c r="J45" s="170">
        <f>IFERROR(I45/I48,"-")</f>
        <v>0.73770491803278693</v>
      </c>
      <c r="K45" s="15">
        <v>45</v>
      </c>
      <c r="L45" s="170">
        <f>IFERROR(K45/K48,"-")</f>
        <v>0.703125</v>
      </c>
      <c r="M45" s="15">
        <v>34</v>
      </c>
      <c r="N45" s="170">
        <f>IFERROR(M45/M48,"-")</f>
        <v>0.75555555555555554</v>
      </c>
      <c r="O45" s="15">
        <v>8</v>
      </c>
      <c r="P45" s="170">
        <f>IFERROR(O45/O48,"-")</f>
        <v>0.61538461538461542</v>
      </c>
      <c r="Q45" s="15">
        <v>1</v>
      </c>
      <c r="R45" s="170">
        <f>IFERROR(Q45/Q48,"-")</f>
        <v>0.25</v>
      </c>
      <c r="S45" s="15">
        <f t="shared" si="0"/>
        <v>158</v>
      </c>
      <c r="T45" s="170">
        <f>IFERROR(S45/S48,"-")</f>
        <v>0.70222222222222219</v>
      </c>
    </row>
    <row r="46" spans="2:20" s="151" customFormat="1">
      <c r="B46" s="265"/>
      <c r="C46" s="293"/>
      <c r="D46" s="172" t="s">
        <v>126</v>
      </c>
      <c r="E46" s="18">
        <v>3</v>
      </c>
      <c r="F46" s="173">
        <f>IFERROR(E46/E48,"-")</f>
        <v>0.15789473684210525</v>
      </c>
      <c r="G46" s="18">
        <v>10</v>
      </c>
      <c r="H46" s="173">
        <f>IFERROR(G46/G48,"-")</f>
        <v>0.52631578947368418</v>
      </c>
      <c r="I46" s="18">
        <v>33</v>
      </c>
      <c r="J46" s="173">
        <f>IFERROR(I46/I48,"-")</f>
        <v>0.54098360655737709</v>
      </c>
      <c r="K46" s="18">
        <v>39</v>
      </c>
      <c r="L46" s="173">
        <f>IFERROR(K46/K48,"-")</f>
        <v>0.609375</v>
      </c>
      <c r="M46" s="18">
        <v>17</v>
      </c>
      <c r="N46" s="173">
        <f>IFERROR(M46/M48,"-")</f>
        <v>0.37777777777777777</v>
      </c>
      <c r="O46" s="18">
        <v>6</v>
      </c>
      <c r="P46" s="173">
        <f>IFERROR(O46/O48,"-")</f>
        <v>0.46153846153846156</v>
      </c>
      <c r="Q46" s="18">
        <v>2</v>
      </c>
      <c r="R46" s="173">
        <f>IFERROR(Q46/Q48,"-")</f>
        <v>0.5</v>
      </c>
      <c r="S46" s="18">
        <f t="shared" si="0"/>
        <v>110</v>
      </c>
      <c r="T46" s="173">
        <f>IFERROR(S46/S48,"-")</f>
        <v>0.48888888888888887</v>
      </c>
    </row>
    <row r="47" spans="2:20" s="151" customFormat="1">
      <c r="B47" s="265"/>
      <c r="C47" s="293"/>
      <c r="D47" s="188" t="s">
        <v>127</v>
      </c>
      <c r="E47" s="34">
        <v>17</v>
      </c>
      <c r="F47" s="189">
        <f>IFERROR(E47/E48,"-")</f>
        <v>0.89473684210526316</v>
      </c>
      <c r="G47" s="34">
        <v>18</v>
      </c>
      <c r="H47" s="189">
        <f>IFERROR(G47/G48,"-")</f>
        <v>0.94736842105263153</v>
      </c>
      <c r="I47" s="34">
        <v>61</v>
      </c>
      <c r="J47" s="189">
        <f>IFERROR(I47/I48,"-")</f>
        <v>1</v>
      </c>
      <c r="K47" s="34">
        <v>63</v>
      </c>
      <c r="L47" s="189">
        <f>IFERROR(K47/K48,"-")</f>
        <v>0.984375</v>
      </c>
      <c r="M47" s="34">
        <v>42</v>
      </c>
      <c r="N47" s="189">
        <f>IFERROR(M47/M48,"-")</f>
        <v>0.93333333333333335</v>
      </c>
      <c r="O47" s="34">
        <v>12</v>
      </c>
      <c r="P47" s="189">
        <f>IFERROR(O47/O48,"-")</f>
        <v>0.92307692307692313</v>
      </c>
      <c r="Q47" s="34">
        <v>4</v>
      </c>
      <c r="R47" s="189">
        <f>IFERROR(Q47/Q48,"-")</f>
        <v>1</v>
      </c>
      <c r="S47" s="34">
        <f t="shared" si="0"/>
        <v>217</v>
      </c>
      <c r="T47" s="189">
        <f>IFERROR(S47/S48,"-")</f>
        <v>0.96444444444444444</v>
      </c>
    </row>
    <row r="48" spans="2:20" s="151" customFormat="1">
      <c r="B48" s="266"/>
      <c r="C48" s="294"/>
      <c r="D48" s="136" t="s">
        <v>177</v>
      </c>
      <c r="E48" s="187">
        <v>19</v>
      </c>
      <c r="F48" s="190" t="s">
        <v>182</v>
      </c>
      <c r="G48" s="187">
        <v>19</v>
      </c>
      <c r="H48" s="190" t="s">
        <v>182</v>
      </c>
      <c r="I48" s="187">
        <v>61</v>
      </c>
      <c r="J48" s="190" t="s">
        <v>182</v>
      </c>
      <c r="K48" s="187">
        <v>64</v>
      </c>
      <c r="L48" s="190" t="s">
        <v>182</v>
      </c>
      <c r="M48" s="187">
        <v>45</v>
      </c>
      <c r="N48" s="190" t="s">
        <v>182</v>
      </c>
      <c r="O48" s="187">
        <v>13</v>
      </c>
      <c r="P48" s="190" t="s">
        <v>182</v>
      </c>
      <c r="Q48" s="187">
        <v>4</v>
      </c>
      <c r="R48" s="190" t="s">
        <v>182</v>
      </c>
      <c r="S48" s="187">
        <f t="shared" si="0"/>
        <v>225</v>
      </c>
      <c r="T48" s="190" t="s">
        <v>182</v>
      </c>
    </row>
    <row r="49" spans="2:20" s="151" customFormat="1">
      <c r="B49" s="264">
        <v>12</v>
      </c>
      <c r="C49" s="292" t="s">
        <v>190</v>
      </c>
      <c r="D49" s="169" t="s">
        <v>125</v>
      </c>
      <c r="E49" s="15">
        <v>9</v>
      </c>
      <c r="F49" s="170">
        <f>IFERROR(E49/E52,"-")</f>
        <v>0.81818181818181823</v>
      </c>
      <c r="G49" s="15">
        <v>8</v>
      </c>
      <c r="H49" s="170">
        <f>IFERROR(G49/G52,"-")</f>
        <v>0.72727272727272729</v>
      </c>
      <c r="I49" s="15">
        <v>24</v>
      </c>
      <c r="J49" s="170">
        <f>IFERROR(I49/I52,"-")</f>
        <v>0.64864864864864868</v>
      </c>
      <c r="K49" s="15">
        <v>20</v>
      </c>
      <c r="L49" s="170">
        <f>IFERROR(K49/K52,"-")</f>
        <v>0.7142857142857143</v>
      </c>
      <c r="M49" s="15">
        <v>18</v>
      </c>
      <c r="N49" s="170">
        <f>IFERROR(M49/M52,"-")</f>
        <v>0.8571428571428571</v>
      </c>
      <c r="O49" s="15">
        <v>6</v>
      </c>
      <c r="P49" s="170">
        <f>IFERROR(O49/O52,"-")</f>
        <v>0.75</v>
      </c>
      <c r="Q49" s="15">
        <v>0</v>
      </c>
      <c r="R49" s="170" t="str">
        <f>IFERROR(Q49/Q52,"-")</f>
        <v>-</v>
      </c>
      <c r="S49" s="15">
        <f t="shared" si="0"/>
        <v>85</v>
      </c>
      <c r="T49" s="170">
        <f>IFERROR(S49/S52,"-")</f>
        <v>0.73275862068965514</v>
      </c>
    </row>
    <row r="50" spans="2:20" s="151" customFormat="1">
      <c r="B50" s="265"/>
      <c r="C50" s="293"/>
      <c r="D50" s="172" t="s">
        <v>126</v>
      </c>
      <c r="E50" s="18">
        <v>6</v>
      </c>
      <c r="F50" s="173">
        <f>IFERROR(E50/E52,"-")</f>
        <v>0.54545454545454541</v>
      </c>
      <c r="G50" s="18">
        <v>1</v>
      </c>
      <c r="H50" s="173">
        <f>IFERROR(G50/G52,"-")</f>
        <v>9.0909090909090912E-2</v>
      </c>
      <c r="I50" s="18">
        <v>21</v>
      </c>
      <c r="J50" s="173">
        <f>IFERROR(I50/I52,"-")</f>
        <v>0.56756756756756754</v>
      </c>
      <c r="K50" s="18">
        <v>13</v>
      </c>
      <c r="L50" s="173">
        <f>IFERROR(K50/K52,"-")</f>
        <v>0.4642857142857143</v>
      </c>
      <c r="M50" s="18">
        <v>13</v>
      </c>
      <c r="N50" s="173">
        <f>IFERROR(M50/M52,"-")</f>
        <v>0.61904761904761907</v>
      </c>
      <c r="O50" s="18">
        <v>6</v>
      </c>
      <c r="P50" s="173">
        <f>IFERROR(O50/O52,"-")</f>
        <v>0.75</v>
      </c>
      <c r="Q50" s="18">
        <v>0</v>
      </c>
      <c r="R50" s="173" t="str">
        <f>IFERROR(Q50/Q52,"-")</f>
        <v>-</v>
      </c>
      <c r="S50" s="18">
        <f t="shared" si="0"/>
        <v>60</v>
      </c>
      <c r="T50" s="173">
        <f>IFERROR(S50/S52,"-")</f>
        <v>0.51724137931034486</v>
      </c>
    </row>
    <row r="51" spans="2:20" s="151" customFormat="1">
      <c r="B51" s="265"/>
      <c r="C51" s="293"/>
      <c r="D51" s="188" t="s">
        <v>127</v>
      </c>
      <c r="E51" s="34">
        <v>10</v>
      </c>
      <c r="F51" s="189">
        <f>IFERROR(E51/E52,"-")</f>
        <v>0.90909090909090906</v>
      </c>
      <c r="G51" s="34">
        <v>7</v>
      </c>
      <c r="H51" s="189">
        <f>IFERROR(G51/G52,"-")</f>
        <v>0.63636363636363635</v>
      </c>
      <c r="I51" s="34">
        <v>34</v>
      </c>
      <c r="J51" s="189">
        <f>IFERROR(I51/I52,"-")</f>
        <v>0.91891891891891897</v>
      </c>
      <c r="K51" s="34">
        <v>26</v>
      </c>
      <c r="L51" s="189">
        <f>IFERROR(K51/K52,"-")</f>
        <v>0.9285714285714286</v>
      </c>
      <c r="M51" s="34">
        <v>20</v>
      </c>
      <c r="N51" s="189">
        <f>IFERROR(M51/M52,"-")</f>
        <v>0.95238095238095233</v>
      </c>
      <c r="O51" s="34">
        <v>8</v>
      </c>
      <c r="P51" s="189">
        <f>IFERROR(O51/O52,"-")</f>
        <v>1</v>
      </c>
      <c r="Q51" s="34">
        <v>0</v>
      </c>
      <c r="R51" s="189" t="str">
        <f>IFERROR(Q51/Q52,"-")</f>
        <v>-</v>
      </c>
      <c r="S51" s="34">
        <f t="shared" si="0"/>
        <v>105</v>
      </c>
      <c r="T51" s="189">
        <f>IFERROR(S51/S52,"-")</f>
        <v>0.90517241379310343</v>
      </c>
    </row>
    <row r="52" spans="2:20" s="151" customFormat="1">
      <c r="B52" s="266"/>
      <c r="C52" s="294"/>
      <c r="D52" s="136" t="s">
        <v>177</v>
      </c>
      <c r="E52" s="187">
        <v>11</v>
      </c>
      <c r="F52" s="190" t="s">
        <v>182</v>
      </c>
      <c r="G52" s="187">
        <v>11</v>
      </c>
      <c r="H52" s="190" t="s">
        <v>182</v>
      </c>
      <c r="I52" s="187">
        <v>37</v>
      </c>
      <c r="J52" s="190" t="s">
        <v>182</v>
      </c>
      <c r="K52" s="187">
        <v>28</v>
      </c>
      <c r="L52" s="190" t="s">
        <v>182</v>
      </c>
      <c r="M52" s="187">
        <v>21</v>
      </c>
      <c r="N52" s="190" t="s">
        <v>182</v>
      </c>
      <c r="O52" s="187">
        <v>8</v>
      </c>
      <c r="P52" s="190" t="s">
        <v>182</v>
      </c>
      <c r="Q52" s="187">
        <v>0</v>
      </c>
      <c r="R52" s="190" t="s">
        <v>182</v>
      </c>
      <c r="S52" s="187">
        <f t="shared" si="0"/>
        <v>116</v>
      </c>
      <c r="T52" s="190" t="s">
        <v>182</v>
      </c>
    </row>
    <row r="53" spans="2:20" s="151" customFormat="1">
      <c r="B53" s="264">
        <v>13</v>
      </c>
      <c r="C53" s="292" t="s">
        <v>191</v>
      </c>
      <c r="D53" s="169" t="s">
        <v>125</v>
      </c>
      <c r="E53" s="15">
        <v>21</v>
      </c>
      <c r="F53" s="170">
        <f>IFERROR(E53/E56,"-")</f>
        <v>0.77777777777777779</v>
      </c>
      <c r="G53" s="15">
        <v>16</v>
      </c>
      <c r="H53" s="170">
        <f>IFERROR(G53/G56,"-")</f>
        <v>0.66666666666666663</v>
      </c>
      <c r="I53" s="15">
        <v>45</v>
      </c>
      <c r="J53" s="170">
        <f>IFERROR(I53/I56,"-")</f>
        <v>0.69230769230769229</v>
      </c>
      <c r="K53" s="15">
        <v>45</v>
      </c>
      <c r="L53" s="170">
        <f>IFERROR(K53/K56,"-")</f>
        <v>0.6428571428571429</v>
      </c>
      <c r="M53" s="15">
        <v>24</v>
      </c>
      <c r="N53" s="170">
        <f>IFERROR(M53/M56,"-")</f>
        <v>0.63157894736842102</v>
      </c>
      <c r="O53" s="15">
        <v>6</v>
      </c>
      <c r="P53" s="170">
        <f>IFERROR(O53/O56,"-")</f>
        <v>0.66666666666666663</v>
      </c>
      <c r="Q53" s="15">
        <v>3</v>
      </c>
      <c r="R53" s="170">
        <f>IFERROR(Q53/Q56,"-")</f>
        <v>0.75</v>
      </c>
      <c r="S53" s="15">
        <f t="shared" si="0"/>
        <v>160</v>
      </c>
      <c r="T53" s="170">
        <f>IFERROR(S53/S56,"-")</f>
        <v>0.67510548523206748</v>
      </c>
    </row>
    <row r="54" spans="2:20" s="151" customFormat="1">
      <c r="B54" s="265"/>
      <c r="C54" s="293"/>
      <c r="D54" s="172" t="s">
        <v>126</v>
      </c>
      <c r="E54" s="18">
        <v>9</v>
      </c>
      <c r="F54" s="173">
        <f>IFERROR(E54/E56,"-")</f>
        <v>0.33333333333333331</v>
      </c>
      <c r="G54" s="18">
        <v>14</v>
      </c>
      <c r="H54" s="173">
        <f>IFERROR(G54/G56,"-")</f>
        <v>0.58333333333333337</v>
      </c>
      <c r="I54" s="18">
        <v>41</v>
      </c>
      <c r="J54" s="173">
        <f>IFERROR(I54/I56,"-")</f>
        <v>0.63076923076923075</v>
      </c>
      <c r="K54" s="18">
        <v>40</v>
      </c>
      <c r="L54" s="173">
        <f>IFERROR(K54/K56,"-")</f>
        <v>0.5714285714285714</v>
      </c>
      <c r="M54" s="18">
        <v>14</v>
      </c>
      <c r="N54" s="173">
        <f>IFERROR(M54/M56,"-")</f>
        <v>0.36842105263157893</v>
      </c>
      <c r="O54" s="18">
        <v>5</v>
      </c>
      <c r="P54" s="173">
        <f>IFERROR(O54/O56,"-")</f>
        <v>0.55555555555555558</v>
      </c>
      <c r="Q54" s="18">
        <v>3</v>
      </c>
      <c r="R54" s="173">
        <f>IFERROR(Q54/Q56,"-")</f>
        <v>0.75</v>
      </c>
      <c r="S54" s="18">
        <f t="shared" si="0"/>
        <v>126</v>
      </c>
      <c r="T54" s="173">
        <f>IFERROR(S54/S56,"-")</f>
        <v>0.53164556962025311</v>
      </c>
    </row>
    <row r="55" spans="2:20" s="151" customFormat="1">
      <c r="B55" s="265"/>
      <c r="C55" s="293"/>
      <c r="D55" s="188" t="s">
        <v>127</v>
      </c>
      <c r="E55" s="34">
        <v>27</v>
      </c>
      <c r="F55" s="189">
        <f>IFERROR(E55/E56,"-")</f>
        <v>1</v>
      </c>
      <c r="G55" s="34">
        <v>24</v>
      </c>
      <c r="H55" s="189">
        <f>IFERROR(G55/G56,"-")</f>
        <v>1</v>
      </c>
      <c r="I55" s="34">
        <v>60</v>
      </c>
      <c r="J55" s="189">
        <f>IFERROR(I55/I56,"-")</f>
        <v>0.92307692307692313</v>
      </c>
      <c r="K55" s="34">
        <v>67</v>
      </c>
      <c r="L55" s="189">
        <f>IFERROR(K55/K56,"-")</f>
        <v>0.95714285714285718</v>
      </c>
      <c r="M55" s="34">
        <v>36</v>
      </c>
      <c r="N55" s="189">
        <f>IFERROR(M55/M56,"-")</f>
        <v>0.94736842105263153</v>
      </c>
      <c r="O55" s="34">
        <v>9</v>
      </c>
      <c r="P55" s="189">
        <f>IFERROR(O55/O56,"-")</f>
        <v>1</v>
      </c>
      <c r="Q55" s="34">
        <v>4</v>
      </c>
      <c r="R55" s="189">
        <f>IFERROR(Q55/Q56,"-")</f>
        <v>1</v>
      </c>
      <c r="S55" s="34">
        <f t="shared" si="0"/>
        <v>227</v>
      </c>
      <c r="T55" s="189">
        <f>IFERROR(S55/S56,"-")</f>
        <v>0.95780590717299574</v>
      </c>
    </row>
    <row r="56" spans="2:20" s="151" customFormat="1">
      <c r="B56" s="266"/>
      <c r="C56" s="294"/>
      <c r="D56" s="136" t="s">
        <v>177</v>
      </c>
      <c r="E56" s="187">
        <v>27</v>
      </c>
      <c r="F56" s="190" t="s">
        <v>182</v>
      </c>
      <c r="G56" s="187">
        <v>24</v>
      </c>
      <c r="H56" s="190" t="s">
        <v>182</v>
      </c>
      <c r="I56" s="187">
        <v>65</v>
      </c>
      <c r="J56" s="190" t="s">
        <v>182</v>
      </c>
      <c r="K56" s="187">
        <v>70</v>
      </c>
      <c r="L56" s="190" t="s">
        <v>182</v>
      </c>
      <c r="M56" s="187">
        <v>38</v>
      </c>
      <c r="N56" s="190" t="s">
        <v>182</v>
      </c>
      <c r="O56" s="187">
        <v>9</v>
      </c>
      <c r="P56" s="190" t="s">
        <v>182</v>
      </c>
      <c r="Q56" s="187">
        <v>4</v>
      </c>
      <c r="R56" s="190" t="s">
        <v>182</v>
      </c>
      <c r="S56" s="187">
        <f t="shared" si="0"/>
        <v>237</v>
      </c>
      <c r="T56" s="190" t="s">
        <v>182</v>
      </c>
    </row>
    <row r="57" spans="2:20" s="151" customFormat="1">
      <c r="B57" s="264">
        <v>14</v>
      </c>
      <c r="C57" s="292" t="s">
        <v>192</v>
      </c>
      <c r="D57" s="169" t="s">
        <v>125</v>
      </c>
      <c r="E57" s="15">
        <v>7</v>
      </c>
      <c r="F57" s="170">
        <f>IFERROR(E57/E60,"-")</f>
        <v>0.7</v>
      </c>
      <c r="G57" s="15">
        <v>10</v>
      </c>
      <c r="H57" s="170">
        <f>IFERROR(G57/G60,"-")</f>
        <v>0.83333333333333337</v>
      </c>
      <c r="I57" s="15">
        <v>51</v>
      </c>
      <c r="J57" s="170">
        <f>IFERROR(I57/I60,"-")</f>
        <v>0.83606557377049184</v>
      </c>
      <c r="K57" s="15">
        <v>23</v>
      </c>
      <c r="L57" s="170">
        <f>IFERROR(K57/K60,"-")</f>
        <v>0.71875</v>
      </c>
      <c r="M57" s="15">
        <v>27</v>
      </c>
      <c r="N57" s="170">
        <f>IFERROR(M57/M60,"-")</f>
        <v>0.81818181818181823</v>
      </c>
      <c r="O57" s="15">
        <v>5</v>
      </c>
      <c r="P57" s="170">
        <f>IFERROR(O57/O60,"-")</f>
        <v>0.5</v>
      </c>
      <c r="Q57" s="15">
        <v>1</v>
      </c>
      <c r="R57" s="170">
        <f>IFERROR(Q57/Q60,"-")</f>
        <v>1</v>
      </c>
      <c r="S57" s="15">
        <f t="shared" si="0"/>
        <v>124</v>
      </c>
      <c r="T57" s="170">
        <f>IFERROR(S57/S60,"-")</f>
        <v>0.77987421383647804</v>
      </c>
    </row>
    <row r="58" spans="2:20" s="151" customFormat="1">
      <c r="B58" s="265"/>
      <c r="C58" s="293"/>
      <c r="D58" s="172" t="s">
        <v>126</v>
      </c>
      <c r="E58" s="18">
        <v>6</v>
      </c>
      <c r="F58" s="173">
        <f>IFERROR(E58/E60,"-")</f>
        <v>0.6</v>
      </c>
      <c r="G58" s="18">
        <v>6</v>
      </c>
      <c r="H58" s="173">
        <f>IFERROR(G58/G60,"-")</f>
        <v>0.5</v>
      </c>
      <c r="I58" s="18">
        <v>37</v>
      </c>
      <c r="J58" s="173">
        <f>IFERROR(I58/I60,"-")</f>
        <v>0.60655737704918034</v>
      </c>
      <c r="K58" s="18">
        <v>19</v>
      </c>
      <c r="L58" s="173">
        <f>IFERROR(K58/K60,"-")</f>
        <v>0.59375</v>
      </c>
      <c r="M58" s="18">
        <v>21</v>
      </c>
      <c r="N58" s="173">
        <f>IFERROR(M58/M60,"-")</f>
        <v>0.63636363636363635</v>
      </c>
      <c r="O58" s="18">
        <v>4</v>
      </c>
      <c r="P58" s="173">
        <f>IFERROR(O58/O60,"-")</f>
        <v>0.4</v>
      </c>
      <c r="Q58" s="18">
        <v>0</v>
      </c>
      <c r="R58" s="173">
        <f>IFERROR(Q58/Q60,"-")</f>
        <v>0</v>
      </c>
      <c r="S58" s="18">
        <f t="shared" si="0"/>
        <v>93</v>
      </c>
      <c r="T58" s="173">
        <f>IFERROR(S58/S60,"-")</f>
        <v>0.58490566037735847</v>
      </c>
    </row>
    <row r="59" spans="2:20" s="151" customFormat="1">
      <c r="B59" s="265"/>
      <c r="C59" s="293"/>
      <c r="D59" s="188" t="s">
        <v>127</v>
      </c>
      <c r="E59" s="34">
        <v>8</v>
      </c>
      <c r="F59" s="189">
        <f>IFERROR(E59/E60,"-")</f>
        <v>0.8</v>
      </c>
      <c r="G59" s="34">
        <v>12</v>
      </c>
      <c r="H59" s="189">
        <f>IFERROR(G59/G60,"-")</f>
        <v>1</v>
      </c>
      <c r="I59" s="34">
        <v>61</v>
      </c>
      <c r="J59" s="189">
        <f>IFERROR(I59/I60,"-")</f>
        <v>1</v>
      </c>
      <c r="K59" s="34">
        <v>32</v>
      </c>
      <c r="L59" s="189">
        <f>IFERROR(K59/K60,"-")</f>
        <v>1</v>
      </c>
      <c r="M59" s="34">
        <v>32</v>
      </c>
      <c r="N59" s="189">
        <f>IFERROR(M59/M60,"-")</f>
        <v>0.96969696969696972</v>
      </c>
      <c r="O59" s="34">
        <v>10</v>
      </c>
      <c r="P59" s="189">
        <f>IFERROR(O59/O60,"-")</f>
        <v>1</v>
      </c>
      <c r="Q59" s="34">
        <v>1</v>
      </c>
      <c r="R59" s="189">
        <f>IFERROR(Q59/Q60,"-")</f>
        <v>1</v>
      </c>
      <c r="S59" s="34">
        <f t="shared" si="0"/>
        <v>156</v>
      </c>
      <c r="T59" s="189">
        <f>IFERROR(S59/S60,"-")</f>
        <v>0.98113207547169812</v>
      </c>
    </row>
    <row r="60" spans="2:20" s="151" customFormat="1">
      <c r="B60" s="266"/>
      <c r="C60" s="294"/>
      <c r="D60" s="136" t="s">
        <v>177</v>
      </c>
      <c r="E60" s="187">
        <v>10</v>
      </c>
      <c r="F60" s="190" t="s">
        <v>182</v>
      </c>
      <c r="G60" s="187">
        <v>12</v>
      </c>
      <c r="H60" s="190" t="s">
        <v>182</v>
      </c>
      <c r="I60" s="187">
        <v>61</v>
      </c>
      <c r="J60" s="190" t="s">
        <v>182</v>
      </c>
      <c r="K60" s="187">
        <v>32</v>
      </c>
      <c r="L60" s="190" t="s">
        <v>182</v>
      </c>
      <c r="M60" s="187">
        <v>33</v>
      </c>
      <c r="N60" s="190" t="s">
        <v>182</v>
      </c>
      <c r="O60" s="187">
        <v>10</v>
      </c>
      <c r="P60" s="190" t="s">
        <v>182</v>
      </c>
      <c r="Q60" s="187">
        <v>1</v>
      </c>
      <c r="R60" s="190" t="s">
        <v>182</v>
      </c>
      <c r="S60" s="187">
        <f t="shared" si="0"/>
        <v>159</v>
      </c>
      <c r="T60" s="190" t="s">
        <v>182</v>
      </c>
    </row>
    <row r="61" spans="2:20" s="151" customFormat="1">
      <c r="B61" s="264">
        <v>15</v>
      </c>
      <c r="C61" s="292" t="s">
        <v>193</v>
      </c>
      <c r="D61" s="169" t="s">
        <v>125</v>
      </c>
      <c r="E61" s="15">
        <v>16</v>
      </c>
      <c r="F61" s="170">
        <f>IFERROR(E61/E64,"-")</f>
        <v>0.72727272727272729</v>
      </c>
      <c r="G61" s="15">
        <v>14</v>
      </c>
      <c r="H61" s="170">
        <f>IFERROR(G61/G64,"-")</f>
        <v>0.7</v>
      </c>
      <c r="I61" s="15">
        <v>58</v>
      </c>
      <c r="J61" s="170">
        <f>IFERROR(I61/I64,"-")</f>
        <v>0.78378378378378377</v>
      </c>
      <c r="K61" s="15">
        <v>48</v>
      </c>
      <c r="L61" s="170">
        <f>IFERROR(K61/K64,"-")</f>
        <v>0.68571428571428572</v>
      </c>
      <c r="M61" s="15">
        <v>24</v>
      </c>
      <c r="N61" s="170">
        <f>IFERROR(M61/M64,"-")</f>
        <v>0.63157894736842102</v>
      </c>
      <c r="O61" s="15">
        <v>9</v>
      </c>
      <c r="P61" s="170">
        <f>IFERROR(O61/O64,"-")</f>
        <v>0.5625</v>
      </c>
      <c r="Q61" s="15">
        <v>1</v>
      </c>
      <c r="R61" s="170">
        <f>IFERROR(Q61/Q64,"-")</f>
        <v>0.33333333333333331</v>
      </c>
      <c r="S61" s="15">
        <f t="shared" si="0"/>
        <v>170</v>
      </c>
      <c r="T61" s="170">
        <f>IFERROR(S61/S64,"-")</f>
        <v>0.69958847736625518</v>
      </c>
    </row>
    <row r="62" spans="2:20" s="151" customFormat="1">
      <c r="B62" s="265"/>
      <c r="C62" s="293"/>
      <c r="D62" s="172" t="s">
        <v>126</v>
      </c>
      <c r="E62" s="18">
        <v>14</v>
      </c>
      <c r="F62" s="173">
        <f>IFERROR(E62/E64,"-")</f>
        <v>0.63636363636363635</v>
      </c>
      <c r="G62" s="18">
        <v>13</v>
      </c>
      <c r="H62" s="173">
        <f>IFERROR(G62/G64,"-")</f>
        <v>0.65</v>
      </c>
      <c r="I62" s="18">
        <v>49</v>
      </c>
      <c r="J62" s="173">
        <f>IFERROR(I62/I64,"-")</f>
        <v>0.66216216216216217</v>
      </c>
      <c r="K62" s="18">
        <v>42</v>
      </c>
      <c r="L62" s="173">
        <f>IFERROR(K62/K64,"-")</f>
        <v>0.6</v>
      </c>
      <c r="M62" s="18">
        <v>20</v>
      </c>
      <c r="N62" s="173">
        <f>IFERROR(M62/M64,"-")</f>
        <v>0.52631578947368418</v>
      </c>
      <c r="O62" s="18">
        <v>11</v>
      </c>
      <c r="P62" s="173">
        <f>IFERROR(O62/O64,"-")</f>
        <v>0.6875</v>
      </c>
      <c r="Q62" s="18">
        <v>1</v>
      </c>
      <c r="R62" s="173">
        <f>IFERROR(Q62/Q64,"-")</f>
        <v>0.33333333333333331</v>
      </c>
      <c r="S62" s="18">
        <f t="shared" si="0"/>
        <v>150</v>
      </c>
      <c r="T62" s="173">
        <f>IFERROR(S62/S64,"-")</f>
        <v>0.61728395061728392</v>
      </c>
    </row>
    <row r="63" spans="2:20" s="151" customFormat="1">
      <c r="B63" s="265"/>
      <c r="C63" s="293"/>
      <c r="D63" s="188" t="s">
        <v>127</v>
      </c>
      <c r="E63" s="34">
        <v>22</v>
      </c>
      <c r="F63" s="189">
        <f>IFERROR(E63/E64,"-")</f>
        <v>1</v>
      </c>
      <c r="G63" s="34">
        <v>20</v>
      </c>
      <c r="H63" s="189">
        <f>IFERROR(G63/G64,"-")</f>
        <v>1</v>
      </c>
      <c r="I63" s="34">
        <v>72</v>
      </c>
      <c r="J63" s="189">
        <f>IFERROR(I63/I64,"-")</f>
        <v>0.97297297297297303</v>
      </c>
      <c r="K63" s="34">
        <v>67</v>
      </c>
      <c r="L63" s="189">
        <f>IFERROR(K63/K64,"-")</f>
        <v>0.95714285714285718</v>
      </c>
      <c r="M63" s="34">
        <v>37</v>
      </c>
      <c r="N63" s="189">
        <f>IFERROR(M63/M64,"-")</f>
        <v>0.97368421052631582</v>
      </c>
      <c r="O63" s="34">
        <v>16</v>
      </c>
      <c r="P63" s="189">
        <f>IFERROR(O63/O64,"-")</f>
        <v>1</v>
      </c>
      <c r="Q63" s="34">
        <v>2</v>
      </c>
      <c r="R63" s="189">
        <f>IFERROR(Q63/Q64,"-")</f>
        <v>0.66666666666666663</v>
      </c>
      <c r="S63" s="34">
        <f t="shared" si="0"/>
        <v>236</v>
      </c>
      <c r="T63" s="189">
        <f>IFERROR(S63/S64,"-")</f>
        <v>0.9711934156378601</v>
      </c>
    </row>
    <row r="64" spans="2:20" s="151" customFormat="1">
      <c r="B64" s="266"/>
      <c r="C64" s="294"/>
      <c r="D64" s="136" t="s">
        <v>177</v>
      </c>
      <c r="E64" s="187">
        <v>22</v>
      </c>
      <c r="F64" s="190" t="s">
        <v>182</v>
      </c>
      <c r="G64" s="187">
        <v>20</v>
      </c>
      <c r="H64" s="190" t="s">
        <v>182</v>
      </c>
      <c r="I64" s="187">
        <v>74</v>
      </c>
      <c r="J64" s="190" t="s">
        <v>182</v>
      </c>
      <c r="K64" s="187">
        <v>70</v>
      </c>
      <c r="L64" s="190" t="s">
        <v>182</v>
      </c>
      <c r="M64" s="187">
        <v>38</v>
      </c>
      <c r="N64" s="190" t="s">
        <v>182</v>
      </c>
      <c r="O64" s="187">
        <v>16</v>
      </c>
      <c r="P64" s="190" t="s">
        <v>182</v>
      </c>
      <c r="Q64" s="187">
        <v>3</v>
      </c>
      <c r="R64" s="190" t="s">
        <v>182</v>
      </c>
      <c r="S64" s="187">
        <f t="shared" si="0"/>
        <v>243</v>
      </c>
      <c r="T64" s="190" t="s">
        <v>182</v>
      </c>
    </row>
    <row r="65" spans="2:20" s="151" customFormat="1">
      <c r="B65" s="264">
        <v>16</v>
      </c>
      <c r="C65" s="292" t="s">
        <v>71</v>
      </c>
      <c r="D65" s="169" t="s">
        <v>125</v>
      </c>
      <c r="E65" s="15">
        <v>3</v>
      </c>
      <c r="F65" s="170">
        <f>IFERROR(E65/E68,"-")</f>
        <v>0.375</v>
      </c>
      <c r="G65" s="15">
        <v>11</v>
      </c>
      <c r="H65" s="170">
        <f>IFERROR(G65/G68,"-")</f>
        <v>0.7857142857142857</v>
      </c>
      <c r="I65" s="15">
        <v>36</v>
      </c>
      <c r="J65" s="170">
        <f>IFERROR(I65/I68,"-")</f>
        <v>0.75</v>
      </c>
      <c r="K65" s="15">
        <v>13</v>
      </c>
      <c r="L65" s="170">
        <f>IFERROR(K65/K68,"-")</f>
        <v>0.54166666666666663</v>
      </c>
      <c r="M65" s="15">
        <v>22</v>
      </c>
      <c r="N65" s="170">
        <f>IFERROR(M65/M68,"-")</f>
        <v>0.66666666666666663</v>
      </c>
      <c r="O65" s="15">
        <v>5</v>
      </c>
      <c r="P65" s="170">
        <f>IFERROR(O65/O68,"-")</f>
        <v>0.625</v>
      </c>
      <c r="Q65" s="15">
        <v>3</v>
      </c>
      <c r="R65" s="170">
        <f>IFERROR(Q65/Q68,"-")</f>
        <v>1</v>
      </c>
      <c r="S65" s="15">
        <f t="shared" si="0"/>
        <v>93</v>
      </c>
      <c r="T65" s="170">
        <f>IFERROR(S65/S68,"-")</f>
        <v>0.67391304347826086</v>
      </c>
    </row>
    <row r="66" spans="2:20" s="151" customFormat="1">
      <c r="B66" s="265"/>
      <c r="C66" s="293"/>
      <c r="D66" s="172" t="s">
        <v>126</v>
      </c>
      <c r="E66" s="18">
        <v>4</v>
      </c>
      <c r="F66" s="173">
        <f>IFERROR(E66/E68,"-")</f>
        <v>0.5</v>
      </c>
      <c r="G66" s="18">
        <v>6</v>
      </c>
      <c r="H66" s="173">
        <f>IFERROR(G66/G68,"-")</f>
        <v>0.42857142857142855</v>
      </c>
      <c r="I66" s="18">
        <v>23</v>
      </c>
      <c r="J66" s="173">
        <f>IFERROR(I66/I68,"-")</f>
        <v>0.47916666666666669</v>
      </c>
      <c r="K66" s="18">
        <v>15</v>
      </c>
      <c r="L66" s="173">
        <f>IFERROR(K66/K68,"-")</f>
        <v>0.625</v>
      </c>
      <c r="M66" s="18">
        <v>21</v>
      </c>
      <c r="N66" s="173">
        <f>IFERROR(M66/M68,"-")</f>
        <v>0.63636363636363635</v>
      </c>
      <c r="O66" s="18">
        <v>5</v>
      </c>
      <c r="P66" s="173">
        <f>IFERROR(O66/O68,"-")</f>
        <v>0.625</v>
      </c>
      <c r="Q66" s="18">
        <v>3</v>
      </c>
      <c r="R66" s="173">
        <f>IFERROR(Q66/Q68,"-")</f>
        <v>1</v>
      </c>
      <c r="S66" s="18">
        <f t="shared" si="0"/>
        <v>77</v>
      </c>
      <c r="T66" s="173">
        <f>IFERROR(S66/S68,"-")</f>
        <v>0.55797101449275366</v>
      </c>
    </row>
    <row r="67" spans="2:20" s="151" customFormat="1">
      <c r="B67" s="265"/>
      <c r="C67" s="293"/>
      <c r="D67" s="188" t="s">
        <v>127</v>
      </c>
      <c r="E67" s="34">
        <v>8</v>
      </c>
      <c r="F67" s="189">
        <f>IFERROR(E67/E68,"-")</f>
        <v>1</v>
      </c>
      <c r="G67" s="34">
        <v>14</v>
      </c>
      <c r="H67" s="189">
        <f>IFERROR(G67/G68,"-")</f>
        <v>1</v>
      </c>
      <c r="I67" s="34">
        <v>44</v>
      </c>
      <c r="J67" s="189">
        <f>IFERROR(I67/I68,"-")</f>
        <v>0.91666666666666663</v>
      </c>
      <c r="K67" s="34">
        <v>22</v>
      </c>
      <c r="L67" s="189">
        <f>IFERROR(K67/K68,"-")</f>
        <v>0.91666666666666663</v>
      </c>
      <c r="M67" s="34">
        <v>31</v>
      </c>
      <c r="N67" s="189">
        <f>IFERROR(M67/M68,"-")</f>
        <v>0.93939393939393945</v>
      </c>
      <c r="O67" s="34">
        <v>8</v>
      </c>
      <c r="P67" s="189">
        <f>IFERROR(O67/O68,"-")</f>
        <v>1</v>
      </c>
      <c r="Q67" s="34">
        <v>3</v>
      </c>
      <c r="R67" s="189">
        <f>IFERROR(Q67/Q68,"-")</f>
        <v>1</v>
      </c>
      <c r="S67" s="34">
        <f t="shared" si="0"/>
        <v>130</v>
      </c>
      <c r="T67" s="189">
        <f>IFERROR(S67/S68,"-")</f>
        <v>0.94202898550724634</v>
      </c>
    </row>
    <row r="68" spans="2:20" s="151" customFormat="1">
      <c r="B68" s="266"/>
      <c r="C68" s="294"/>
      <c r="D68" s="136" t="s">
        <v>177</v>
      </c>
      <c r="E68" s="187">
        <v>8</v>
      </c>
      <c r="F68" s="190" t="s">
        <v>182</v>
      </c>
      <c r="G68" s="187">
        <v>14</v>
      </c>
      <c r="H68" s="190" t="s">
        <v>182</v>
      </c>
      <c r="I68" s="187">
        <v>48</v>
      </c>
      <c r="J68" s="190" t="s">
        <v>182</v>
      </c>
      <c r="K68" s="187">
        <v>24</v>
      </c>
      <c r="L68" s="190" t="s">
        <v>182</v>
      </c>
      <c r="M68" s="187">
        <v>33</v>
      </c>
      <c r="N68" s="190" t="s">
        <v>182</v>
      </c>
      <c r="O68" s="187">
        <v>8</v>
      </c>
      <c r="P68" s="190" t="s">
        <v>182</v>
      </c>
      <c r="Q68" s="187">
        <v>3</v>
      </c>
      <c r="R68" s="190" t="s">
        <v>182</v>
      </c>
      <c r="S68" s="187">
        <f t="shared" si="0"/>
        <v>138</v>
      </c>
      <c r="T68" s="190" t="s">
        <v>182</v>
      </c>
    </row>
    <row r="69" spans="2:20" s="151" customFormat="1">
      <c r="B69" s="264">
        <v>17</v>
      </c>
      <c r="C69" s="292" t="s">
        <v>194</v>
      </c>
      <c r="D69" s="169" t="s">
        <v>125</v>
      </c>
      <c r="E69" s="15">
        <v>12</v>
      </c>
      <c r="F69" s="170">
        <f>IFERROR(E69/E72,"-")</f>
        <v>0.66666666666666663</v>
      </c>
      <c r="G69" s="15">
        <v>15</v>
      </c>
      <c r="H69" s="170">
        <f>IFERROR(G69/G72,"-")</f>
        <v>0.65217391304347827</v>
      </c>
      <c r="I69" s="15">
        <v>39</v>
      </c>
      <c r="J69" s="170">
        <f>IFERROR(I69/I72,"-")</f>
        <v>0.68421052631578949</v>
      </c>
      <c r="K69" s="15">
        <v>44</v>
      </c>
      <c r="L69" s="170">
        <f>IFERROR(K69/K72,"-")</f>
        <v>0.6875</v>
      </c>
      <c r="M69" s="15">
        <v>21</v>
      </c>
      <c r="N69" s="170">
        <f>IFERROR(M69/M72,"-")</f>
        <v>0.67741935483870963</v>
      </c>
      <c r="O69" s="15">
        <v>10</v>
      </c>
      <c r="P69" s="170">
        <f>IFERROR(O69/O72,"-")</f>
        <v>0.52631578947368418</v>
      </c>
      <c r="Q69" s="15">
        <v>1</v>
      </c>
      <c r="R69" s="170">
        <f>IFERROR(Q69/Q72,"-")</f>
        <v>0.5</v>
      </c>
      <c r="S69" s="15">
        <f t="shared" ref="S69:S132" si="1">SUM(E69,G69,I69,K69,M69,O69,Q69)</f>
        <v>142</v>
      </c>
      <c r="T69" s="170">
        <f>IFERROR(S69/S72,"-")</f>
        <v>0.66355140186915884</v>
      </c>
    </row>
    <row r="70" spans="2:20" s="151" customFormat="1">
      <c r="B70" s="265"/>
      <c r="C70" s="293"/>
      <c r="D70" s="172" t="s">
        <v>126</v>
      </c>
      <c r="E70" s="18">
        <v>9</v>
      </c>
      <c r="F70" s="173">
        <f>IFERROR(E70/E72,"-")</f>
        <v>0.5</v>
      </c>
      <c r="G70" s="18">
        <v>15</v>
      </c>
      <c r="H70" s="173">
        <f>IFERROR(G70/G72,"-")</f>
        <v>0.65217391304347827</v>
      </c>
      <c r="I70" s="18">
        <v>38</v>
      </c>
      <c r="J70" s="173">
        <f>IFERROR(I70/I72,"-")</f>
        <v>0.66666666666666663</v>
      </c>
      <c r="K70" s="18">
        <v>37</v>
      </c>
      <c r="L70" s="173">
        <f>IFERROR(K70/K72,"-")</f>
        <v>0.578125</v>
      </c>
      <c r="M70" s="18">
        <v>20</v>
      </c>
      <c r="N70" s="173">
        <f>IFERROR(M70/M72,"-")</f>
        <v>0.64516129032258063</v>
      </c>
      <c r="O70" s="18">
        <v>8</v>
      </c>
      <c r="P70" s="173">
        <f>IFERROR(O70/O72,"-")</f>
        <v>0.42105263157894735</v>
      </c>
      <c r="Q70" s="18">
        <v>1</v>
      </c>
      <c r="R70" s="173">
        <f>IFERROR(Q70/Q72,"-")</f>
        <v>0.5</v>
      </c>
      <c r="S70" s="18">
        <f t="shared" si="1"/>
        <v>128</v>
      </c>
      <c r="T70" s="173">
        <f>IFERROR(S70/S72,"-")</f>
        <v>0.59813084112149528</v>
      </c>
    </row>
    <row r="71" spans="2:20" s="151" customFormat="1">
      <c r="B71" s="265"/>
      <c r="C71" s="293"/>
      <c r="D71" s="188" t="s">
        <v>127</v>
      </c>
      <c r="E71" s="34">
        <v>18</v>
      </c>
      <c r="F71" s="189">
        <f>IFERROR(E71/E72,"-")</f>
        <v>1</v>
      </c>
      <c r="G71" s="34">
        <v>23</v>
      </c>
      <c r="H71" s="189">
        <f>IFERROR(G71/G72,"-")</f>
        <v>1</v>
      </c>
      <c r="I71" s="34">
        <v>56</v>
      </c>
      <c r="J71" s="189">
        <f>IFERROR(I71/I72,"-")</f>
        <v>0.98245614035087714</v>
      </c>
      <c r="K71" s="34">
        <v>61</v>
      </c>
      <c r="L71" s="189">
        <f>IFERROR(K71/K72,"-")</f>
        <v>0.953125</v>
      </c>
      <c r="M71" s="34">
        <v>28</v>
      </c>
      <c r="N71" s="189">
        <f>IFERROR(M71/M72,"-")</f>
        <v>0.90322580645161288</v>
      </c>
      <c r="O71" s="34">
        <v>17</v>
      </c>
      <c r="P71" s="189">
        <f>IFERROR(O71/O72,"-")</f>
        <v>0.89473684210526316</v>
      </c>
      <c r="Q71" s="34">
        <v>2</v>
      </c>
      <c r="R71" s="189">
        <f>IFERROR(Q71/Q72,"-")</f>
        <v>1</v>
      </c>
      <c r="S71" s="34">
        <f t="shared" si="1"/>
        <v>205</v>
      </c>
      <c r="T71" s="189">
        <f>IFERROR(S71/S72,"-")</f>
        <v>0.95794392523364491</v>
      </c>
    </row>
    <row r="72" spans="2:20" s="151" customFormat="1">
      <c r="B72" s="266"/>
      <c r="C72" s="294"/>
      <c r="D72" s="136" t="s">
        <v>177</v>
      </c>
      <c r="E72" s="187">
        <v>18</v>
      </c>
      <c r="F72" s="190" t="s">
        <v>182</v>
      </c>
      <c r="G72" s="187">
        <v>23</v>
      </c>
      <c r="H72" s="190" t="s">
        <v>182</v>
      </c>
      <c r="I72" s="187">
        <v>57</v>
      </c>
      <c r="J72" s="190" t="s">
        <v>182</v>
      </c>
      <c r="K72" s="187">
        <v>64</v>
      </c>
      <c r="L72" s="190" t="s">
        <v>182</v>
      </c>
      <c r="M72" s="187">
        <v>31</v>
      </c>
      <c r="N72" s="190" t="s">
        <v>182</v>
      </c>
      <c r="O72" s="187">
        <v>19</v>
      </c>
      <c r="P72" s="190" t="s">
        <v>182</v>
      </c>
      <c r="Q72" s="187">
        <v>2</v>
      </c>
      <c r="R72" s="190" t="s">
        <v>182</v>
      </c>
      <c r="S72" s="187">
        <f t="shared" si="1"/>
        <v>214</v>
      </c>
      <c r="T72" s="190" t="s">
        <v>182</v>
      </c>
    </row>
    <row r="73" spans="2:20" s="151" customFormat="1">
      <c r="B73" s="264">
        <v>18</v>
      </c>
      <c r="C73" s="292" t="s">
        <v>73</v>
      </c>
      <c r="D73" s="169" t="s">
        <v>125</v>
      </c>
      <c r="E73" s="15">
        <v>6</v>
      </c>
      <c r="F73" s="170">
        <f>IFERROR(E73/E76,"-")</f>
        <v>0.66666666666666663</v>
      </c>
      <c r="G73" s="15">
        <v>17</v>
      </c>
      <c r="H73" s="170">
        <f>IFERROR(G73/G76,"-")</f>
        <v>0.6071428571428571</v>
      </c>
      <c r="I73" s="15">
        <v>42</v>
      </c>
      <c r="J73" s="170">
        <f>IFERROR(I73/I76,"-")</f>
        <v>0.67741935483870963</v>
      </c>
      <c r="K73" s="15">
        <v>42</v>
      </c>
      <c r="L73" s="170">
        <f>IFERROR(K73/K76,"-")</f>
        <v>0.68852459016393441</v>
      </c>
      <c r="M73" s="15">
        <v>37</v>
      </c>
      <c r="N73" s="170">
        <f>IFERROR(M73/M76,"-")</f>
        <v>0.74</v>
      </c>
      <c r="O73" s="15">
        <v>6</v>
      </c>
      <c r="P73" s="170">
        <f>IFERROR(O73/O76,"-")</f>
        <v>0.375</v>
      </c>
      <c r="Q73" s="15">
        <v>1</v>
      </c>
      <c r="R73" s="170">
        <f>IFERROR(Q73/Q76,"-")</f>
        <v>1</v>
      </c>
      <c r="S73" s="15">
        <f t="shared" si="1"/>
        <v>151</v>
      </c>
      <c r="T73" s="170">
        <f>IFERROR(S73/S76,"-")</f>
        <v>0.66519823788546251</v>
      </c>
    </row>
    <row r="74" spans="2:20" s="151" customFormat="1">
      <c r="B74" s="265"/>
      <c r="C74" s="293"/>
      <c r="D74" s="172" t="s">
        <v>126</v>
      </c>
      <c r="E74" s="18">
        <v>6</v>
      </c>
      <c r="F74" s="173">
        <f>IFERROR(E74/E76,"-")</f>
        <v>0.66666666666666663</v>
      </c>
      <c r="G74" s="18">
        <v>16</v>
      </c>
      <c r="H74" s="173">
        <f>IFERROR(G74/G76,"-")</f>
        <v>0.5714285714285714</v>
      </c>
      <c r="I74" s="18">
        <v>40</v>
      </c>
      <c r="J74" s="173">
        <f>IFERROR(I74/I76,"-")</f>
        <v>0.64516129032258063</v>
      </c>
      <c r="K74" s="18">
        <v>36</v>
      </c>
      <c r="L74" s="173">
        <f>IFERROR(K74/K76,"-")</f>
        <v>0.5901639344262295</v>
      </c>
      <c r="M74" s="18">
        <v>35</v>
      </c>
      <c r="N74" s="173">
        <f>IFERROR(M74/M76,"-")</f>
        <v>0.7</v>
      </c>
      <c r="O74" s="18">
        <v>10</v>
      </c>
      <c r="P74" s="173">
        <f>IFERROR(O74/O76,"-")</f>
        <v>0.625</v>
      </c>
      <c r="Q74" s="18">
        <v>0</v>
      </c>
      <c r="R74" s="173">
        <f>IFERROR(Q74/Q76,"-")</f>
        <v>0</v>
      </c>
      <c r="S74" s="18">
        <f t="shared" si="1"/>
        <v>143</v>
      </c>
      <c r="T74" s="173">
        <f>IFERROR(S74/S76,"-")</f>
        <v>0.62995594713656389</v>
      </c>
    </row>
    <row r="75" spans="2:20" s="151" customFormat="1">
      <c r="B75" s="265"/>
      <c r="C75" s="293"/>
      <c r="D75" s="188" t="s">
        <v>127</v>
      </c>
      <c r="E75" s="34">
        <v>9</v>
      </c>
      <c r="F75" s="189">
        <f>IFERROR(E75/E76,"-")</f>
        <v>1</v>
      </c>
      <c r="G75" s="34">
        <v>26</v>
      </c>
      <c r="H75" s="189">
        <f>IFERROR(G75/G76,"-")</f>
        <v>0.9285714285714286</v>
      </c>
      <c r="I75" s="34">
        <v>60</v>
      </c>
      <c r="J75" s="189">
        <f>IFERROR(I75/I76,"-")</f>
        <v>0.967741935483871</v>
      </c>
      <c r="K75" s="34">
        <v>57</v>
      </c>
      <c r="L75" s="189">
        <f>IFERROR(K75/K76,"-")</f>
        <v>0.93442622950819676</v>
      </c>
      <c r="M75" s="34">
        <v>47</v>
      </c>
      <c r="N75" s="189">
        <f>IFERROR(M75/M76,"-")</f>
        <v>0.94</v>
      </c>
      <c r="O75" s="34">
        <v>16</v>
      </c>
      <c r="P75" s="189">
        <f>IFERROR(O75/O76,"-")</f>
        <v>1</v>
      </c>
      <c r="Q75" s="34">
        <v>1</v>
      </c>
      <c r="R75" s="189">
        <f>IFERROR(Q75/Q76,"-")</f>
        <v>1</v>
      </c>
      <c r="S75" s="34">
        <f t="shared" si="1"/>
        <v>216</v>
      </c>
      <c r="T75" s="189">
        <f>IFERROR(S75/S76,"-")</f>
        <v>0.95154185022026427</v>
      </c>
    </row>
    <row r="76" spans="2:20" s="151" customFormat="1">
      <c r="B76" s="266"/>
      <c r="C76" s="294"/>
      <c r="D76" s="136" t="s">
        <v>177</v>
      </c>
      <c r="E76" s="187">
        <v>9</v>
      </c>
      <c r="F76" s="190" t="s">
        <v>182</v>
      </c>
      <c r="G76" s="187">
        <v>28</v>
      </c>
      <c r="H76" s="190" t="s">
        <v>182</v>
      </c>
      <c r="I76" s="187">
        <v>62</v>
      </c>
      <c r="J76" s="190" t="s">
        <v>182</v>
      </c>
      <c r="K76" s="187">
        <v>61</v>
      </c>
      <c r="L76" s="190" t="s">
        <v>182</v>
      </c>
      <c r="M76" s="187">
        <v>50</v>
      </c>
      <c r="N76" s="190" t="s">
        <v>182</v>
      </c>
      <c r="O76" s="187">
        <v>16</v>
      </c>
      <c r="P76" s="190" t="s">
        <v>182</v>
      </c>
      <c r="Q76" s="187">
        <v>1</v>
      </c>
      <c r="R76" s="190" t="s">
        <v>182</v>
      </c>
      <c r="S76" s="187">
        <f t="shared" si="1"/>
        <v>227</v>
      </c>
      <c r="T76" s="190" t="s">
        <v>182</v>
      </c>
    </row>
    <row r="77" spans="2:20" s="151" customFormat="1">
      <c r="B77" s="264">
        <v>19</v>
      </c>
      <c r="C77" s="292" t="s">
        <v>195</v>
      </c>
      <c r="D77" s="169" t="s">
        <v>125</v>
      </c>
      <c r="E77" s="15">
        <v>10</v>
      </c>
      <c r="F77" s="170">
        <f>IFERROR(E77/E80,"-")</f>
        <v>0.55555555555555558</v>
      </c>
      <c r="G77" s="15">
        <v>10</v>
      </c>
      <c r="H77" s="170">
        <f>IFERROR(G77/G80,"-")</f>
        <v>0.625</v>
      </c>
      <c r="I77" s="15">
        <v>41</v>
      </c>
      <c r="J77" s="170">
        <f>IFERROR(I77/I80,"-")</f>
        <v>0.78846153846153844</v>
      </c>
      <c r="K77" s="15">
        <v>29</v>
      </c>
      <c r="L77" s="170">
        <f>IFERROR(K77/K80,"-")</f>
        <v>0.60416666666666663</v>
      </c>
      <c r="M77" s="15">
        <v>14</v>
      </c>
      <c r="N77" s="170">
        <f>IFERROR(M77/M80,"-")</f>
        <v>0.63636363636363635</v>
      </c>
      <c r="O77" s="15">
        <v>8</v>
      </c>
      <c r="P77" s="170">
        <f>IFERROR(O77/O80,"-")</f>
        <v>0.88888888888888884</v>
      </c>
      <c r="Q77" s="15">
        <v>0</v>
      </c>
      <c r="R77" s="170" t="str">
        <f>IFERROR(Q77/Q80,"-")</f>
        <v>-</v>
      </c>
      <c r="S77" s="15">
        <f t="shared" si="1"/>
        <v>112</v>
      </c>
      <c r="T77" s="170">
        <f>IFERROR(S77/S80,"-")</f>
        <v>0.67878787878787883</v>
      </c>
    </row>
    <row r="78" spans="2:20" s="151" customFormat="1">
      <c r="B78" s="265"/>
      <c r="C78" s="293"/>
      <c r="D78" s="172" t="s">
        <v>126</v>
      </c>
      <c r="E78" s="18">
        <v>7</v>
      </c>
      <c r="F78" s="173">
        <f>IFERROR(E78/E80,"-")</f>
        <v>0.3888888888888889</v>
      </c>
      <c r="G78" s="18">
        <v>6</v>
      </c>
      <c r="H78" s="173">
        <f>IFERROR(G78/G80,"-")</f>
        <v>0.375</v>
      </c>
      <c r="I78" s="18">
        <v>32</v>
      </c>
      <c r="J78" s="173">
        <f>IFERROR(I78/I80,"-")</f>
        <v>0.61538461538461542</v>
      </c>
      <c r="K78" s="18">
        <v>27</v>
      </c>
      <c r="L78" s="173">
        <f>IFERROR(K78/K80,"-")</f>
        <v>0.5625</v>
      </c>
      <c r="M78" s="18">
        <v>11</v>
      </c>
      <c r="N78" s="173">
        <f>IFERROR(M78/M80,"-")</f>
        <v>0.5</v>
      </c>
      <c r="O78" s="18">
        <v>3</v>
      </c>
      <c r="P78" s="173">
        <f>IFERROR(O78/O80,"-")</f>
        <v>0.33333333333333331</v>
      </c>
      <c r="Q78" s="18">
        <v>0</v>
      </c>
      <c r="R78" s="173" t="str">
        <f>IFERROR(Q78/Q80,"-")</f>
        <v>-</v>
      </c>
      <c r="S78" s="18">
        <f t="shared" si="1"/>
        <v>86</v>
      </c>
      <c r="T78" s="173">
        <f>IFERROR(S78/S80,"-")</f>
        <v>0.52121212121212124</v>
      </c>
    </row>
    <row r="79" spans="2:20" s="151" customFormat="1">
      <c r="B79" s="265"/>
      <c r="C79" s="293"/>
      <c r="D79" s="188" t="s">
        <v>127</v>
      </c>
      <c r="E79" s="34">
        <v>18</v>
      </c>
      <c r="F79" s="189">
        <f>IFERROR(E79/E80,"-")</f>
        <v>1</v>
      </c>
      <c r="G79" s="34">
        <v>15</v>
      </c>
      <c r="H79" s="189">
        <f>IFERROR(G79/G80,"-")</f>
        <v>0.9375</v>
      </c>
      <c r="I79" s="34">
        <v>50</v>
      </c>
      <c r="J79" s="189">
        <f>IFERROR(I79/I80,"-")</f>
        <v>0.96153846153846156</v>
      </c>
      <c r="K79" s="34">
        <v>43</v>
      </c>
      <c r="L79" s="189">
        <f>IFERROR(K79/K80,"-")</f>
        <v>0.89583333333333337</v>
      </c>
      <c r="M79" s="34">
        <v>21</v>
      </c>
      <c r="N79" s="189">
        <f>IFERROR(M79/M80,"-")</f>
        <v>0.95454545454545459</v>
      </c>
      <c r="O79" s="34">
        <v>8</v>
      </c>
      <c r="P79" s="189">
        <f>IFERROR(O79/O80,"-")</f>
        <v>0.88888888888888884</v>
      </c>
      <c r="Q79" s="34">
        <v>0</v>
      </c>
      <c r="R79" s="189" t="str">
        <f>IFERROR(Q79/Q80,"-")</f>
        <v>-</v>
      </c>
      <c r="S79" s="34">
        <f t="shared" si="1"/>
        <v>155</v>
      </c>
      <c r="T79" s="189">
        <f>IFERROR(S79/S80,"-")</f>
        <v>0.93939393939393945</v>
      </c>
    </row>
    <row r="80" spans="2:20" s="151" customFormat="1">
      <c r="B80" s="266"/>
      <c r="C80" s="294"/>
      <c r="D80" s="136" t="s">
        <v>177</v>
      </c>
      <c r="E80" s="187">
        <v>18</v>
      </c>
      <c r="F80" s="190" t="s">
        <v>182</v>
      </c>
      <c r="G80" s="187">
        <v>16</v>
      </c>
      <c r="H80" s="190" t="s">
        <v>182</v>
      </c>
      <c r="I80" s="187">
        <v>52</v>
      </c>
      <c r="J80" s="190" t="s">
        <v>182</v>
      </c>
      <c r="K80" s="187">
        <v>48</v>
      </c>
      <c r="L80" s="190" t="s">
        <v>182</v>
      </c>
      <c r="M80" s="187">
        <v>22</v>
      </c>
      <c r="N80" s="190" t="s">
        <v>182</v>
      </c>
      <c r="O80" s="187">
        <v>9</v>
      </c>
      <c r="P80" s="190" t="s">
        <v>182</v>
      </c>
      <c r="Q80" s="187">
        <v>0</v>
      </c>
      <c r="R80" s="190" t="s">
        <v>182</v>
      </c>
      <c r="S80" s="187">
        <f t="shared" si="1"/>
        <v>165</v>
      </c>
      <c r="T80" s="190" t="s">
        <v>182</v>
      </c>
    </row>
    <row r="81" spans="2:20" s="151" customFormat="1">
      <c r="B81" s="264">
        <v>20</v>
      </c>
      <c r="C81" s="292" t="s">
        <v>196</v>
      </c>
      <c r="D81" s="169" t="s">
        <v>125</v>
      </c>
      <c r="E81" s="15">
        <v>5</v>
      </c>
      <c r="F81" s="170">
        <f>IFERROR(E81/E84,"-")</f>
        <v>0.41666666666666669</v>
      </c>
      <c r="G81" s="15">
        <v>19</v>
      </c>
      <c r="H81" s="170">
        <f>IFERROR(G81/G84,"-")</f>
        <v>0.61290322580645162</v>
      </c>
      <c r="I81" s="15">
        <v>48</v>
      </c>
      <c r="J81" s="170">
        <f>IFERROR(I81/I84,"-")</f>
        <v>0.78688524590163933</v>
      </c>
      <c r="K81" s="15">
        <v>41</v>
      </c>
      <c r="L81" s="170">
        <f>IFERROR(K81/K84,"-")</f>
        <v>0.83673469387755106</v>
      </c>
      <c r="M81" s="15">
        <v>29</v>
      </c>
      <c r="N81" s="170">
        <f>IFERROR(M81/M84,"-")</f>
        <v>0.72499999999999998</v>
      </c>
      <c r="O81" s="15">
        <v>8</v>
      </c>
      <c r="P81" s="170">
        <f>IFERROR(O81/O84,"-")</f>
        <v>0.5714285714285714</v>
      </c>
      <c r="Q81" s="15">
        <v>0</v>
      </c>
      <c r="R81" s="170">
        <f>IFERROR(Q81/Q84,"-")</f>
        <v>0</v>
      </c>
      <c r="S81" s="15">
        <f t="shared" si="1"/>
        <v>150</v>
      </c>
      <c r="T81" s="170">
        <f>IFERROR(S81/S84,"-")</f>
        <v>0.71770334928229662</v>
      </c>
    </row>
    <row r="82" spans="2:20" s="151" customFormat="1">
      <c r="B82" s="265"/>
      <c r="C82" s="293"/>
      <c r="D82" s="172" t="s">
        <v>126</v>
      </c>
      <c r="E82" s="18">
        <v>8</v>
      </c>
      <c r="F82" s="173">
        <f>IFERROR(E82/E84,"-")</f>
        <v>0.66666666666666663</v>
      </c>
      <c r="G82" s="18">
        <v>20</v>
      </c>
      <c r="H82" s="173">
        <f>IFERROR(G82/G84,"-")</f>
        <v>0.64516129032258063</v>
      </c>
      <c r="I82" s="18">
        <v>39</v>
      </c>
      <c r="J82" s="173">
        <f>IFERROR(I82/I84,"-")</f>
        <v>0.63934426229508201</v>
      </c>
      <c r="K82" s="18">
        <v>34</v>
      </c>
      <c r="L82" s="173">
        <f>IFERROR(K82/K84,"-")</f>
        <v>0.69387755102040816</v>
      </c>
      <c r="M82" s="18">
        <v>23</v>
      </c>
      <c r="N82" s="173">
        <f>IFERROR(M82/M84,"-")</f>
        <v>0.57499999999999996</v>
      </c>
      <c r="O82" s="18">
        <v>8</v>
      </c>
      <c r="P82" s="173">
        <f>IFERROR(O82/O84,"-")</f>
        <v>0.5714285714285714</v>
      </c>
      <c r="Q82" s="18">
        <v>2</v>
      </c>
      <c r="R82" s="173">
        <f>IFERROR(Q82/Q84,"-")</f>
        <v>1</v>
      </c>
      <c r="S82" s="18">
        <f t="shared" si="1"/>
        <v>134</v>
      </c>
      <c r="T82" s="173">
        <f>IFERROR(S82/S84,"-")</f>
        <v>0.64114832535885169</v>
      </c>
    </row>
    <row r="83" spans="2:20" s="151" customFormat="1">
      <c r="B83" s="265"/>
      <c r="C83" s="293"/>
      <c r="D83" s="188" t="s">
        <v>127</v>
      </c>
      <c r="E83" s="34">
        <v>12</v>
      </c>
      <c r="F83" s="189">
        <f>IFERROR(E83/E84,"-")</f>
        <v>1</v>
      </c>
      <c r="G83" s="34">
        <v>30</v>
      </c>
      <c r="H83" s="189">
        <f>IFERROR(G83/G84,"-")</f>
        <v>0.967741935483871</v>
      </c>
      <c r="I83" s="34">
        <v>61</v>
      </c>
      <c r="J83" s="189">
        <f>IFERROR(I83/I84,"-")</f>
        <v>1</v>
      </c>
      <c r="K83" s="34">
        <v>47</v>
      </c>
      <c r="L83" s="189">
        <f>IFERROR(K83/K84,"-")</f>
        <v>0.95918367346938771</v>
      </c>
      <c r="M83" s="34">
        <v>40</v>
      </c>
      <c r="N83" s="189">
        <f>IFERROR(M83/M84,"-")</f>
        <v>1</v>
      </c>
      <c r="O83" s="34">
        <v>14</v>
      </c>
      <c r="P83" s="189">
        <f>IFERROR(O83/O84,"-")</f>
        <v>1</v>
      </c>
      <c r="Q83" s="34">
        <v>2</v>
      </c>
      <c r="R83" s="189">
        <f>IFERROR(Q83/Q84,"-")</f>
        <v>1</v>
      </c>
      <c r="S83" s="34">
        <f t="shared" si="1"/>
        <v>206</v>
      </c>
      <c r="T83" s="189">
        <f>IFERROR(S83/S84,"-")</f>
        <v>0.9856459330143541</v>
      </c>
    </row>
    <row r="84" spans="2:20" s="151" customFormat="1">
      <c r="B84" s="266"/>
      <c r="C84" s="294"/>
      <c r="D84" s="136" t="s">
        <v>177</v>
      </c>
      <c r="E84" s="187">
        <v>12</v>
      </c>
      <c r="F84" s="190" t="s">
        <v>182</v>
      </c>
      <c r="G84" s="187">
        <v>31</v>
      </c>
      <c r="H84" s="190" t="s">
        <v>182</v>
      </c>
      <c r="I84" s="187">
        <v>61</v>
      </c>
      <c r="J84" s="190" t="s">
        <v>182</v>
      </c>
      <c r="K84" s="187">
        <v>49</v>
      </c>
      <c r="L84" s="190" t="s">
        <v>182</v>
      </c>
      <c r="M84" s="187">
        <v>40</v>
      </c>
      <c r="N84" s="190" t="s">
        <v>182</v>
      </c>
      <c r="O84" s="187">
        <v>14</v>
      </c>
      <c r="P84" s="190" t="s">
        <v>182</v>
      </c>
      <c r="Q84" s="187">
        <v>2</v>
      </c>
      <c r="R84" s="190" t="s">
        <v>182</v>
      </c>
      <c r="S84" s="187">
        <f t="shared" si="1"/>
        <v>209</v>
      </c>
      <c r="T84" s="190" t="s">
        <v>182</v>
      </c>
    </row>
    <row r="85" spans="2:20" s="151" customFormat="1">
      <c r="B85" s="264">
        <v>21</v>
      </c>
      <c r="C85" s="292" t="s">
        <v>197</v>
      </c>
      <c r="D85" s="169" t="s">
        <v>125</v>
      </c>
      <c r="E85" s="15">
        <v>13</v>
      </c>
      <c r="F85" s="170">
        <f>IFERROR(E85/E88,"-")</f>
        <v>0.9285714285714286</v>
      </c>
      <c r="G85" s="15">
        <v>10</v>
      </c>
      <c r="H85" s="170">
        <f>IFERROR(G85/G88,"-")</f>
        <v>0.76923076923076927</v>
      </c>
      <c r="I85" s="15">
        <v>29</v>
      </c>
      <c r="J85" s="170">
        <f>IFERROR(I85/I88,"-")</f>
        <v>0.60416666666666663</v>
      </c>
      <c r="K85" s="15">
        <v>42</v>
      </c>
      <c r="L85" s="170">
        <f>IFERROR(K85/K88,"-")</f>
        <v>0.80769230769230771</v>
      </c>
      <c r="M85" s="15">
        <v>20</v>
      </c>
      <c r="N85" s="170">
        <f>IFERROR(M85/M88,"-")</f>
        <v>0.76923076923076927</v>
      </c>
      <c r="O85" s="15">
        <v>3</v>
      </c>
      <c r="P85" s="170">
        <f>IFERROR(O85/O88,"-")</f>
        <v>0.6</v>
      </c>
      <c r="Q85" s="15">
        <v>0</v>
      </c>
      <c r="R85" s="170" t="str">
        <f>IFERROR(Q85/Q88,"-")</f>
        <v>-</v>
      </c>
      <c r="S85" s="15">
        <f t="shared" si="1"/>
        <v>117</v>
      </c>
      <c r="T85" s="170">
        <f>IFERROR(S85/S88,"-")</f>
        <v>0.740506329113924</v>
      </c>
    </row>
    <row r="86" spans="2:20" s="151" customFormat="1">
      <c r="B86" s="265"/>
      <c r="C86" s="293"/>
      <c r="D86" s="172" t="s">
        <v>126</v>
      </c>
      <c r="E86" s="18">
        <v>12</v>
      </c>
      <c r="F86" s="173">
        <f>IFERROR(E86/E88,"-")</f>
        <v>0.8571428571428571</v>
      </c>
      <c r="G86" s="18">
        <v>8</v>
      </c>
      <c r="H86" s="173">
        <f>IFERROR(G86/G88,"-")</f>
        <v>0.61538461538461542</v>
      </c>
      <c r="I86" s="18">
        <v>35</v>
      </c>
      <c r="J86" s="173">
        <f>IFERROR(I86/I88,"-")</f>
        <v>0.72916666666666663</v>
      </c>
      <c r="K86" s="18">
        <v>36</v>
      </c>
      <c r="L86" s="173">
        <f>IFERROR(K86/K88,"-")</f>
        <v>0.69230769230769229</v>
      </c>
      <c r="M86" s="18">
        <v>18</v>
      </c>
      <c r="N86" s="173">
        <f>IFERROR(M86/M88,"-")</f>
        <v>0.69230769230769229</v>
      </c>
      <c r="O86" s="18">
        <v>3</v>
      </c>
      <c r="P86" s="173">
        <f>IFERROR(O86/O88,"-")</f>
        <v>0.6</v>
      </c>
      <c r="Q86" s="18">
        <v>0</v>
      </c>
      <c r="R86" s="173" t="str">
        <f>IFERROR(Q86/Q88,"-")</f>
        <v>-</v>
      </c>
      <c r="S86" s="18">
        <f t="shared" si="1"/>
        <v>112</v>
      </c>
      <c r="T86" s="173">
        <f>IFERROR(S86/S88,"-")</f>
        <v>0.70886075949367089</v>
      </c>
    </row>
    <row r="87" spans="2:20" s="151" customFormat="1">
      <c r="B87" s="265"/>
      <c r="C87" s="293"/>
      <c r="D87" s="188" t="s">
        <v>127</v>
      </c>
      <c r="E87" s="34">
        <v>14</v>
      </c>
      <c r="F87" s="189">
        <f>IFERROR(E87/E88,"-")</f>
        <v>1</v>
      </c>
      <c r="G87" s="34">
        <v>12</v>
      </c>
      <c r="H87" s="189">
        <f>IFERROR(G87/G88,"-")</f>
        <v>0.92307692307692313</v>
      </c>
      <c r="I87" s="34">
        <v>45</v>
      </c>
      <c r="J87" s="189">
        <f>IFERROR(I87/I88,"-")</f>
        <v>0.9375</v>
      </c>
      <c r="K87" s="34">
        <v>50</v>
      </c>
      <c r="L87" s="189">
        <f>IFERROR(K87/K88,"-")</f>
        <v>0.96153846153846156</v>
      </c>
      <c r="M87" s="34">
        <v>26</v>
      </c>
      <c r="N87" s="189">
        <f>IFERROR(M87/M88,"-")</f>
        <v>1</v>
      </c>
      <c r="O87" s="34">
        <v>5</v>
      </c>
      <c r="P87" s="189">
        <f>IFERROR(O87/O88,"-")</f>
        <v>1</v>
      </c>
      <c r="Q87" s="34">
        <v>0</v>
      </c>
      <c r="R87" s="189" t="str">
        <f>IFERROR(Q87/Q88,"-")</f>
        <v>-</v>
      </c>
      <c r="S87" s="34">
        <f t="shared" si="1"/>
        <v>152</v>
      </c>
      <c r="T87" s="189">
        <f>IFERROR(S87/S88,"-")</f>
        <v>0.96202531645569622</v>
      </c>
    </row>
    <row r="88" spans="2:20" s="151" customFormat="1">
      <c r="B88" s="266"/>
      <c r="C88" s="294"/>
      <c r="D88" s="136" t="s">
        <v>177</v>
      </c>
      <c r="E88" s="187">
        <v>14</v>
      </c>
      <c r="F88" s="190" t="s">
        <v>182</v>
      </c>
      <c r="G88" s="187">
        <v>13</v>
      </c>
      <c r="H88" s="190" t="s">
        <v>182</v>
      </c>
      <c r="I88" s="187">
        <v>48</v>
      </c>
      <c r="J88" s="190" t="s">
        <v>182</v>
      </c>
      <c r="K88" s="187">
        <v>52</v>
      </c>
      <c r="L88" s="190" t="s">
        <v>182</v>
      </c>
      <c r="M88" s="187">
        <v>26</v>
      </c>
      <c r="N88" s="190" t="s">
        <v>182</v>
      </c>
      <c r="O88" s="187">
        <v>5</v>
      </c>
      <c r="P88" s="190" t="s">
        <v>182</v>
      </c>
      <c r="Q88" s="187">
        <v>0</v>
      </c>
      <c r="R88" s="190" t="s">
        <v>182</v>
      </c>
      <c r="S88" s="187">
        <f t="shared" si="1"/>
        <v>158</v>
      </c>
      <c r="T88" s="190" t="s">
        <v>182</v>
      </c>
    </row>
    <row r="89" spans="2:20" s="151" customFormat="1">
      <c r="B89" s="264">
        <v>22</v>
      </c>
      <c r="C89" s="292" t="s">
        <v>77</v>
      </c>
      <c r="D89" s="169" t="s">
        <v>125</v>
      </c>
      <c r="E89" s="15">
        <v>11</v>
      </c>
      <c r="F89" s="170">
        <f>IFERROR(E89/E92,"-")</f>
        <v>0.57894736842105265</v>
      </c>
      <c r="G89" s="15">
        <v>20</v>
      </c>
      <c r="H89" s="170">
        <f>IFERROR(G89/G92,"-")</f>
        <v>0.83333333333333337</v>
      </c>
      <c r="I89" s="15">
        <v>42</v>
      </c>
      <c r="J89" s="170">
        <f>IFERROR(I89/I92,"-")</f>
        <v>0.68852459016393441</v>
      </c>
      <c r="K89" s="15">
        <v>32</v>
      </c>
      <c r="L89" s="170">
        <f>IFERROR(K89/K92,"-")</f>
        <v>0.62745098039215685</v>
      </c>
      <c r="M89" s="15">
        <v>24</v>
      </c>
      <c r="N89" s="170">
        <f>IFERROR(M89/M92,"-")</f>
        <v>0.82758620689655171</v>
      </c>
      <c r="O89" s="15">
        <v>7</v>
      </c>
      <c r="P89" s="170">
        <f>IFERROR(O89/O92,"-")</f>
        <v>1</v>
      </c>
      <c r="Q89" s="15">
        <v>1</v>
      </c>
      <c r="R89" s="170">
        <f>IFERROR(Q89/Q92,"-")</f>
        <v>1</v>
      </c>
      <c r="S89" s="15">
        <f t="shared" si="1"/>
        <v>137</v>
      </c>
      <c r="T89" s="170">
        <f>IFERROR(S89/S92,"-")</f>
        <v>0.71354166666666663</v>
      </c>
    </row>
    <row r="90" spans="2:20" s="151" customFormat="1">
      <c r="B90" s="265"/>
      <c r="C90" s="293"/>
      <c r="D90" s="172" t="s">
        <v>126</v>
      </c>
      <c r="E90" s="18">
        <v>17</v>
      </c>
      <c r="F90" s="173">
        <f>IFERROR(E90/E92,"-")</f>
        <v>0.89473684210526316</v>
      </c>
      <c r="G90" s="18">
        <v>20</v>
      </c>
      <c r="H90" s="173">
        <f>IFERROR(G90/G92,"-")</f>
        <v>0.83333333333333337</v>
      </c>
      <c r="I90" s="18">
        <v>40</v>
      </c>
      <c r="J90" s="173">
        <f>IFERROR(I90/I92,"-")</f>
        <v>0.65573770491803274</v>
      </c>
      <c r="K90" s="18">
        <v>34</v>
      </c>
      <c r="L90" s="173">
        <f>IFERROR(K90/K92,"-")</f>
        <v>0.66666666666666663</v>
      </c>
      <c r="M90" s="18">
        <v>16</v>
      </c>
      <c r="N90" s="173">
        <f>IFERROR(M90/M92,"-")</f>
        <v>0.55172413793103448</v>
      </c>
      <c r="O90" s="18">
        <v>2</v>
      </c>
      <c r="P90" s="173">
        <f>IFERROR(O90/O92,"-")</f>
        <v>0.2857142857142857</v>
      </c>
      <c r="Q90" s="18">
        <v>0</v>
      </c>
      <c r="R90" s="173">
        <f>IFERROR(Q90/Q92,"-")</f>
        <v>0</v>
      </c>
      <c r="S90" s="18">
        <f t="shared" si="1"/>
        <v>129</v>
      </c>
      <c r="T90" s="173">
        <f>IFERROR(S90/S92,"-")</f>
        <v>0.671875</v>
      </c>
    </row>
    <row r="91" spans="2:20" s="151" customFormat="1">
      <c r="B91" s="265"/>
      <c r="C91" s="293"/>
      <c r="D91" s="188" t="s">
        <v>127</v>
      </c>
      <c r="E91" s="34">
        <v>18</v>
      </c>
      <c r="F91" s="189">
        <f>IFERROR(E91/E92,"-")</f>
        <v>0.94736842105263153</v>
      </c>
      <c r="G91" s="34">
        <v>24</v>
      </c>
      <c r="H91" s="189">
        <f>IFERROR(G91/G92,"-")</f>
        <v>1</v>
      </c>
      <c r="I91" s="34">
        <v>61</v>
      </c>
      <c r="J91" s="189">
        <f>IFERROR(I91/I92,"-")</f>
        <v>1</v>
      </c>
      <c r="K91" s="34">
        <v>49</v>
      </c>
      <c r="L91" s="189">
        <f>IFERROR(K91/K92,"-")</f>
        <v>0.96078431372549022</v>
      </c>
      <c r="M91" s="34">
        <v>28</v>
      </c>
      <c r="N91" s="189">
        <f>IFERROR(M91/M92,"-")</f>
        <v>0.96551724137931039</v>
      </c>
      <c r="O91" s="34">
        <v>7</v>
      </c>
      <c r="P91" s="189">
        <f>IFERROR(O91/O92,"-")</f>
        <v>1</v>
      </c>
      <c r="Q91" s="34">
        <v>1</v>
      </c>
      <c r="R91" s="189">
        <f>IFERROR(Q91/Q92,"-")</f>
        <v>1</v>
      </c>
      <c r="S91" s="34">
        <f t="shared" si="1"/>
        <v>188</v>
      </c>
      <c r="T91" s="189">
        <f>IFERROR(S91/S92,"-")</f>
        <v>0.97916666666666663</v>
      </c>
    </row>
    <row r="92" spans="2:20" s="151" customFormat="1">
      <c r="B92" s="266"/>
      <c r="C92" s="294"/>
      <c r="D92" s="136" t="s">
        <v>177</v>
      </c>
      <c r="E92" s="187">
        <v>19</v>
      </c>
      <c r="F92" s="190" t="s">
        <v>182</v>
      </c>
      <c r="G92" s="187">
        <v>24</v>
      </c>
      <c r="H92" s="190" t="s">
        <v>182</v>
      </c>
      <c r="I92" s="187">
        <v>61</v>
      </c>
      <c r="J92" s="190" t="s">
        <v>182</v>
      </c>
      <c r="K92" s="187">
        <v>51</v>
      </c>
      <c r="L92" s="190" t="s">
        <v>182</v>
      </c>
      <c r="M92" s="187">
        <v>29</v>
      </c>
      <c r="N92" s="190" t="s">
        <v>182</v>
      </c>
      <c r="O92" s="187">
        <v>7</v>
      </c>
      <c r="P92" s="190" t="s">
        <v>182</v>
      </c>
      <c r="Q92" s="187">
        <v>1</v>
      </c>
      <c r="R92" s="190" t="s">
        <v>182</v>
      </c>
      <c r="S92" s="187">
        <f t="shared" si="1"/>
        <v>192</v>
      </c>
      <c r="T92" s="190" t="s">
        <v>182</v>
      </c>
    </row>
    <row r="93" spans="2:20" s="151" customFormat="1">
      <c r="B93" s="264">
        <v>23</v>
      </c>
      <c r="C93" s="292" t="s">
        <v>198</v>
      </c>
      <c r="D93" s="169" t="s">
        <v>125</v>
      </c>
      <c r="E93" s="15">
        <v>8</v>
      </c>
      <c r="F93" s="170">
        <f>IFERROR(E93/E96,"-")</f>
        <v>0.61538461538461542</v>
      </c>
      <c r="G93" s="15">
        <v>28</v>
      </c>
      <c r="H93" s="170">
        <f>IFERROR(G93/G96,"-")</f>
        <v>0.7</v>
      </c>
      <c r="I93" s="15">
        <v>82</v>
      </c>
      <c r="J93" s="170">
        <f>IFERROR(I93/I96,"-")</f>
        <v>0.68907563025210083</v>
      </c>
      <c r="K93" s="15">
        <v>76</v>
      </c>
      <c r="L93" s="170">
        <f>IFERROR(K93/K96,"-")</f>
        <v>0.70370370370370372</v>
      </c>
      <c r="M93" s="15">
        <v>36</v>
      </c>
      <c r="N93" s="170">
        <f>IFERROR(M93/M96,"-")</f>
        <v>0.6428571428571429</v>
      </c>
      <c r="O93" s="15">
        <v>17</v>
      </c>
      <c r="P93" s="170">
        <f>IFERROR(O93/O96,"-")</f>
        <v>0.94444444444444442</v>
      </c>
      <c r="Q93" s="15">
        <v>1</v>
      </c>
      <c r="R93" s="170">
        <f>IFERROR(Q93/Q96,"-")</f>
        <v>0.5</v>
      </c>
      <c r="S93" s="15">
        <f t="shared" si="1"/>
        <v>248</v>
      </c>
      <c r="T93" s="170">
        <f>IFERROR(S93/S96,"-")</f>
        <v>0.6966292134831461</v>
      </c>
    </row>
    <row r="94" spans="2:20" s="151" customFormat="1">
      <c r="B94" s="265"/>
      <c r="C94" s="293"/>
      <c r="D94" s="172" t="s">
        <v>126</v>
      </c>
      <c r="E94" s="18">
        <v>8</v>
      </c>
      <c r="F94" s="173">
        <f>IFERROR(E94/E96,"-")</f>
        <v>0.61538461538461542</v>
      </c>
      <c r="G94" s="18">
        <v>22</v>
      </c>
      <c r="H94" s="173">
        <f>IFERROR(G94/G96,"-")</f>
        <v>0.55000000000000004</v>
      </c>
      <c r="I94" s="18">
        <v>72</v>
      </c>
      <c r="J94" s="173">
        <f>IFERROR(I94/I96,"-")</f>
        <v>0.60504201680672265</v>
      </c>
      <c r="K94" s="18">
        <v>67</v>
      </c>
      <c r="L94" s="173">
        <f>IFERROR(K94/K96,"-")</f>
        <v>0.62037037037037035</v>
      </c>
      <c r="M94" s="18">
        <v>39</v>
      </c>
      <c r="N94" s="173">
        <f>IFERROR(M94/M96,"-")</f>
        <v>0.6964285714285714</v>
      </c>
      <c r="O94" s="18">
        <v>12</v>
      </c>
      <c r="P94" s="173">
        <f>IFERROR(O94/O96,"-")</f>
        <v>0.66666666666666663</v>
      </c>
      <c r="Q94" s="18">
        <v>1</v>
      </c>
      <c r="R94" s="173">
        <f>IFERROR(Q94/Q96,"-")</f>
        <v>0.5</v>
      </c>
      <c r="S94" s="18">
        <f t="shared" si="1"/>
        <v>221</v>
      </c>
      <c r="T94" s="173">
        <f>IFERROR(S94/S96,"-")</f>
        <v>0.6207865168539326</v>
      </c>
    </row>
    <row r="95" spans="2:20" s="151" customFormat="1">
      <c r="B95" s="265"/>
      <c r="C95" s="293"/>
      <c r="D95" s="188" t="s">
        <v>127</v>
      </c>
      <c r="E95" s="34">
        <v>12</v>
      </c>
      <c r="F95" s="189">
        <f>IFERROR(E95/E96,"-")</f>
        <v>0.92307692307692313</v>
      </c>
      <c r="G95" s="34">
        <v>37</v>
      </c>
      <c r="H95" s="189">
        <f>IFERROR(G95/G96,"-")</f>
        <v>0.92500000000000004</v>
      </c>
      <c r="I95" s="34">
        <v>113</v>
      </c>
      <c r="J95" s="189">
        <f>IFERROR(I95/I96,"-")</f>
        <v>0.94957983193277307</v>
      </c>
      <c r="K95" s="34">
        <v>100</v>
      </c>
      <c r="L95" s="189">
        <f>IFERROR(K95/K96,"-")</f>
        <v>0.92592592592592593</v>
      </c>
      <c r="M95" s="34">
        <v>55</v>
      </c>
      <c r="N95" s="189">
        <f>IFERROR(M95/M96,"-")</f>
        <v>0.9821428571428571</v>
      </c>
      <c r="O95" s="34">
        <v>18</v>
      </c>
      <c r="P95" s="189">
        <f>IFERROR(O95/O96,"-")</f>
        <v>1</v>
      </c>
      <c r="Q95" s="34">
        <v>2</v>
      </c>
      <c r="R95" s="189">
        <f>IFERROR(Q95/Q96,"-")</f>
        <v>1</v>
      </c>
      <c r="S95" s="34">
        <f t="shared" si="1"/>
        <v>337</v>
      </c>
      <c r="T95" s="189">
        <f>IFERROR(S95/S96,"-")</f>
        <v>0.9466292134831461</v>
      </c>
    </row>
    <row r="96" spans="2:20" s="151" customFormat="1">
      <c r="B96" s="266"/>
      <c r="C96" s="294"/>
      <c r="D96" s="136" t="s">
        <v>177</v>
      </c>
      <c r="E96" s="187">
        <v>13</v>
      </c>
      <c r="F96" s="190" t="s">
        <v>182</v>
      </c>
      <c r="G96" s="187">
        <v>40</v>
      </c>
      <c r="H96" s="190" t="s">
        <v>182</v>
      </c>
      <c r="I96" s="187">
        <v>119</v>
      </c>
      <c r="J96" s="190" t="s">
        <v>182</v>
      </c>
      <c r="K96" s="187">
        <v>108</v>
      </c>
      <c r="L96" s="190" t="s">
        <v>182</v>
      </c>
      <c r="M96" s="187">
        <v>56</v>
      </c>
      <c r="N96" s="190" t="s">
        <v>182</v>
      </c>
      <c r="O96" s="187">
        <v>18</v>
      </c>
      <c r="P96" s="190" t="s">
        <v>182</v>
      </c>
      <c r="Q96" s="187">
        <v>2</v>
      </c>
      <c r="R96" s="190" t="s">
        <v>182</v>
      </c>
      <c r="S96" s="187">
        <f t="shared" si="1"/>
        <v>356</v>
      </c>
      <c r="T96" s="190" t="s">
        <v>182</v>
      </c>
    </row>
    <row r="97" spans="2:20" s="151" customFormat="1">
      <c r="B97" s="264">
        <v>24</v>
      </c>
      <c r="C97" s="292" t="s">
        <v>199</v>
      </c>
      <c r="D97" s="169" t="s">
        <v>125</v>
      </c>
      <c r="E97" s="15">
        <v>5</v>
      </c>
      <c r="F97" s="170">
        <f>IFERROR(E97/E100,"-")</f>
        <v>0.625</v>
      </c>
      <c r="G97" s="15">
        <v>10</v>
      </c>
      <c r="H97" s="170">
        <f>IFERROR(G97/G100,"-")</f>
        <v>0.83333333333333337</v>
      </c>
      <c r="I97" s="15">
        <v>21</v>
      </c>
      <c r="J97" s="170">
        <f>IFERROR(I97/I100,"-")</f>
        <v>0.56756756756756754</v>
      </c>
      <c r="K97" s="15">
        <v>29</v>
      </c>
      <c r="L97" s="170">
        <f>IFERROR(K97/K100,"-")</f>
        <v>0.61702127659574468</v>
      </c>
      <c r="M97" s="15">
        <v>15</v>
      </c>
      <c r="N97" s="170">
        <f>IFERROR(M97/M100,"-")</f>
        <v>0.75</v>
      </c>
      <c r="O97" s="15">
        <v>1</v>
      </c>
      <c r="P97" s="170">
        <f>IFERROR(O97/O100,"-")</f>
        <v>0.33333333333333331</v>
      </c>
      <c r="Q97" s="15">
        <v>0</v>
      </c>
      <c r="R97" s="170" t="str">
        <f>IFERROR(Q97/Q100,"-")</f>
        <v>-</v>
      </c>
      <c r="S97" s="15">
        <f t="shared" si="1"/>
        <v>81</v>
      </c>
      <c r="T97" s="170">
        <f>IFERROR(S97/S100,"-")</f>
        <v>0.63779527559055116</v>
      </c>
    </row>
    <row r="98" spans="2:20" s="151" customFormat="1">
      <c r="B98" s="265"/>
      <c r="C98" s="293"/>
      <c r="D98" s="172" t="s">
        <v>126</v>
      </c>
      <c r="E98" s="18">
        <v>6</v>
      </c>
      <c r="F98" s="173">
        <f>IFERROR(E98/E100,"-")</f>
        <v>0.75</v>
      </c>
      <c r="G98" s="18">
        <v>5</v>
      </c>
      <c r="H98" s="173">
        <f>IFERROR(G98/G100,"-")</f>
        <v>0.41666666666666669</v>
      </c>
      <c r="I98" s="18">
        <v>21</v>
      </c>
      <c r="J98" s="173">
        <f>IFERROR(I98/I100,"-")</f>
        <v>0.56756756756756754</v>
      </c>
      <c r="K98" s="18">
        <v>27</v>
      </c>
      <c r="L98" s="173">
        <f>IFERROR(K98/K100,"-")</f>
        <v>0.57446808510638303</v>
      </c>
      <c r="M98" s="18">
        <v>15</v>
      </c>
      <c r="N98" s="173">
        <f>IFERROR(M98/M100,"-")</f>
        <v>0.75</v>
      </c>
      <c r="O98" s="18">
        <v>3</v>
      </c>
      <c r="P98" s="173">
        <f>IFERROR(O98/O100,"-")</f>
        <v>1</v>
      </c>
      <c r="Q98" s="18">
        <v>0</v>
      </c>
      <c r="R98" s="173" t="str">
        <f>IFERROR(Q98/Q100,"-")</f>
        <v>-</v>
      </c>
      <c r="S98" s="18">
        <f t="shared" si="1"/>
        <v>77</v>
      </c>
      <c r="T98" s="173">
        <f>IFERROR(S98/S100,"-")</f>
        <v>0.60629921259842523</v>
      </c>
    </row>
    <row r="99" spans="2:20" s="151" customFormat="1">
      <c r="B99" s="265"/>
      <c r="C99" s="293"/>
      <c r="D99" s="188" t="s">
        <v>127</v>
      </c>
      <c r="E99" s="34">
        <v>7</v>
      </c>
      <c r="F99" s="189">
        <f>IFERROR(E99/E100,"-")</f>
        <v>0.875</v>
      </c>
      <c r="G99" s="34">
        <v>10</v>
      </c>
      <c r="H99" s="189">
        <f>IFERROR(G99/G100,"-")</f>
        <v>0.83333333333333337</v>
      </c>
      <c r="I99" s="34">
        <v>36</v>
      </c>
      <c r="J99" s="189">
        <f>IFERROR(I99/I100,"-")</f>
        <v>0.97297297297297303</v>
      </c>
      <c r="K99" s="34">
        <v>43</v>
      </c>
      <c r="L99" s="189">
        <f>IFERROR(K99/K100,"-")</f>
        <v>0.91489361702127658</v>
      </c>
      <c r="M99" s="34">
        <v>20</v>
      </c>
      <c r="N99" s="189">
        <f>IFERROR(M99/M100,"-")</f>
        <v>1</v>
      </c>
      <c r="O99" s="34">
        <v>3</v>
      </c>
      <c r="P99" s="189">
        <f>IFERROR(O99/O100,"-")</f>
        <v>1</v>
      </c>
      <c r="Q99" s="34">
        <v>0</v>
      </c>
      <c r="R99" s="189" t="str">
        <f>IFERROR(Q99/Q100,"-")</f>
        <v>-</v>
      </c>
      <c r="S99" s="34">
        <f t="shared" si="1"/>
        <v>119</v>
      </c>
      <c r="T99" s="189">
        <f>IFERROR(S99/S100,"-")</f>
        <v>0.93700787401574803</v>
      </c>
    </row>
    <row r="100" spans="2:20" s="151" customFormat="1">
      <c r="B100" s="266"/>
      <c r="C100" s="294"/>
      <c r="D100" s="136" t="s">
        <v>177</v>
      </c>
      <c r="E100" s="187">
        <v>8</v>
      </c>
      <c r="F100" s="190" t="s">
        <v>182</v>
      </c>
      <c r="G100" s="187">
        <v>12</v>
      </c>
      <c r="H100" s="190" t="s">
        <v>182</v>
      </c>
      <c r="I100" s="187">
        <v>37</v>
      </c>
      <c r="J100" s="190" t="s">
        <v>182</v>
      </c>
      <c r="K100" s="187">
        <v>47</v>
      </c>
      <c r="L100" s="190" t="s">
        <v>182</v>
      </c>
      <c r="M100" s="187">
        <v>20</v>
      </c>
      <c r="N100" s="190" t="s">
        <v>182</v>
      </c>
      <c r="O100" s="187">
        <v>3</v>
      </c>
      <c r="P100" s="190" t="s">
        <v>182</v>
      </c>
      <c r="Q100" s="187">
        <v>0</v>
      </c>
      <c r="R100" s="190" t="s">
        <v>182</v>
      </c>
      <c r="S100" s="187">
        <f t="shared" si="1"/>
        <v>127</v>
      </c>
      <c r="T100" s="190" t="s">
        <v>182</v>
      </c>
    </row>
    <row r="101" spans="2:20" s="151" customFormat="1">
      <c r="B101" s="264">
        <v>25</v>
      </c>
      <c r="C101" s="292" t="s">
        <v>200</v>
      </c>
      <c r="D101" s="169" t="s">
        <v>125</v>
      </c>
      <c r="E101" s="15">
        <v>4</v>
      </c>
      <c r="F101" s="170">
        <f>IFERROR(E101/E104,"-")</f>
        <v>0.8</v>
      </c>
      <c r="G101" s="15">
        <v>8</v>
      </c>
      <c r="H101" s="170">
        <f>IFERROR(G101/G104,"-")</f>
        <v>0.88888888888888884</v>
      </c>
      <c r="I101" s="15">
        <v>16</v>
      </c>
      <c r="J101" s="170">
        <f>IFERROR(I101/I104,"-")</f>
        <v>0.59259259259259256</v>
      </c>
      <c r="K101" s="15">
        <v>9</v>
      </c>
      <c r="L101" s="170">
        <f>IFERROR(K101/K104,"-")</f>
        <v>0.6</v>
      </c>
      <c r="M101" s="15">
        <v>7</v>
      </c>
      <c r="N101" s="170">
        <f>IFERROR(M101/M104,"-")</f>
        <v>0.7</v>
      </c>
      <c r="O101" s="15">
        <v>1</v>
      </c>
      <c r="P101" s="170">
        <f>IFERROR(O101/O104,"-")</f>
        <v>0.5</v>
      </c>
      <c r="Q101" s="15">
        <v>1</v>
      </c>
      <c r="R101" s="170">
        <f>IFERROR(Q101/Q104,"-")</f>
        <v>1</v>
      </c>
      <c r="S101" s="15">
        <f t="shared" si="1"/>
        <v>46</v>
      </c>
      <c r="T101" s="170">
        <f>IFERROR(S101/S104,"-")</f>
        <v>0.66666666666666663</v>
      </c>
    </row>
    <row r="102" spans="2:20" s="151" customFormat="1">
      <c r="B102" s="265"/>
      <c r="C102" s="293"/>
      <c r="D102" s="172" t="s">
        <v>126</v>
      </c>
      <c r="E102" s="18">
        <v>5</v>
      </c>
      <c r="F102" s="173">
        <f>IFERROR(E102/E104,"-")</f>
        <v>1</v>
      </c>
      <c r="G102" s="18">
        <v>5</v>
      </c>
      <c r="H102" s="173">
        <f>IFERROR(G102/G104,"-")</f>
        <v>0.55555555555555558</v>
      </c>
      <c r="I102" s="18">
        <v>15</v>
      </c>
      <c r="J102" s="173">
        <f>IFERROR(I102/I104,"-")</f>
        <v>0.55555555555555558</v>
      </c>
      <c r="K102" s="18">
        <v>7</v>
      </c>
      <c r="L102" s="173">
        <f>IFERROR(K102/K104,"-")</f>
        <v>0.46666666666666667</v>
      </c>
      <c r="M102" s="18">
        <v>5</v>
      </c>
      <c r="N102" s="173">
        <f>IFERROR(M102/M104,"-")</f>
        <v>0.5</v>
      </c>
      <c r="O102" s="18">
        <v>2</v>
      </c>
      <c r="P102" s="173">
        <f>IFERROR(O102/O104,"-")</f>
        <v>1</v>
      </c>
      <c r="Q102" s="18">
        <v>1</v>
      </c>
      <c r="R102" s="173">
        <f>IFERROR(Q102/Q104,"-")</f>
        <v>1</v>
      </c>
      <c r="S102" s="18">
        <f t="shared" si="1"/>
        <v>40</v>
      </c>
      <c r="T102" s="173">
        <f>IFERROR(S102/S104,"-")</f>
        <v>0.57971014492753625</v>
      </c>
    </row>
    <row r="103" spans="2:20" s="151" customFormat="1">
      <c r="B103" s="265"/>
      <c r="C103" s="293"/>
      <c r="D103" s="188" t="s">
        <v>127</v>
      </c>
      <c r="E103" s="34">
        <v>5</v>
      </c>
      <c r="F103" s="189">
        <f>IFERROR(E103/E104,"-")</f>
        <v>1</v>
      </c>
      <c r="G103" s="34">
        <v>9</v>
      </c>
      <c r="H103" s="189">
        <f>IFERROR(G103/G104,"-")</f>
        <v>1</v>
      </c>
      <c r="I103" s="34">
        <v>25</v>
      </c>
      <c r="J103" s="189">
        <f>IFERROR(I103/I104,"-")</f>
        <v>0.92592592592592593</v>
      </c>
      <c r="K103" s="34">
        <v>15</v>
      </c>
      <c r="L103" s="189">
        <f>IFERROR(K103/K104,"-")</f>
        <v>1</v>
      </c>
      <c r="M103" s="34">
        <v>10</v>
      </c>
      <c r="N103" s="189">
        <f>IFERROR(M103/M104,"-")</f>
        <v>1</v>
      </c>
      <c r="O103" s="34">
        <v>2</v>
      </c>
      <c r="P103" s="189">
        <f>IFERROR(O103/O104,"-")</f>
        <v>1</v>
      </c>
      <c r="Q103" s="34">
        <v>1</v>
      </c>
      <c r="R103" s="189">
        <f>IFERROR(Q103/Q104,"-")</f>
        <v>1</v>
      </c>
      <c r="S103" s="34">
        <f t="shared" si="1"/>
        <v>67</v>
      </c>
      <c r="T103" s="189">
        <f>IFERROR(S103/S104,"-")</f>
        <v>0.97101449275362317</v>
      </c>
    </row>
    <row r="104" spans="2:20" s="151" customFormat="1">
      <c r="B104" s="266"/>
      <c r="C104" s="294"/>
      <c r="D104" s="136" t="s">
        <v>177</v>
      </c>
      <c r="E104" s="187">
        <v>5</v>
      </c>
      <c r="F104" s="190" t="s">
        <v>182</v>
      </c>
      <c r="G104" s="187">
        <v>9</v>
      </c>
      <c r="H104" s="190" t="s">
        <v>182</v>
      </c>
      <c r="I104" s="187">
        <v>27</v>
      </c>
      <c r="J104" s="190" t="s">
        <v>182</v>
      </c>
      <c r="K104" s="187">
        <v>15</v>
      </c>
      <c r="L104" s="190" t="s">
        <v>182</v>
      </c>
      <c r="M104" s="187">
        <v>10</v>
      </c>
      <c r="N104" s="190" t="s">
        <v>182</v>
      </c>
      <c r="O104" s="187">
        <v>2</v>
      </c>
      <c r="P104" s="190" t="s">
        <v>182</v>
      </c>
      <c r="Q104" s="187">
        <v>1</v>
      </c>
      <c r="R104" s="190" t="s">
        <v>182</v>
      </c>
      <c r="S104" s="187">
        <f t="shared" si="1"/>
        <v>69</v>
      </c>
      <c r="T104" s="190" t="s">
        <v>182</v>
      </c>
    </row>
    <row r="105" spans="2:20" s="151" customFormat="1">
      <c r="B105" s="264">
        <v>26</v>
      </c>
      <c r="C105" s="292" t="s">
        <v>34</v>
      </c>
      <c r="D105" s="169" t="s">
        <v>125</v>
      </c>
      <c r="E105" s="15">
        <v>65</v>
      </c>
      <c r="F105" s="170">
        <f>IFERROR(E105/E108,"-")</f>
        <v>0.77380952380952384</v>
      </c>
      <c r="G105" s="15">
        <v>98</v>
      </c>
      <c r="H105" s="170">
        <f>IFERROR(G105/G108,"-")</f>
        <v>0.65333333333333332</v>
      </c>
      <c r="I105" s="15">
        <v>258</v>
      </c>
      <c r="J105" s="170">
        <f>IFERROR(I105/I108,"-")</f>
        <v>0.72268907563025209</v>
      </c>
      <c r="K105" s="15">
        <v>203</v>
      </c>
      <c r="L105" s="170">
        <f>IFERROR(K105/K108,"-")</f>
        <v>0.65273311897106112</v>
      </c>
      <c r="M105" s="15">
        <v>103</v>
      </c>
      <c r="N105" s="170">
        <f>IFERROR(M105/M108,"-")</f>
        <v>0.58522727272727271</v>
      </c>
      <c r="O105" s="15">
        <v>41</v>
      </c>
      <c r="P105" s="170">
        <f>IFERROR(O105/O108,"-")</f>
        <v>0.53246753246753242</v>
      </c>
      <c r="Q105" s="15">
        <v>5</v>
      </c>
      <c r="R105" s="170">
        <f>IFERROR(Q105/Q108,"-")</f>
        <v>0.55555555555555558</v>
      </c>
      <c r="S105" s="15">
        <f t="shared" si="1"/>
        <v>773</v>
      </c>
      <c r="T105" s="170">
        <f>IFERROR(S105/S108,"-")</f>
        <v>0.66408934707903777</v>
      </c>
    </row>
    <row r="106" spans="2:20" s="151" customFormat="1">
      <c r="B106" s="265"/>
      <c r="C106" s="293"/>
      <c r="D106" s="172" t="s">
        <v>126</v>
      </c>
      <c r="E106" s="18">
        <v>36</v>
      </c>
      <c r="F106" s="173">
        <f>IFERROR(E106/E108,"-")</f>
        <v>0.42857142857142855</v>
      </c>
      <c r="G106" s="18">
        <v>83</v>
      </c>
      <c r="H106" s="173">
        <f>IFERROR(G106/G108,"-")</f>
        <v>0.55333333333333334</v>
      </c>
      <c r="I106" s="18">
        <v>190</v>
      </c>
      <c r="J106" s="173">
        <f>IFERROR(I106/I108,"-")</f>
        <v>0.53221288515406162</v>
      </c>
      <c r="K106" s="18">
        <v>170</v>
      </c>
      <c r="L106" s="173">
        <f>IFERROR(K106/K108,"-")</f>
        <v>0.54662379421221863</v>
      </c>
      <c r="M106" s="18">
        <v>89</v>
      </c>
      <c r="N106" s="173">
        <f>IFERROR(M106/M108,"-")</f>
        <v>0.50568181818181823</v>
      </c>
      <c r="O106" s="18">
        <v>45</v>
      </c>
      <c r="P106" s="173">
        <f>IFERROR(O106/O108,"-")</f>
        <v>0.58441558441558439</v>
      </c>
      <c r="Q106" s="18">
        <v>6</v>
      </c>
      <c r="R106" s="173">
        <f>IFERROR(Q106/Q108,"-")</f>
        <v>0.66666666666666663</v>
      </c>
      <c r="S106" s="18">
        <f t="shared" si="1"/>
        <v>619</v>
      </c>
      <c r="T106" s="173">
        <f>IFERROR(S106/S108,"-")</f>
        <v>0.53178694158075601</v>
      </c>
    </row>
    <row r="107" spans="2:20" s="151" customFormat="1">
      <c r="B107" s="265"/>
      <c r="C107" s="293"/>
      <c r="D107" s="188" t="s">
        <v>127</v>
      </c>
      <c r="E107" s="34">
        <v>79</v>
      </c>
      <c r="F107" s="189">
        <f>IFERROR(E107/E108,"-")</f>
        <v>0.94047619047619047</v>
      </c>
      <c r="G107" s="34">
        <v>136</v>
      </c>
      <c r="H107" s="189">
        <f>IFERROR(G107/G108,"-")</f>
        <v>0.90666666666666662</v>
      </c>
      <c r="I107" s="34">
        <v>338</v>
      </c>
      <c r="J107" s="189">
        <f>IFERROR(I107/I108,"-")</f>
        <v>0.9467787114845938</v>
      </c>
      <c r="K107" s="34">
        <v>294</v>
      </c>
      <c r="L107" s="189">
        <f>IFERROR(K107/K108,"-")</f>
        <v>0.94533762057877813</v>
      </c>
      <c r="M107" s="34">
        <v>165</v>
      </c>
      <c r="N107" s="189">
        <f>IFERROR(M107/M108,"-")</f>
        <v>0.9375</v>
      </c>
      <c r="O107" s="34">
        <v>68</v>
      </c>
      <c r="P107" s="189">
        <f>IFERROR(O107/O108,"-")</f>
        <v>0.88311688311688308</v>
      </c>
      <c r="Q107" s="34">
        <v>9</v>
      </c>
      <c r="R107" s="189">
        <f>IFERROR(Q107/Q108,"-")</f>
        <v>1</v>
      </c>
      <c r="S107" s="34">
        <f t="shared" si="1"/>
        <v>1089</v>
      </c>
      <c r="T107" s="189">
        <f>IFERROR(S107/S108,"-")</f>
        <v>0.93556701030927836</v>
      </c>
    </row>
    <row r="108" spans="2:20" s="151" customFormat="1">
      <c r="B108" s="266"/>
      <c r="C108" s="294"/>
      <c r="D108" s="136" t="s">
        <v>177</v>
      </c>
      <c r="E108" s="187">
        <v>84</v>
      </c>
      <c r="F108" s="190" t="s">
        <v>182</v>
      </c>
      <c r="G108" s="187">
        <v>150</v>
      </c>
      <c r="H108" s="190" t="s">
        <v>182</v>
      </c>
      <c r="I108" s="187">
        <v>357</v>
      </c>
      <c r="J108" s="190" t="s">
        <v>182</v>
      </c>
      <c r="K108" s="187">
        <v>311</v>
      </c>
      <c r="L108" s="190" t="s">
        <v>182</v>
      </c>
      <c r="M108" s="187">
        <v>176</v>
      </c>
      <c r="N108" s="190" t="s">
        <v>182</v>
      </c>
      <c r="O108" s="187">
        <v>77</v>
      </c>
      <c r="P108" s="190" t="s">
        <v>182</v>
      </c>
      <c r="Q108" s="187">
        <v>9</v>
      </c>
      <c r="R108" s="190" t="s">
        <v>182</v>
      </c>
      <c r="S108" s="187">
        <f t="shared" si="1"/>
        <v>1164</v>
      </c>
      <c r="T108" s="190" t="s">
        <v>182</v>
      </c>
    </row>
    <row r="109" spans="2:20" s="151" customFormat="1">
      <c r="B109" s="264">
        <v>27</v>
      </c>
      <c r="C109" s="292" t="s">
        <v>35</v>
      </c>
      <c r="D109" s="169" t="s">
        <v>125</v>
      </c>
      <c r="E109" s="15">
        <v>10</v>
      </c>
      <c r="F109" s="170">
        <f>IFERROR(E109/E112,"-")</f>
        <v>0.83333333333333337</v>
      </c>
      <c r="G109" s="15">
        <v>19</v>
      </c>
      <c r="H109" s="170">
        <f>IFERROR(G109/G112,"-")</f>
        <v>0.82608695652173914</v>
      </c>
      <c r="I109" s="15">
        <v>40</v>
      </c>
      <c r="J109" s="170">
        <f>IFERROR(I109/I112,"-")</f>
        <v>0.75471698113207553</v>
      </c>
      <c r="K109" s="15">
        <v>31</v>
      </c>
      <c r="L109" s="170">
        <f>IFERROR(K109/K112,"-")</f>
        <v>0.67391304347826086</v>
      </c>
      <c r="M109" s="15">
        <v>19</v>
      </c>
      <c r="N109" s="170">
        <f>IFERROR(M109/M112,"-")</f>
        <v>0.54285714285714282</v>
      </c>
      <c r="O109" s="15">
        <v>10</v>
      </c>
      <c r="P109" s="170">
        <f>IFERROR(O109/O112,"-")</f>
        <v>0.45454545454545453</v>
      </c>
      <c r="Q109" s="15">
        <v>2</v>
      </c>
      <c r="R109" s="170">
        <f>IFERROR(Q109/Q112,"-")</f>
        <v>0.66666666666666663</v>
      </c>
      <c r="S109" s="15">
        <f t="shared" si="1"/>
        <v>131</v>
      </c>
      <c r="T109" s="170">
        <f>IFERROR(S109/S112,"-")</f>
        <v>0.67525773195876293</v>
      </c>
    </row>
    <row r="110" spans="2:20" s="151" customFormat="1">
      <c r="B110" s="265"/>
      <c r="C110" s="293"/>
      <c r="D110" s="172" t="s">
        <v>126</v>
      </c>
      <c r="E110" s="18">
        <v>6</v>
      </c>
      <c r="F110" s="173">
        <f>IFERROR(E110/E112,"-")</f>
        <v>0.5</v>
      </c>
      <c r="G110" s="18">
        <v>19</v>
      </c>
      <c r="H110" s="173">
        <f>IFERROR(G110/G112,"-")</f>
        <v>0.82608695652173914</v>
      </c>
      <c r="I110" s="18">
        <v>31</v>
      </c>
      <c r="J110" s="173">
        <f>IFERROR(I110/I112,"-")</f>
        <v>0.58490566037735847</v>
      </c>
      <c r="K110" s="18">
        <v>28</v>
      </c>
      <c r="L110" s="173">
        <f>IFERROR(K110/K112,"-")</f>
        <v>0.60869565217391308</v>
      </c>
      <c r="M110" s="18">
        <v>20</v>
      </c>
      <c r="N110" s="173">
        <f>IFERROR(M110/M112,"-")</f>
        <v>0.5714285714285714</v>
      </c>
      <c r="O110" s="18">
        <v>13</v>
      </c>
      <c r="P110" s="173">
        <f>IFERROR(O110/O112,"-")</f>
        <v>0.59090909090909094</v>
      </c>
      <c r="Q110" s="18">
        <v>2</v>
      </c>
      <c r="R110" s="173">
        <f>IFERROR(Q110/Q112,"-")</f>
        <v>0.66666666666666663</v>
      </c>
      <c r="S110" s="18">
        <f t="shared" si="1"/>
        <v>119</v>
      </c>
      <c r="T110" s="173">
        <f>IFERROR(S110/S112,"-")</f>
        <v>0.61340206185567014</v>
      </c>
    </row>
    <row r="111" spans="2:20" s="151" customFormat="1">
      <c r="B111" s="265"/>
      <c r="C111" s="293"/>
      <c r="D111" s="188" t="s">
        <v>127</v>
      </c>
      <c r="E111" s="34">
        <v>11</v>
      </c>
      <c r="F111" s="189">
        <f>IFERROR(E111/E112,"-")</f>
        <v>0.91666666666666663</v>
      </c>
      <c r="G111" s="34">
        <v>20</v>
      </c>
      <c r="H111" s="189">
        <f>IFERROR(G111/G112,"-")</f>
        <v>0.86956521739130432</v>
      </c>
      <c r="I111" s="34">
        <v>52</v>
      </c>
      <c r="J111" s="189">
        <f>IFERROR(I111/I112,"-")</f>
        <v>0.98113207547169812</v>
      </c>
      <c r="K111" s="34">
        <v>44</v>
      </c>
      <c r="L111" s="189">
        <f>IFERROR(K111/K112,"-")</f>
        <v>0.95652173913043481</v>
      </c>
      <c r="M111" s="34">
        <v>35</v>
      </c>
      <c r="N111" s="189">
        <f>IFERROR(M111/M112,"-")</f>
        <v>1</v>
      </c>
      <c r="O111" s="34">
        <v>20</v>
      </c>
      <c r="P111" s="189">
        <f>IFERROR(O111/O112,"-")</f>
        <v>0.90909090909090906</v>
      </c>
      <c r="Q111" s="34">
        <v>3</v>
      </c>
      <c r="R111" s="189">
        <f>IFERROR(Q111/Q112,"-")</f>
        <v>1</v>
      </c>
      <c r="S111" s="34">
        <f t="shared" si="1"/>
        <v>185</v>
      </c>
      <c r="T111" s="189">
        <f>IFERROR(S111/S112,"-")</f>
        <v>0.95360824742268047</v>
      </c>
    </row>
    <row r="112" spans="2:20" s="151" customFormat="1">
      <c r="B112" s="266"/>
      <c r="C112" s="294"/>
      <c r="D112" s="136" t="s">
        <v>177</v>
      </c>
      <c r="E112" s="187">
        <v>12</v>
      </c>
      <c r="F112" s="190" t="s">
        <v>182</v>
      </c>
      <c r="G112" s="187">
        <v>23</v>
      </c>
      <c r="H112" s="190" t="s">
        <v>182</v>
      </c>
      <c r="I112" s="187">
        <v>53</v>
      </c>
      <c r="J112" s="190" t="s">
        <v>182</v>
      </c>
      <c r="K112" s="187">
        <v>46</v>
      </c>
      <c r="L112" s="190" t="s">
        <v>182</v>
      </c>
      <c r="M112" s="187">
        <v>35</v>
      </c>
      <c r="N112" s="190" t="s">
        <v>182</v>
      </c>
      <c r="O112" s="187">
        <v>22</v>
      </c>
      <c r="P112" s="190" t="s">
        <v>182</v>
      </c>
      <c r="Q112" s="187">
        <v>3</v>
      </c>
      <c r="R112" s="190" t="s">
        <v>182</v>
      </c>
      <c r="S112" s="187">
        <f t="shared" si="1"/>
        <v>194</v>
      </c>
      <c r="T112" s="190" t="s">
        <v>182</v>
      </c>
    </row>
    <row r="113" spans="2:20" s="151" customFormat="1">
      <c r="B113" s="264">
        <v>28</v>
      </c>
      <c r="C113" s="292" t="s">
        <v>36</v>
      </c>
      <c r="D113" s="169" t="s">
        <v>125</v>
      </c>
      <c r="E113" s="15">
        <v>15</v>
      </c>
      <c r="F113" s="170">
        <f>IFERROR(E113/E116,"-")</f>
        <v>0.88235294117647056</v>
      </c>
      <c r="G113" s="15">
        <v>16</v>
      </c>
      <c r="H113" s="170">
        <f>IFERROR(G113/G116,"-")</f>
        <v>0.64</v>
      </c>
      <c r="I113" s="15">
        <v>38</v>
      </c>
      <c r="J113" s="170">
        <f>IFERROR(I113/I116,"-")</f>
        <v>0.6785714285714286</v>
      </c>
      <c r="K113" s="15">
        <v>34</v>
      </c>
      <c r="L113" s="170">
        <f>IFERROR(K113/K116,"-")</f>
        <v>0.70833333333333337</v>
      </c>
      <c r="M113" s="15">
        <v>11</v>
      </c>
      <c r="N113" s="170">
        <f>IFERROR(M113/M116,"-")</f>
        <v>0.45833333333333331</v>
      </c>
      <c r="O113" s="15">
        <v>7</v>
      </c>
      <c r="P113" s="170">
        <f>IFERROR(O113/O116,"-")</f>
        <v>0.7</v>
      </c>
      <c r="Q113" s="15">
        <v>1</v>
      </c>
      <c r="R113" s="170">
        <f>IFERROR(Q113/Q116,"-")</f>
        <v>1</v>
      </c>
      <c r="S113" s="15">
        <f t="shared" si="1"/>
        <v>122</v>
      </c>
      <c r="T113" s="170">
        <f>IFERROR(S113/S116,"-")</f>
        <v>0.67403314917127077</v>
      </c>
    </row>
    <row r="114" spans="2:20" s="151" customFormat="1">
      <c r="B114" s="265"/>
      <c r="C114" s="293"/>
      <c r="D114" s="172" t="s">
        <v>126</v>
      </c>
      <c r="E114" s="18">
        <v>9</v>
      </c>
      <c r="F114" s="173">
        <f>IFERROR(E114/E116,"-")</f>
        <v>0.52941176470588236</v>
      </c>
      <c r="G114" s="18">
        <v>10</v>
      </c>
      <c r="H114" s="173">
        <f>IFERROR(G114/G116,"-")</f>
        <v>0.4</v>
      </c>
      <c r="I114" s="18">
        <v>24</v>
      </c>
      <c r="J114" s="173">
        <f>IFERROR(I114/I116,"-")</f>
        <v>0.42857142857142855</v>
      </c>
      <c r="K114" s="18">
        <v>24</v>
      </c>
      <c r="L114" s="173">
        <f>IFERROR(K114/K116,"-")</f>
        <v>0.5</v>
      </c>
      <c r="M114" s="18">
        <v>10</v>
      </c>
      <c r="N114" s="173">
        <f>IFERROR(M114/M116,"-")</f>
        <v>0.41666666666666669</v>
      </c>
      <c r="O114" s="18">
        <v>8</v>
      </c>
      <c r="P114" s="173">
        <f>IFERROR(O114/O116,"-")</f>
        <v>0.8</v>
      </c>
      <c r="Q114" s="18">
        <v>0</v>
      </c>
      <c r="R114" s="173">
        <f>IFERROR(Q114/Q116,"-")</f>
        <v>0</v>
      </c>
      <c r="S114" s="18">
        <f t="shared" si="1"/>
        <v>85</v>
      </c>
      <c r="T114" s="173">
        <f>IFERROR(S114/S116,"-")</f>
        <v>0.46961325966850831</v>
      </c>
    </row>
    <row r="115" spans="2:20" s="151" customFormat="1">
      <c r="B115" s="265"/>
      <c r="C115" s="293"/>
      <c r="D115" s="188" t="s">
        <v>127</v>
      </c>
      <c r="E115" s="34">
        <v>15</v>
      </c>
      <c r="F115" s="189">
        <f>IFERROR(E115/E116,"-")</f>
        <v>0.88235294117647056</v>
      </c>
      <c r="G115" s="34">
        <v>22</v>
      </c>
      <c r="H115" s="189">
        <f>IFERROR(G115/G116,"-")</f>
        <v>0.88</v>
      </c>
      <c r="I115" s="34">
        <v>54</v>
      </c>
      <c r="J115" s="189">
        <f>IFERROR(I115/I116,"-")</f>
        <v>0.9642857142857143</v>
      </c>
      <c r="K115" s="34">
        <v>45</v>
      </c>
      <c r="L115" s="189">
        <f>IFERROR(K115/K116,"-")</f>
        <v>0.9375</v>
      </c>
      <c r="M115" s="34">
        <v>19</v>
      </c>
      <c r="N115" s="189">
        <f>IFERROR(M115/M116,"-")</f>
        <v>0.79166666666666663</v>
      </c>
      <c r="O115" s="34">
        <v>8</v>
      </c>
      <c r="P115" s="189">
        <f>IFERROR(O115/O116,"-")</f>
        <v>0.8</v>
      </c>
      <c r="Q115" s="34">
        <v>1</v>
      </c>
      <c r="R115" s="189">
        <f>IFERROR(Q115/Q116,"-")</f>
        <v>1</v>
      </c>
      <c r="S115" s="34">
        <f t="shared" si="1"/>
        <v>164</v>
      </c>
      <c r="T115" s="189">
        <f>IFERROR(S115/S116,"-")</f>
        <v>0.90607734806629836</v>
      </c>
    </row>
    <row r="116" spans="2:20" s="151" customFormat="1">
      <c r="B116" s="266"/>
      <c r="C116" s="294"/>
      <c r="D116" s="136" t="s">
        <v>177</v>
      </c>
      <c r="E116" s="187">
        <v>17</v>
      </c>
      <c r="F116" s="190" t="s">
        <v>182</v>
      </c>
      <c r="G116" s="187">
        <v>25</v>
      </c>
      <c r="H116" s="190" t="s">
        <v>182</v>
      </c>
      <c r="I116" s="187">
        <v>56</v>
      </c>
      <c r="J116" s="190" t="s">
        <v>182</v>
      </c>
      <c r="K116" s="187">
        <v>48</v>
      </c>
      <c r="L116" s="190" t="s">
        <v>182</v>
      </c>
      <c r="M116" s="187">
        <v>24</v>
      </c>
      <c r="N116" s="190" t="s">
        <v>182</v>
      </c>
      <c r="O116" s="187">
        <v>10</v>
      </c>
      <c r="P116" s="190" t="s">
        <v>182</v>
      </c>
      <c r="Q116" s="187">
        <v>1</v>
      </c>
      <c r="R116" s="190" t="s">
        <v>182</v>
      </c>
      <c r="S116" s="187">
        <f t="shared" si="1"/>
        <v>181</v>
      </c>
      <c r="T116" s="190" t="s">
        <v>182</v>
      </c>
    </row>
    <row r="117" spans="2:20" s="151" customFormat="1">
      <c r="B117" s="264">
        <v>29</v>
      </c>
      <c r="C117" s="292" t="s">
        <v>37</v>
      </c>
      <c r="D117" s="169" t="s">
        <v>125</v>
      </c>
      <c r="E117" s="15">
        <v>8</v>
      </c>
      <c r="F117" s="170">
        <f>IFERROR(E117/E120,"-")</f>
        <v>0.66666666666666663</v>
      </c>
      <c r="G117" s="15">
        <v>13</v>
      </c>
      <c r="H117" s="170">
        <f>IFERROR(G117/G120,"-")</f>
        <v>0.72222222222222221</v>
      </c>
      <c r="I117" s="15">
        <v>31</v>
      </c>
      <c r="J117" s="170">
        <f>IFERROR(I117/I120,"-")</f>
        <v>0.77500000000000002</v>
      </c>
      <c r="K117" s="15">
        <v>23</v>
      </c>
      <c r="L117" s="170">
        <f>IFERROR(K117/K120,"-")</f>
        <v>0.60526315789473684</v>
      </c>
      <c r="M117" s="15">
        <v>17</v>
      </c>
      <c r="N117" s="170">
        <f>IFERROR(M117/M120,"-")</f>
        <v>0.6071428571428571</v>
      </c>
      <c r="O117" s="15">
        <v>8</v>
      </c>
      <c r="P117" s="170">
        <f>IFERROR(O117/O120,"-")</f>
        <v>0.61538461538461542</v>
      </c>
      <c r="Q117" s="15">
        <v>0</v>
      </c>
      <c r="R117" s="170">
        <f>IFERROR(Q117/Q120,"-")</f>
        <v>0</v>
      </c>
      <c r="S117" s="15">
        <f t="shared" si="1"/>
        <v>100</v>
      </c>
      <c r="T117" s="170">
        <f>IFERROR(S117/S120,"-")</f>
        <v>0.66666666666666663</v>
      </c>
    </row>
    <row r="118" spans="2:20" s="151" customFormat="1">
      <c r="B118" s="265"/>
      <c r="C118" s="293"/>
      <c r="D118" s="172" t="s">
        <v>126</v>
      </c>
      <c r="E118" s="18">
        <v>6</v>
      </c>
      <c r="F118" s="173">
        <f>IFERROR(E118/E120,"-")</f>
        <v>0.5</v>
      </c>
      <c r="G118" s="18">
        <v>10</v>
      </c>
      <c r="H118" s="173">
        <f>IFERROR(G118/G120,"-")</f>
        <v>0.55555555555555558</v>
      </c>
      <c r="I118" s="18">
        <v>27</v>
      </c>
      <c r="J118" s="173">
        <f>IFERROR(I118/I120,"-")</f>
        <v>0.67500000000000004</v>
      </c>
      <c r="K118" s="18">
        <v>19</v>
      </c>
      <c r="L118" s="173">
        <f>IFERROR(K118/K120,"-")</f>
        <v>0.5</v>
      </c>
      <c r="M118" s="18">
        <v>13</v>
      </c>
      <c r="N118" s="173">
        <f>IFERROR(M118/M120,"-")</f>
        <v>0.4642857142857143</v>
      </c>
      <c r="O118" s="18">
        <v>7</v>
      </c>
      <c r="P118" s="173">
        <f>IFERROR(O118/O120,"-")</f>
        <v>0.53846153846153844</v>
      </c>
      <c r="Q118" s="18">
        <v>1</v>
      </c>
      <c r="R118" s="173">
        <f>IFERROR(Q118/Q120,"-")</f>
        <v>1</v>
      </c>
      <c r="S118" s="18">
        <f t="shared" si="1"/>
        <v>83</v>
      </c>
      <c r="T118" s="173">
        <f>IFERROR(S118/S120,"-")</f>
        <v>0.55333333333333334</v>
      </c>
    </row>
    <row r="119" spans="2:20" s="151" customFormat="1">
      <c r="B119" s="265"/>
      <c r="C119" s="293"/>
      <c r="D119" s="188" t="s">
        <v>127</v>
      </c>
      <c r="E119" s="34">
        <v>11</v>
      </c>
      <c r="F119" s="189">
        <f>IFERROR(E119/E120,"-")</f>
        <v>0.91666666666666663</v>
      </c>
      <c r="G119" s="34">
        <v>18</v>
      </c>
      <c r="H119" s="189">
        <f>IFERROR(G119/G120,"-")</f>
        <v>1</v>
      </c>
      <c r="I119" s="34">
        <v>36</v>
      </c>
      <c r="J119" s="189">
        <f>IFERROR(I119/I120,"-")</f>
        <v>0.9</v>
      </c>
      <c r="K119" s="34">
        <v>36</v>
      </c>
      <c r="L119" s="189">
        <f>IFERROR(K119/K120,"-")</f>
        <v>0.94736842105263153</v>
      </c>
      <c r="M119" s="34">
        <v>27</v>
      </c>
      <c r="N119" s="189">
        <f>IFERROR(M119/M120,"-")</f>
        <v>0.9642857142857143</v>
      </c>
      <c r="O119" s="34">
        <v>10</v>
      </c>
      <c r="P119" s="189">
        <f>IFERROR(O119/O120,"-")</f>
        <v>0.76923076923076927</v>
      </c>
      <c r="Q119" s="34">
        <v>1</v>
      </c>
      <c r="R119" s="189">
        <f>IFERROR(Q119/Q120,"-")</f>
        <v>1</v>
      </c>
      <c r="S119" s="34">
        <f t="shared" si="1"/>
        <v>139</v>
      </c>
      <c r="T119" s="189">
        <f>IFERROR(S119/S120,"-")</f>
        <v>0.92666666666666664</v>
      </c>
    </row>
    <row r="120" spans="2:20" s="151" customFormat="1">
      <c r="B120" s="266"/>
      <c r="C120" s="294"/>
      <c r="D120" s="136" t="s">
        <v>177</v>
      </c>
      <c r="E120" s="187">
        <v>12</v>
      </c>
      <c r="F120" s="190" t="s">
        <v>182</v>
      </c>
      <c r="G120" s="187">
        <v>18</v>
      </c>
      <c r="H120" s="190" t="s">
        <v>182</v>
      </c>
      <c r="I120" s="187">
        <v>40</v>
      </c>
      <c r="J120" s="190" t="s">
        <v>182</v>
      </c>
      <c r="K120" s="187">
        <v>38</v>
      </c>
      <c r="L120" s="190" t="s">
        <v>182</v>
      </c>
      <c r="M120" s="187">
        <v>28</v>
      </c>
      <c r="N120" s="190" t="s">
        <v>182</v>
      </c>
      <c r="O120" s="187">
        <v>13</v>
      </c>
      <c r="P120" s="190" t="s">
        <v>182</v>
      </c>
      <c r="Q120" s="187">
        <v>1</v>
      </c>
      <c r="R120" s="190" t="s">
        <v>182</v>
      </c>
      <c r="S120" s="187">
        <f t="shared" si="1"/>
        <v>150</v>
      </c>
      <c r="T120" s="190" t="s">
        <v>182</v>
      </c>
    </row>
    <row r="121" spans="2:20" s="151" customFormat="1">
      <c r="B121" s="264">
        <v>30</v>
      </c>
      <c r="C121" s="292" t="s">
        <v>38</v>
      </c>
      <c r="D121" s="169" t="s">
        <v>125</v>
      </c>
      <c r="E121" s="15">
        <v>4</v>
      </c>
      <c r="F121" s="170">
        <f>IFERROR(E121/E124,"-")</f>
        <v>0.8</v>
      </c>
      <c r="G121" s="15">
        <v>7</v>
      </c>
      <c r="H121" s="170">
        <f>IFERROR(G121/G124,"-")</f>
        <v>0.7</v>
      </c>
      <c r="I121" s="15">
        <v>43</v>
      </c>
      <c r="J121" s="170">
        <f>IFERROR(I121/I124,"-")</f>
        <v>0.81132075471698117</v>
      </c>
      <c r="K121" s="15">
        <v>23</v>
      </c>
      <c r="L121" s="170">
        <f>IFERROR(K121/K124,"-")</f>
        <v>0.63888888888888884</v>
      </c>
      <c r="M121" s="15">
        <v>17</v>
      </c>
      <c r="N121" s="170">
        <f>IFERROR(M121/M124,"-")</f>
        <v>0.65384615384615385</v>
      </c>
      <c r="O121" s="15">
        <v>6</v>
      </c>
      <c r="P121" s="170">
        <f>IFERROR(O121/O124,"-")</f>
        <v>0.46153846153846156</v>
      </c>
      <c r="Q121" s="15">
        <v>2</v>
      </c>
      <c r="R121" s="170">
        <f>IFERROR(Q121/Q124,"-")</f>
        <v>0.66666666666666663</v>
      </c>
      <c r="S121" s="15">
        <f t="shared" si="1"/>
        <v>102</v>
      </c>
      <c r="T121" s="170">
        <f>IFERROR(S121/S124,"-")</f>
        <v>0.69863013698630139</v>
      </c>
    </row>
    <row r="122" spans="2:20" s="151" customFormat="1">
      <c r="B122" s="265"/>
      <c r="C122" s="293"/>
      <c r="D122" s="172" t="s">
        <v>126</v>
      </c>
      <c r="E122" s="18">
        <v>3</v>
      </c>
      <c r="F122" s="173">
        <f>IFERROR(E122/E124,"-")</f>
        <v>0.6</v>
      </c>
      <c r="G122" s="18">
        <v>7</v>
      </c>
      <c r="H122" s="173">
        <f>IFERROR(G122/G124,"-")</f>
        <v>0.7</v>
      </c>
      <c r="I122" s="18">
        <v>26</v>
      </c>
      <c r="J122" s="173">
        <f>IFERROR(I122/I124,"-")</f>
        <v>0.49056603773584906</v>
      </c>
      <c r="K122" s="18">
        <v>21</v>
      </c>
      <c r="L122" s="173">
        <f>IFERROR(K122/K124,"-")</f>
        <v>0.58333333333333337</v>
      </c>
      <c r="M122" s="18">
        <v>16</v>
      </c>
      <c r="N122" s="173">
        <f>IFERROR(M122/M124,"-")</f>
        <v>0.61538461538461542</v>
      </c>
      <c r="O122" s="18">
        <v>9</v>
      </c>
      <c r="P122" s="173">
        <f>IFERROR(O122/O124,"-")</f>
        <v>0.69230769230769229</v>
      </c>
      <c r="Q122" s="18">
        <v>3</v>
      </c>
      <c r="R122" s="173">
        <f>IFERROR(Q122/Q124,"-")</f>
        <v>1</v>
      </c>
      <c r="S122" s="18">
        <f t="shared" si="1"/>
        <v>85</v>
      </c>
      <c r="T122" s="173">
        <f>IFERROR(S122/S124,"-")</f>
        <v>0.5821917808219178</v>
      </c>
    </row>
    <row r="123" spans="2:20" s="151" customFormat="1">
      <c r="B123" s="265"/>
      <c r="C123" s="293"/>
      <c r="D123" s="188" t="s">
        <v>127</v>
      </c>
      <c r="E123" s="34">
        <v>4</v>
      </c>
      <c r="F123" s="189">
        <f>IFERROR(E123/E124,"-")</f>
        <v>0.8</v>
      </c>
      <c r="G123" s="34">
        <v>10</v>
      </c>
      <c r="H123" s="189">
        <f>IFERROR(G123/G124,"-")</f>
        <v>1</v>
      </c>
      <c r="I123" s="34">
        <v>50</v>
      </c>
      <c r="J123" s="189">
        <f>IFERROR(I123/I124,"-")</f>
        <v>0.94339622641509435</v>
      </c>
      <c r="K123" s="34">
        <v>35</v>
      </c>
      <c r="L123" s="189">
        <f>IFERROR(K123/K124,"-")</f>
        <v>0.97222222222222221</v>
      </c>
      <c r="M123" s="34">
        <v>25</v>
      </c>
      <c r="N123" s="189">
        <f>IFERROR(M123/M124,"-")</f>
        <v>0.96153846153846156</v>
      </c>
      <c r="O123" s="34">
        <v>12</v>
      </c>
      <c r="P123" s="189">
        <f>IFERROR(O123/O124,"-")</f>
        <v>0.92307692307692313</v>
      </c>
      <c r="Q123" s="34">
        <v>3</v>
      </c>
      <c r="R123" s="189">
        <f>IFERROR(Q123/Q124,"-")</f>
        <v>1</v>
      </c>
      <c r="S123" s="34">
        <f t="shared" si="1"/>
        <v>139</v>
      </c>
      <c r="T123" s="189">
        <f>IFERROR(S123/S124,"-")</f>
        <v>0.95205479452054798</v>
      </c>
    </row>
    <row r="124" spans="2:20" s="151" customFormat="1">
      <c r="B124" s="266"/>
      <c r="C124" s="294"/>
      <c r="D124" s="136" t="s">
        <v>177</v>
      </c>
      <c r="E124" s="187">
        <v>5</v>
      </c>
      <c r="F124" s="190" t="s">
        <v>182</v>
      </c>
      <c r="G124" s="187">
        <v>10</v>
      </c>
      <c r="H124" s="190" t="s">
        <v>182</v>
      </c>
      <c r="I124" s="187">
        <v>53</v>
      </c>
      <c r="J124" s="190" t="s">
        <v>182</v>
      </c>
      <c r="K124" s="187">
        <v>36</v>
      </c>
      <c r="L124" s="190" t="s">
        <v>182</v>
      </c>
      <c r="M124" s="187">
        <v>26</v>
      </c>
      <c r="N124" s="190" t="s">
        <v>182</v>
      </c>
      <c r="O124" s="187">
        <v>13</v>
      </c>
      <c r="P124" s="190" t="s">
        <v>182</v>
      </c>
      <c r="Q124" s="187">
        <v>3</v>
      </c>
      <c r="R124" s="190" t="s">
        <v>182</v>
      </c>
      <c r="S124" s="187">
        <f t="shared" si="1"/>
        <v>146</v>
      </c>
      <c r="T124" s="190" t="s">
        <v>182</v>
      </c>
    </row>
    <row r="125" spans="2:20" s="151" customFormat="1">
      <c r="B125" s="264">
        <v>31</v>
      </c>
      <c r="C125" s="292" t="s">
        <v>39</v>
      </c>
      <c r="D125" s="169" t="s">
        <v>125</v>
      </c>
      <c r="E125" s="15">
        <v>10</v>
      </c>
      <c r="F125" s="170">
        <f>IFERROR(E125/E128,"-")</f>
        <v>0.76923076923076927</v>
      </c>
      <c r="G125" s="15">
        <v>20</v>
      </c>
      <c r="H125" s="170">
        <f>IFERROR(G125/G128,"-")</f>
        <v>0.60606060606060608</v>
      </c>
      <c r="I125" s="15">
        <v>56</v>
      </c>
      <c r="J125" s="170">
        <f>IFERROR(I125/I128,"-")</f>
        <v>0.71794871794871795</v>
      </c>
      <c r="K125" s="15">
        <v>44</v>
      </c>
      <c r="L125" s="170">
        <f>IFERROR(K125/K128,"-")</f>
        <v>0.6376811594202898</v>
      </c>
      <c r="M125" s="15">
        <v>15</v>
      </c>
      <c r="N125" s="170">
        <f>IFERROR(M125/M128,"-")</f>
        <v>0.57692307692307687</v>
      </c>
      <c r="O125" s="15">
        <v>6</v>
      </c>
      <c r="P125" s="170">
        <f>IFERROR(O125/O128,"-")</f>
        <v>0.6</v>
      </c>
      <c r="Q125" s="15">
        <v>0</v>
      </c>
      <c r="R125" s="170">
        <f>IFERROR(Q125/Q128,"-")</f>
        <v>0</v>
      </c>
      <c r="S125" s="15">
        <f t="shared" si="1"/>
        <v>151</v>
      </c>
      <c r="T125" s="170">
        <f>IFERROR(S125/S128,"-")</f>
        <v>0.65652173913043477</v>
      </c>
    </row>
    <row r="126" spans="2:20" s="151" customFormat="1">
      <c r="B126" s="265"/>
      <c r="C126" s="293"/>
      <c r="D126" s="172" t="s">
        <v>126</v>
      </c>
      <c r="E126" s="18">
        <v>2</v>
      </c>
      <c r="F126" s="173">
        <f>IFERROR(E126/E128,"-")</f>
        <v>0.15384615384615385</v>
      </c>
      <c r="G126" s="18">
        <v>20</v>
      </c>
      <c r="H126" s="173">
        <f>IFERROR(G126/G128,"-")</f>
        <v>0.60606060606060608</v>
      </c>
      <c r="I126" s="18">
        <v>35</v>
      </c>
      <c r="J126" s="173">
        <f>IFERROR(I126/I128,"-")</f>
        <v>0.44871794871794873</v>
      </c>
      <c r="K126" s="18">
        <v>35</v>
      </c>
      <c r="L126" s="173">
        <f>IFERROR(K126/K128,"-")</f>
        <v>0.50724637681159424</v>
      </c>
      <c r="M126" s="18">
        <v>8</v>
      </c>
      <c r="N126" s="173">
        <f>IFERROR(M126/M128,"-")</f>
        <v>0.30769230769230771</v>
      </c>
      <c r="O126" s="18">
        <v>4</v>
      </c>
      <c r="P126" s="173">
        <f>IFERROR(O126/O128,"-")</f>
        <v>0.4</v>
      </c>
      <c r="Q126" s="18">
        <v>0</v>
      </c>
      <c r="R126" s="173">
        <f>IFERROR(Q126/Q128,"-")</f>
        <v>0</v>
      </c>
      <c r="S126" s="18">
        <f t="shared" si="1"/>
        <v>104</v>
      </c>
      <c r="T126" s="173">
        <f>IFERROR(S126/S128,"-")</f>
        <v>0.45217391304347826</v>
      </c>
    </row>
    <row r="127" spans="2:20" s="151" customFormat="1">
      <c r="B127" s="265"/>
      <c r="C127" s="293"/>
      <c r="D127" s="188" t="s">
        <v>127</v>
      </c>
      <c r="E127" s="34">
        <v>13</v>
      </c>
      <c r="F127" s="189">
        <f>IFERROR(E127/E128,"-")</f>
        <v>1</v>
      </c>
      <c r="G127" s="34">
        <v>30</v>
      </c>
      <c r="H127" s="189">
        <f>IFERROR(G127/G128,"-")</f>
        <v>0.90909090909090906</v>
      </c>
      <c r="I127" s="34">
        <v>71</v>
      </c>
      <c r="J127" s="189">
        <f>IFERROR(I127/I128,"-")</f>
        <v>0.91025641025641024</v>
      </c>
      <c r="K127" s="34">
        <v>64</v>
      </c>
      <c r="L127" s="189">
        <f>IFERROR(K127/K128,"-")</f>
        <v>0.92753623188405798</v>
      </c>
      <c r="M127" s="34">
        <v>24</v>
      </c>
      <c r="N127" s="189">
        <f>IFERROR(M127/M128,"-")</f>
        <v>0.92307692307692313</v>
      </c>
      <c r="O127" s="34">
        <v>7</v>
      </c>
      <c r="P127" s="189">
        <f>IFERROR(O127/O128,"-")</f>
        <v>0.7</v>
      </c>
      <c r="Q127" s="34">
        <v>1</v>
      </c>
      <c r="R127" s="189">
        <f>IFERROR(Q127/Q128,"-")</f>
        <v>1</v>
      </c>
      <c r="S127" s="34">
        <f t="shared" si="1"/>
        <v>210</v>
      </c>
      <c r="T127" s="189">
        <f>IFERROR(S127/S128,"-")</f>
        <v>0.91304347826086951</v>
      </c>
    </row>
    <row r="128" spans="2:20" s="151" customFormat="1">
      <c r="B128" s="266"/>
      <c r="C128" s="294"/>
      <c r="D128" s="136" t="s">
        <v>177</v>
      </c>
      <c r="E128" s="187">
        <v>13</v>
      </c>
      <c r="F128" s="190" t="s">
        <v>182</v>
      </c>
      <c r="G128" s="187">
        <v>33</v>
      </c>
      <c r="H128" s="190" t="s">
        <v>182</v>
      </c>
      <c r="I128" s="187">
        <v>78</v>
      </c>
      <c r="J128" s="190" t="s">
        <v>182</v>
      </c>
      <c r="K128" s="187">
        <v>69</v>
      </c>
      <c r="L128" s="190" t="s">
        <v>182</v>
      </c>
      <c r="M128" s="187">
        <v>26</v>
      </c>
      <c r="N128" s="190" t="s">
        <v>182</v>
      </c>
      <c r="O128" s="187">
        <v>10</v>
      </c>
      <c r="P128" s="190" t="s">
        <v>182</v>
      </c>
      <c r="Q128" s="187">
        <v>1</v>
      </c>
      <c r="R128" s="190" t="s">
        <v>182</v>
      </c>
      <c r="S128" s="187">
        <f t="shared" si="1"/>
        <v>230</v>
      </c>
      <c r="T128" s="190" t="s">
        <v>182</v>
      </c>
    </row>
    <row r="129" spans="2:20" s="151" customFormat="1">
      <c r="B129" s="264">
        <v>32</v>
      </c>
      <c r="C129" s="292" t="s">
        <v>40</v>
      </c>
      <c r="D129" s="169" t="s">
        <v>125</v>
      </c>
      <c r="E129" s="15">
        <v>12</v>
      </c>
      <c r="F129" s="170">
        <f>IFERROR(E129/E132,"-")</f>
        <v>0.70588235294117652</v>
      </c>
      <c r="G129" s="15">
        <v>21</v>
      </c>
      <c r="H129" s="170">
        <f>IFERROR(G129/G132,"-")</f>
        <v>0.56756756756756754</v>
      </c>
      <c r="I129" s="15">
        <v>43</v>
      </c>
      <c r="J129" s="170">
        <f>IFERROR(I129/I132,"-")</f>
        <v>0.70491803278688525</v>
      </c>
      <c r="K129" s="15">
        <v>36</v>
      </c>
      <c r="L129" s="170">
        <f>IFERROR(K129/K132,"-")</f>
        <v>0.6</v>
      </c>
      <c r="M129" s="15">
        <v>21</v>
      </c>
      <c r="N129" s="170">
        <f>IFERROR(M129/M132,"-")</f>
        <v>0.67741935483870963</v>
      </c>
      <c r="O129" s="15">
        <v>5</v>
      </c>
      <c r="P129" s="170">
        <f>IFERROR(O129/O132,"-")</f>
        <v>0.45454545454545453</v>
      </c>
      <c r="Q129" s="15">
        <v>0</v>
      </c>
      <c r="R129" s="170" t="str">
        <f>IFERROR(Q129/Q132,"-")</f>
        <v>-</v>
      </c>
      <c r="S129" s="15">
        <f t="shared" si="1"/>
        <v>138</v>
      </c>
      <c r="T129" s="170">
        <f>IFERROR(S129/S132,"-")</f>
        <v>0.63594470046082952</v>
      </c>
    </row>
    <row r="130" spans="2:20" s="151" customFormat="1">
      <c r="B130" s="265"/>
      <c r="C130" s="293"/>
      <c r="D130" s="172" t="s">
        <v>126</v>
      </c>
      <c r="E130" s="18">
        <v>7</v>
      </c>
      <c r="F130" s="173">
        <f>IFERROR(E130/E132,"-")</f>
        <v>0.41176470588235292</v>
      </c>
      <c r="G130" s="18">
        <v>17</v>
      </c>
      <c r="H130" s="173">
        <f>IFERROR(G130/G132,"-")</f>
        <v>0.45945945945945948</v>
      </c>
      <c r="I130" s="18">
        <v>37</v>
      </c>
      <c r="J130" s="173">
        <f>IFERROR(I130/I132,"-")</f>
        <v>0.60655737704918034</v>
      </c>
      <c r="K130" s="18">
        <v>34</v>
      </c>
      <c r="L130" s="173">
        <f>IFERROR(K130/K132,"-")</f>
        <v>0.56666666666666665</v>
      </c>
      <c r="M130" s="18">
        <v>18</v>
      </c>
      <c r="N130" s="173">
        <f>IFERROR(M130/M132,"-")</f>
        <v>0.58064516129032262</v>
      </c>
      <c r="O130" s="18">
        <v>5</v>
      </c>
      <c r="P130" s="173">
        <f>IFERROR(O130/O132,"-")</f>
        <v>0.45454545454545453</v>
      </c>
      <c r="Q130" s="18">
        <v>0</v>
      </c>
      <c r="R130" s="173" t="str">
        <f>IFERROR(Q130/Q132,"-")</f>
        <v>-</v>
      </c>
      <c r="S130" s="18">
        <f t="shared" si="1"/>
        <v>118</v>
      </c>
      <c r="T130" s="173">
        <f>IFERROR(S130/S132,"-")</f>
        <v>0.54377880184331795</v>
      </c>
    </row>
    <row r="131" spans="2:20" s="151" customFormat="1">
      <c r="B131" s="265"/>
      <c r="C131" s="293"/>
      <c r="D131" s="188" t="s">
        <v>127</v>
      </c>
      <c r="E131" s="34">
        <v>17</v>
      </c>
      <c r="F131" s="189">
        <f>IFERROR(E131/E132,"-")</f>
        <v>1</v>
      </c>
      <c r="G131" s="34">
        <v>32</v>
      </c>
      <c r="H131" s="189">
        <f>IFERROR(G131/G132,"-")</f>
        <v>0.86486486486486491</v>
      </c>
      <c r="I131" s="34">
        <v>58</v>
      </c>
      <c r="J131" s="189">
        <f>IFERROR(I131/I132,"-")</f>
        <v>0.95081967213114749</v>
      </c>
      <c r="K131" s="34">
        <v>56</v>
      </c>
      <c r="L131" s="189">
        <f>IFERROR(K131/K132,"-")</f>
        <v>0.93333333333333335</v>
      </c>
      <c r="M131" s="34">
        <v>29</v>
      </c>
      <c r="N131" s="189">
        <f>IFERROR(M131/M132,"-")</f>
        <v>0.93548387096774188</v>
      </c>
      <c r="O131" s="34">
        <v>11</v>
      </c>
      <c r="P131" s="189">
        <f>IFERROR(O131/O132,"-")</f>
        <v>1</v>
      </c>
      <c r="Q131" s="34">
        <v>0</v>
      </c>
      <c r="R131" s="189" t="str">
        <f>IFERROR(Q131/Q132,"-")</f>
        <v>-</v>
      </c>
      <c r="S131" s="34">
        <f t="shared" si="1"/>
        <v>203</v>
      </c>
      <c r="T131" s="189">
        <f>IFERROR(S131/S132,"-")</f>
        <v>0.93548387096774188</v>
      </c>
    </row>
    <row r="132" spans="2:20" s="151" customFormat="1">
      <c r="B132" s="266"/>
      <c r="C132" s="294"/>
      <c r="D132" s="136" t="s">
        <v>177</v>
      </c>
      <c r="E132" s="187">
        <v>17</v>
      </c>
      <c r="F132" s="190" t="s">
        <v>182</v>
      </c>
      <c r="G132" s="187">
        <v>37</v>
      </c>
      <c r="H132" s="190" t="s">
        <v>182</v>
      </c>
      <c r="I132" s="187">
        <v>61</v>
      </c>
      <c r="J132" s="190" t="s">
        <v>182</v>
      </c>
      <c r="K132" s="187">
        <v>60</v>
      </c>
      <c r="L132" s="190" t="s">
        <v>182</v>
      </c>
      <c r="M132" s="187">
        <v>31</v>
      </c>
      <c r="N132" s="190" t="s">
        <v>182</v>
      </c>
      <c r="O132" s="187">
        <v>11</v>
      </c>
      <c r="P132" s="190" t="s">
        <v>182</v>
      </c>
      <c r="Q132" s="187">
        <v>0</v>
      </c>
      <c r="R132" s="190" t="s">
        <v>182</v>
      </c>
      <c r="S132" s="187">
        <f t="shared" si="1"/>
        <v>217</v>
      </c>
      <c r="T132" s="190" t="s">
        <v>182</v>
      </c>
    </row>
    <row r="133" spans="2:20" s="151" customFormat="1">
      <c r="B133" s="264">
        <v>33</v>
      </c>
      <c r="C133" s="292" t="s">
        <v>41</v>
      </c>
      <c r="D133" s="169" t="s">
        <v>125</v>
      </c>
      <c r="E133" s="15">
        <v>7</v>
      </c>
      <c r="F133" s="170">
        <f>IFERROR(E133/E136,"-")</f>
        <v>0.77777777777777779</v>
      </c>
      <c r="G133" s="15">
        <v>3</v>
      </c>
      <c r="H133" s="170">
        <f>IFERROR(G133/G136,"-")</f>
        <v>0.5</v>
      </c>
      <c r="I133" s="15">
        <v>10</v>
      </c>
      <c r="J133" s="170">
        <f>IFERROR(I133/I136,"-")</f>
        <v>0.52631578947368418</v>
      </c>
      <c r="K133" s="15">
        <v>15</v>
      </c>
      <c r="L133" s="170">
        <f>IFERROR(K133/K136,"-")</f>
        <v>0.7142857142857143</v>
      </c>
      <c r="M133" s="15">
        <v>6</v>
      </c>
      <c r="N133" s="170">
        <f>IFERROR(M133/M136,"-")</f>
        <v>0.42857142857142855</v>
      </c>
      <c r="O133" s="15">
        <v>2</v>
      </c>
      <c r="P133" s="170">
        <f>IFERROR(O133/O136,"-")</f>
        <v>1</v>
      </c>
      <c r="Q133" s="15">
        <v>0</v>
      </c>
      <c r="R133" s="170" t="str">
        <f>IFERROR(Q133/Q136,"-")</f>
        <v>-</v>
      </c>
      <c r="S133" s="15">
        <f t="shared" ref="S133:S196" si="2">SUM(E133,G133,I133,K133,M133,O133,Q133)</f>
        <v>43</v>
      </c>
      <c r="T133" s="170">
        <f>IFERROR(S133/S136,"-")</f>
        <v>0.60563380281690138</v>
      </c>
    </row>
    <row r="134" spans="2:20" s="151" customFormat="1">
      <c r="B134" s="265"/>
      <c r="C134" s="293"/>
      <c r="D134" s="172" t="s">
        <v>126</v>
      </c>
      <c r="E134" s="18">
        <v>3</v>
      </c>
      <c r="F134" s="173">
        <f>IFERROR(E134/E136,"-")</f>
        <v>0.33333333333333331</v>
      </c>
      <c r="G134" s="18">
        <v>2</v>
      </c>
      <c r="H134" s="173">
        <f>IFERROR(G134/G136,"-")</f>
        <v>0.33333333333333331</v>
      </c>
      <c r="I134" s="18">
        <v>11</v>
      </c>
      <c r="J134" s="173">
        <f>IFERROR(I134/I136,"-")</f>
        <v>0.57894736842105265</v>
      </c>
      <c r="K134" s="18">
        <v>13</v>
      </c>
      <c r="L134" s="173">
        <f>IFERROR(K134/K136,"-")</f>
        <v>0.61904761904761907</v>
      </c>
      <c r="M134" s="18">
        <v>9</v>
      </c>
      <c r="N134" s="173">
        <f>IFERROR(M134/M136,"-")</f>
        <v>0.6428571428571429</v>
      </c>
      <c r="O134" s="18">
        <v>1</v>
      </c>
      <c r="P134" s="173">
        <f>IFERROR(O134/O136,"-")</f>
        <v>0.5</v>
      </c>
      <c r="Q134" s="18">
        <v>0</v>
      </c>
      <c r="R134" s="173" t="str">
        <f>IFERROR(Q134/Q136,"-")</f>
        <v>-</v>
      </c>
      <c r="S134" s="18">
        <f t="shared" si="2"/>
        <v>39</v>
      </c>
      <c r="T134" s="173">
        <f>IFERROR(S134/S136,"-")</f>
        <v>0.54929577464788737</v>
      </c>
    </row>
    <row r="135" spans="2:20" s="151" customFormat="1">
      <c r="B135" s="265"/>
      <c r="C135" s="293"/>
      <c r="D135" s="188" t="s">
        <v>127</v>
      </c>
      <c r="E135" s="34">
        <v>9</v>
      </c>
      <c r="F135" s="189">
        <f>IFERROR(E135/E136,"-")</f>
        <v>1</v>
      </c>
      <c r="G135" s="34">
        <v>6</v>
      </c>
      <c r="H135" s="189">
        <f>IFERROR(G135/G136,"-")</f>
        <v>1</v>
      </c>
      <c r="I135" s="34">
        <v>19</v>
      </c>
      <c r="J135" s="189">
        <f>IFERROR(I135/I136,"-")</f>
        <v>1</v>
      </c>
      <c r="K135" s="34">
        <v>21</v>
      </c>
      <c r="L135" s="189">
        <f>IFERROR(K135/K136,"-")</f>
        <v>1</v>
      </c>
      <c r="M135" s="34">
        <v>14</v>
      </c>
      <c r="N135" s="189">
        <f>IFERROR(M135/M136,"-")</f>
        <v>1</v>
      </c>
      <c r="O135" s="34">
        <v>2</v>
      </c>
      <c r="P135" s="189">
        <f>IFERROR(O135/O136,"-")</f>
        <v>1</v>
      </c>
      <c r="Q135" s="34">
        <v>0</v>
      </c>
      <c r="R135" s="189" t="str">
        <f>IFERROR(Q135/Q136,"-")</f>
        <v>-</v>
      </c>
      <c r="S135" s="34">
        <f t="shared" si="2"/>
        <v>71</v>
      </c>
      <c r="T135" s="189">
        <f>IFERROR(S135/S136,"-")</f>
        <v>1</v>
      </c>
    </row>
    <row r="136" spans="2:20" s="151" customFormat="1">
      <c r="B136" s="266"/>
      <c r="C136" s="294"/>
      <c r="D136" s="136" t="s">
        <v>177</v>
      </c>
      <c r="E136" s="187">
        <v>9</v>
      </c>
      <c r="F136" s="190" t="s">
        <v>182</v>
      </c>
      <c r="G136" s="187">
        <v>6</v>
      </c>
      <c r="H136" s="190" t="s">
        <v>182</v>
      </c>
      <c r="I136" s="187">
        <v>19</v>
      </c>
      <c r="J136" s="190" t="s">
        <v>182</v>
      </c>
      <c r="K136" s="187">
        <v>21</v>
      </c>
      <c r="L136" s="190" t="s">
        <v>182</v>
      </c>
      <c r="M136" s="187">
        <v>14</v>
      </c>
      <c r="N136" s="190" t="s">
        <v>182</v>
      </c>
      <c r="O136" s="187">
        <v>2</v>
      </c>
      <c r="P136" s="190" t="s">
        <v>182</v>
      </c>
      <c r="Q136" s="187">
        <v>0</v>
      </c>
      <c r="R136" s="190" t="s">
        <v>182</v>
      </c>
      <c r="S136" s="187">
        <f t="shared" si="2"/>
        <v>71</v>
      </c>
      <c r="T136" s="190" t="s">
        <v>182</v>
      </c>
    </row>
    <row r="137" spans="2:20" s="151" customFormat="1">
      <c r="B137" s="264">
        <v>34</v>
      </c>
      <c r="C137" s="292" t="s">
        <v>43</v>
      </c>
      <c r="D137" s="169" t="s">
        <v>125</v>
      </c>
      <c r="E137" s="15">
        <v>13</v>
      </c>
      <c r="F137" s="170">
        <f>IFERROR(E137/E140,"-")</f>
        <v>0.76470588235294112</v>
      </c>
      <c r="G137" s="15">
        <v>22</v>
      </c>
      <c r="H137" s="170">
        <f>IFERROR(G137/G140,"-")</f>
        <v>0.81481481481481477</v>
      </c>
      <c r="I137" s="15">
        <v>57</v>
      </c>
      <c r="J137" s="170">
        <f>IFERROR(I137/I140,"-")</f>
        <v>0.74025974025974028</v>
      </c>
      <c r="K137" s="15">
        <v>49</v>
      </c>
      <c r="L137" s="170">
        <f>IFERROR(K137/K140,"-")</f>
        <v>0.765625</v>
      </c>
      <c r="M137" s="15">
        <v>19</v>
      </c>
      <c r="N137" s="170">
        <f>IFERROR(M137/M140,"-")</f>
        <v>0.51351351351351349</v>
      </c>
      <c r="O137" s="15">
        <v>2</v>
      </c>
      <c r="P137" s="170">
        <f>IFERROR(O137/O140,"-")</f>
        <v>0.22222222222222221</v>
      </c>
      <c r="Q137" s="15">
        <v>0</v>
      </c>
      <c r="R137" s="170">
        <f>IFERROR(Q137/Q140,"-")</f>
        <v>0</v>
      </c>
      <c r="S137" s="15">
        <f t="shared" si="2"/>
        <v>162</v>
      </c>
      <c r="T137" s="170">
        <f>IFERROR(S137/S140,"-")</f>
        <v>0.69827586206896552</v>
      </c>
    </row>
    <row r="138" spans="2:20" s="151" customFormat="1">
      <c r="B138" s="265"/>
      <c r="C138" s="293"/>
      <c r="D138" s="172" t="s">
        <v>126</v>
      </c>
      <c r="E138" s="18">
        <v>12</v>
      </c>
      <c r="F138" s="173">
        <f>IFERROR(E138/E140,"-")</f>
        <v>0.70588235294117652</v>
      </c>
      <c r="G138" s="18">
        <v>11</v>
      </c>
      <c r="H138" s="173">
        <f>IFERROR(G138/G140,"-")</f>
        <v>0.40740740740740738</v>
      </c>
      <c r="I138" s="18">
        <v>30</v>
      </c>
      <c r="J138" s="173">
        <f>IFERROR(I138/I140,"-")</f>
        <v>0.38961038961038963</v>
      </c>
      <c r="K138" s="18">
        <v>24</v>
      </c>
      <c r="L138" s="173">
        <f>IFERROR(K138/K140,"-")</f>
        <v>0.375</v>
      </c>
      <c r="M138" s="18">
        <v>14</v>
      </c>
      <c r="N138" s="173">
        <f>IFERROR(M138/M140,"-")</f>
        <v>0.3783783783783784</v>
      </c>
      <c r="O138" s="18">
        <v>2</v>
      </c>
      <c r="P138" s="173">
        <f>IFERROR(O138/O140,"-")</f>
        <v>0.22222222222222221</v>
      </c>
      <c r="Q138" s="18">
        <v>0</v>
      </c>
      <c r="R138" s="173">
        <f>IFERROR(Q138/Q140,"-")</f>
        <v>0</v>
      </c>
      <c r="S138" s="18">
        <f t="shared" si="2"/>
        <v>93</v>
      </c>
      <c r="T138" s="173">
        <f>IFERROR(S138/S140,"-")</f>
        <v>0.40086206896551724</v>
      </c>
    </row>
    <row r="139" spans="2:20" s="151" customFormat="1">
      <c r="B139" s="265"/>
      <c r="C139" s="293"/>
      <c r="D139" s="188" t="s">
        <v>127</v>
      </c>
      <c r="E139" s="34">
        <v>17</v>
      </c>
      <c r="F139" s="189">
        <f>IFERROR(E139/E140,"-")</f>
        <v>1</v>
      </c>
      <c r="G139" s="34">
        <v>26</v>
      </c>
      <c r="H139" s="189">
        <f>IFERROR(G139/G140,"-")</f>
        <v>0.96296296296296291</v>
      </c>
      <c r="I139" s="34">
        <v>74</v>
      </c>
      <c r="J139" s="189">
        <f>IFERROR(I139/I140,"-")</f>
        <v>0.96103896103896103</v>
      </c>
      <c r="K139" s="34">
        <v>62</v>
      </c>
      <c r="L139" s="189">
        <f>IFERROR(K139/K140,"-")</f>
        <v>0.96875</v>
      </c>
      <c r="M139" s="34">
        <v>35</v>
      </c>
      <c r="N139" s="189">
        <f>IFERROR(M139/M140,"-")</f>
        <v>0.94594594594594594</v>
      </c>
      <c r="O139" s="34">
        <v>9</v>
      </c>
      <c r="P139" s="189">
        <f>IFERROR(O139/O140,"-")</f>
        <v>1</v>
      </c>
      <c r="Q139" s="34">
        <v>0</v>
      </c>
      <c r="R139" s="189">
        <f>IFERROR(Q139/Q140,"-")</f>
        <v>0</v>
      </c>
      <c r="S139" s="34">
        <f t="shared" si="2"/>
        <v>223</v>
      </c>
      <c r="T139" s="189">
        <f>IFERROR(S139/S140,"-")</f>
        <v>0.96120689655172409</v>
      </c>
    </row>
    <row r="140" spans="2:20" s="151" customFormat="1">
      <c r="B140" s="266"/>
      <c r="C140" s="294"/>
      <c r="D140" s="136" t="s">
        <v>177</v>
      </c>
      <c r="E140" s="187">
        <v>17</v>
      </c>
      <c r="F140" s="190" t="s">
        <v>182</v>
      </c>
      <c r="G140" s="187">
        <v>27</v>
      </c>
      <c r="H140" s="190" t="s">
        <v>182</v>
      </c>
      <c r="I140" s="187">
        <v>77</v>
      </c>
      <c r="J140" s="190" t="s">
        <v>182</v>
      </c>
      <c r="K140" s="187">
        <v>64</v>
      </c>
      <c r="L140" s="190" t="s">
        <v>182</v>
      </c>
      <c r="M140" s="187">
        <v>37</v>
      </c>
      <c r="N140" s="190" t="s">
        <v>182</v>
      </c>
      <c r="O140" s="187">
        <v>9</v>
      </c>
      <c r="P140" s="190" t="s">
        <v>182</v>
      </c>
      <c r="Q140" s="187">
        <v>1</v>
      </c>
      <c r="R140" s="190" t="s">
        <v>182</v>
      </c>
      <c r="S140" s="187">
        <f t="shared" si="2"/>
        <v>232</v>
      </c>
      <c r="T140" s="190" t="s">
        <v>182</v>
      </c>
    </row>
    <row r="141" spans="2:20" s="151" customFormat="1">
      <c r="B141" s="264">
        <v>35</v>
      </c>
      <c r="C141" s="292" t="s">
        <v>0</v>
      </c>
      <c r="D141" s="169" t="s">
        <v>125</v>
      </c>
      <c r="E141" s="15">
        <v>3</v>
      </c>
      <c r="F141" s="170">
        <f>IFERROR(E141/E144,"-")</f>
        <v>1</v>
      </c>
      <c r="G141" s="15">
        <v>4</v>
      </c>
      <c r="H141" s="170">
        <f>IFERROR(G141/G144,"-")</f>
        <v>0.66666666666666663</v>
      </c>
      <c r="I141" s="15">
        <v>109</v>
      </c>
      <c r="J141" s="170">
        <f>IFERROR(I141/I144,"-")</f>
        <v>0.66463414634146345</v>
      </c>
      <c r="K141" s="15">
        <v>90</v>
      </c>
      <c r="L141" s="170">
        <f>IFERROR(K141/K144,"-")</f>
        <v>0.65693430656934304</v>
      </c>
      <c r="M141" s="15">
        <v>43</v>
      </c>
      <c r="N141" s="170">
        <f>IFERROR(M141/M144,"-")</f>
        <v>0.68253968253968256</v>
      </c>
      <c r="O141" s="15">
        <v>20</v>
      </c>
      <c r="P141" s="170">
        <f>IFERROR(O141/O144,"-")</f>
        <v>0.7142857142857143</v>
      </c>
      <c r="Q141" s="15">
        <v>1</v>
      </c>
      <c r="R141" s="170">
        <f>IFERROR(Q141/Q144,"-")</f>
        <v>0.33333333333333331</v>
      </c>
      <c r="S141" s="15">
        <f t="shared" si="2"/>
        <v>270</v>
      </c>
      <c r="T141" s="170">
        <f>IFERROR(S141/S144,"-")</f>
        <v>0.66831683168316836</v>
      </c>
    </row>
    <row r="142" spans="2:20" s="151" customFormat="1">
      <c r="B142" s="265"/>
      <c r="C142" s="293"/>
      <c r="D142" s="172" t="s">
        <v>126</v>
      </c>
      <c r="E142" s="18">
        <v>3</v>
      </c>
      <c r="F142" s="173">
        <f>IFERROR(E142/E144,"-")</f>
        <v>1</v>
      </c>
      <c r="G142" s="18">
        <v>4</v>
      </c>
      <c r="H142" s="173">
        <f>IFERROR(G142/G144,"-")</f>
        <v>0.66666666666666663</v>
      </c>
      <c r="I142" s="18">
        <v>107</v>
      </c>
      <c r="J142" s="173">
        <f>IFERROR(I142/I144,"-")</f>
        <v>0.65243902439024393</v>
      </c>
      <c r="K142" s="18">
        <v>73</v>
      </c>
      <c r="L142" s="173">
        <f>IFERROR(K142/K144,"-")</f>
        <v>0.53284671532846717</v>
      </c>
      <c r="M142" s="18">
        <v>45</v>
      </c>
      <c r="N142" s="173">
        <f>IFERROR(M142/M144,"-")</f>
        <v>0.7142857142857143</v>
      </c>
      <c r="O142" s="18">
        <v>15</v>
      </c>
      <c r="P142" s="173">
        <f>IFERROR(O142/O144,"-")</f>
        <v>0.5357142857142857</v>
      </c>
      <c r="Q142" s="18">
        <v>2</v>
      </c>
      <c r="R142" s="173">
        <f>IFERROR(Q142/Q144,"-")</f>
        <v>0.66666666666666663</v>
      </c>
      <c r="S142" s="18">
        <f t="shared" si="2"/>
        <v>249</v>
      </c>
      <c r="T142" s="173">
        <f>IFERROR(S142/S144,"-")</f>
        <v>0.61633663366336633</v>
      </c>
    </row>
    <row r="143" spans="2:20" s="151" customFormat="1">
      <c r="B143" s="265"/>
      <c r="C143" s="293"/>
      <c r="D143" s="188" t="s">
        <v>127</v>
      </c>
      <c r="E143" s="34">
        <v>3</v>
      </c>
      <c r="F143" s="189">
        <f>IFERROR(E143/E144,"-")</f>
        <v>1</v>
      </c>
      <c r="G143" s="34">
        <v>5</v>
      </c>
      <c r="H143" s="189">
        <f>IFERROR(G143/G144,"-")</f>
        <v>0.83333333333333337</v>
      </c>
      <c r="I143" s="34">
        <v>160</v>
      </c>
      <c r="J143" s="189">
        <f>IFERROR(I143/I144,"-")</f>
        <v>0.97560975609756095</v>
      </c>
      <c r="K143" s="34">
        <v>131</v>
      </c>
      <c r="L143" s="189">
        <f>IFERROR(K143/K144,"-")</f>
        <v>0.95620437956204385</v>
      </c>
      <c r="M143" s="34">
        <v>61</v>
      </c>
      <c r="N143" s="189">
        <f>IFERROR(M143/M144,"-")</f>
        <v>0.96825396825396826</v>
      </c>
      <c r="O143" s="34">
        <v>28</v>
      </c>
      <c r="P143" s="189">
        <f>IFERROR(O143/O144,"-")</f>
        <v>1</v>
      </c>
      <c r="Q143" s="34">
        <v>3</v>
      </c>
      <c r="R143" s="189">
        <f>IFERROR(Q143/Q144,"-")</f>
        <v>1</v>
      </c>
      <c r="S143" s="34">
        <f t="shared" si="2"/>
        <v>391</v>
      </c>
      <c r="T143" s="189">
        <f>IFERROR(S143/S144,"-")</f>
        <v>0.96782178217821779</v>
      </c>
    </row>
    <row r="144" spans="2:20" s="151" customFormat="1">
      <c r="B144" s="266"/>
      <c r="C144" s="294"/>
      <c r="D144" s="136" t="s">
        <v>177</v>
      </c>
      <c r="E144" s="187">
        <v>3</v>
      </c>
      <c r="F144" s="190" t="s">
        <v>182</v>
      </c>
      <c r="G144" s="187">
        <v>6</v>
      </c>
      <c r="H144" s="190" t="s">
        <v>182</v>
      </c>
      <c r="I144" s="187">
        <v>164</v>
      </c>
      <c r="J144" s="190" t="s">
        <v>182</v>
      </c>
      <c r="K144" s="187">
        <v>137</v>
      </c>
      <c r="L144" s="190" t="s">
        <v>182</v>
      </c>
      <c r="M144" s="187">
        <v>63</v>
      </c>
      <c r="N144" s="190" t="s">
        <v>182</v>
      </c>
      <c r="O144" s="187">
        <v>28</v>
      </c>
      <c r="P144" s="190" t="s">
        <v>182</v>
      </c>
      <c r="Q144" s="187">
        <v>3</v>
      </c>
      <c r="R144" s="190" t="s">
        <v>182</v>
      </c>
      <c r="S144" s="187">
        <f t="shared" si="2"/>
        <v>404</v>
      </c>
      <c r="T144" s="190" t="s">
        <v>182</v>
      </c>
    </row>
    <row r="145" spans="2:20" s="151" customFormat="1">
      <c r="B145" s="264">
        <v>36</v>
      </c>
      <c r="C145" s="292" t="s">
        <v>1</v>
      </c>
      <c r="D145" s="169" t="s">
        <v>125</v>
      </c>
      <c r="E145" s="15">
        <v>6</v>
      </c>
      <c r="F145" s="170">
        <f>IFERROR(E145/E148,"-")</f>
        <v>0.66666666666666663</v>
      </c>
      <c r="G145" s="15">
        <v>6</v>
      </c>
      <c r="H145" s="170">
        <f>IFERROR(G145/G148,"-")</f>
        <v>0.75</v>
      </c>
      <c r="I145" s="15">
        <v>23</v>
      </c>
      <c r="J145" s="170">
        <f>IFERROR(I145/I148,"-")</f>
        <v>0.60526315789473684</v>
      </c>
      <c r="K145" s="15">
        <v>18</v>
      </c>
      <c r="L145" s="170">
        <f>IFERROR(K145/K148,"-")</f>
        <v>0.6</v>
      </c>
      <c r="M145" s="15">
        <v>9</v>
      </c>
      <c r="N145" s="170">
        <f>IFERROR(M145/M148,"-")</f>
        <v>0.5625</v>
      </c>
      <c r="O145" s="15">
        <v>8</v>
      </c>
      <c r="P145" s="170">
        <f>IFERROR(O145/O148,"-")</f>
        <v>0.8</v>
      </c>
      <c r="Q145" s="15">
        <v>1</v>
      </c>
      <c r="R145" s="170">
        <f>IFERROR(Q145/Q148,"-")</f>
        <v>1</v>
      </c>
      <c r="S145" s="15">
        <f t="shared" si="2"/>
        <v>71</v>
      </c>
      <c r="T145" s="170">
        <f>IFERROR(S145/S148,"-")</f>
        <v>0.6339285714285714</v>
      </c>
    </row>
    <row r="146" spans="2:20" s="151" customFormat="1">
      <c r="B146" s="265"/>
      <c r="C146" s="293"/>
      <c r="D146" s="172" t="s">
        <v>126</v>
      </c>
      <c r="E146" s="18">
        <v>6</v>
      </c>
      <c r="F146" s="173">
        <f>IFERROR(E146/E148,"-")</f>
        <v>0.66666666666666663</v>
      </c>
      <c r="G146" s="18">
        <v>3</v>
      </c>
      <c r="H146" s="173">
        <f>IFERROR(G146/G148,"-")</f>
        <v>0.375</v>
      </c>
      <c r="I146" s="18">
        <v>16</v>
      </c>
      <c r="J146" s="173">
        <f>IFERROR(I146/I148,"-")</f>
        <v>0.42105263157894735</v>
      </c>
      <c r="K146" s="18">
        <v>16</v>
      </c>
      <c r="L146" s="173">
        <f>IFERROR(K146/K148,"-")</f>
        <v>0.53333333333333333</v>
      </c>
      <c r="M146" s="18">
        <v>6</v>
      </c>
      <c r="N146" s="173">
        <f>IFERROR(M146/M148,"-")</f>
        <v>0.375</v>
      </c>
      <c r="O146" s="18">
        <v>7</v>
      </c>
      <c r="P146" s="173">
        <f>IFERROR(O146/O148,"-")</f>
        <v>0.7</v>
      </c>
      <c r="Q146" s="18">
        <v>1</v>
      </c>
      <c r="R146" s="173">
        <f>IFERROR(Q146/Q148,"-")</f>
        <v>1</v>
      </c>
      <c r="S146" s="18">
        <f t="shared" si="2"/>
        <v>55</v>
      </c>
      <c r="T146" s="173">
        <f>IFERROR(S146/S148,"-")</f>
        <v>0.49107142857142855</v>
      </c>
    </row>
    <row r="147" spans="2:20" s="151" customFormat="1">
      <c r="B147" s="265"/>
      <c r="C147" s="293"/>
      <c r="D147" s="188" t="s">
        <v>127</v>
      </c>
      <c r="E147" s="34">
        <v>8</v>
      </c>
      <c r="F147" s="189">
        <f>IFERROR(E147/E148,"-")</f>
        <v>0.88888888888888884</v>
      </c>
      <c r="G147" s="34">
        <v>8</v>
      </c>
      <c r="H147" s="189">
        <f>IFERROR(G147/G148,"-")</f>
        <v>1</v>
      </c>
      <c r="I147" s="34">
        <v>37</v>
      </c>
      <c r="J147" s="189">
        <f>IFERROR(I147/I148,"-")</f>
        <v>0.97368421052631582</v>
      </c>
      <c r="K147" s="34">
        <v>29</v>
      </c>
      <c r="L147" s="189">
        <f>IFERROR(K147/K148,"-")</f>
        <v>0.96666666666666667</v>
      </c>
      <c r="M147" s="34">
        <v>16</v>
      </c>
      <c r="N147" s="189">
        <f>IFERROR(M147/M148,"-")</f>
        <v>1</v>
      </c>
      <c r="O147" s="34">
        <v>10</v>
      </c>
      <c r="P147" s="189">
        <f>IFERROR(O147/O148,"-")</f>
        <v>1</v>
      </c>
      <c r="Q147" s="34">
        <v>1</v>
      </c>
      <c r="R147" s="189">
        <f>IFERROR(Q147/Q148,"-")</f>
        <v>1</v>
      </c>
      <c r="S147" s="34">
        <f t="shared" si="2"/>
        <v>109</v>
      </c>
      <c r="T147" s="189">
        <f>IFERROR(S147/S148,"-")</f>
        <v>0.9732142857142857</v>
      </c>
    </row>
    <row r="148" spans="2:20" s="151" customFormat="1">
      <c r="B148" s="266"/>
      <c r="C148" s="294"/>
      <c r="D148" s="136" t="s">
        <v>177</v>
      </c>
      <c r="E148" s="187">
        <v>9</v>
      </c>
      <c r="F148" s="190" t="s">
        <v>182</v>
      </c>
      <c r="G148" s="187">
        <v>8</v>
      </c>
      <c r="H148" s="190" t="s">
        <v>182</v>
      </c>
      <c r="I148" s="187">
        <v>38</v>
      </c>
      <c r="J148" s="190" t="s">
        <v>182</v>
      </c>
      <c r="K148" s="187">
        <v>30</v>
      </c>
      <c r="L148" s="190" t="s">
        <v>182</v>
      </c>
      <c r="M148" s="187">
        <v>16</v>
      </c>
      <c r="N148" s="190" t="s">
        <v>182</v>
      </c>
      <c r="O148" s="187">
        <v>10</v>
      </c>
      <c r="P148" s="190" t="s">
        <v>182</v>
      </c>
      <c r="Q148" s="187">
        <v>1</v>
      </c>
      <c r="R148" s="190" t="s">
        <v>182</v>
      </c>
      <c r="S148" s="187">
        <f t="shared" si="2"/>
        <v>112</v>
      </c>
      <c r="T148" s="190" t="s">
        <v>182</v>
      </c>
    </row>
    <row r="149" spans="2:20" s="151" customFormat="1">
      <c r="B149" s="264">
        <v>37</v>
      </c>
      <c r="C149" s="292" t="s">
        <v>2</v>
      </c>
      <c r="D149" s="169" t="s">
        <v>125</v>
      </c>
      <c r="E149" s="15">
        <v>4</v>
      </c>
      <c r="F149" s="170">
        <f>IFERROR(E149/E152,"-")</f>
        <v>0.8</v>
      </c>
      <c r="G149" s="15">
        <v>6</v>
      </c>
      <c r="H149" s="170">
        <f>IFERROR(G149/G152,"-")</f>
        <v>0.8571428571428571</v>
      </c>
      <c r="I149" s="15">
        <v>96</v>
      </c>
      <c r="J149" s="170">
        <f>IFERROR(I149/I152,"-")</f>
        <v>0.68085106382978722</v>
      </c>
      <c r="K149" s="15">
        <v>83</v>
      </c>
      <c r="L149" s="170">
        <f>IFERROR(K149/K152,"-")</f>
        <v>0.70338983050847459</v>
      </c>
      <c r="M149" s="15">
        <v>33</v>
      </c>
      <c r="N149" s="170">
        <f>IFERROR(M149/M152,"-")</f>
        <v>0.52380952380952384</v>
      </c>
      <c r="O149" s="15">
        <v>14</v>
      </c>
      <c r="P149" s="170">
        <f>IFERROR(O149/O152,"-")</f>
        <v>0.7</v>
      </c>
      <c r="Q149" s="15">
        <v>0</v>
      </c>
      <c r="R149" s="170" t="str">
        <f>IFERROR(Q149/Q152,"-")</f>
        <v>-</v>
      </c>
      <c r="S149" s="15">
        <f t="shared" si="2"/>
        <v>236</v>
      </c>
      <c r="T149" s="170">
        <f>IFERROR(S149/S152,"-")</f>
        <v>0.66666666666666663</v>
      </c>
    </row>
    <row r="150" spans="2:20" s="151" customFormat="1">
      <c r="B150" s="265"/>
      <c r="C150" s="293"/>
      <c r="D150" s="172" t="s">
        <v>126</v>
      </c>
      <c r="E150" s="18">
        <v>3</v>
      </c>
      <c r="F150" s="173">
        <f>IFERROR(E150/E152,"-")</f>
        <v>0.6</v>
      </c>
      <c r="G150" s="18">
        <v>4</v>
      </c>
      <c r="H150" s="173">
        <f>IFERROR(G150/G152,"-")</f>
        <v>0.5714285714285714</v>
      </c>
      <c r="I150" s="18">
        <v>85</v>
      </c>
      <c r="J150" s="173">
        <f>IFERROR(I150/I152,"-")</f>
        <v>0.6028368794326241</v>
      </c>
      <c r="K150" s="18">
        <v>70</v>
      </c>
      <c r="L150" s="173">
        <f>IFERROR(K150/K152,"-")</f>
        <v>0.59322033898305082</v>
      </c>
      <c r="M150" s="18">
        <v>33</v>
      </c>
      <c r="N150" s="173">
        <f>IFERROR(M150/M152,"-")</f>
        <v>0.52380952380952384</v>
      </c>
      <c r="O150" s="18">
        <v>9</v>
      </c>
      <c r="P150" s="173">
        <f>IFERROR(O150/O152,"-")</f>
        <v>0.45</v>
      </c>
      <c r="Q150" s="18">
        <v>0</v>
      </c>
      <c r="R150" s="173" t="str">
        <f>IFERROR(Q150/Q152,"-")</f>
        <v>-</v>
      </c>
      <c r="S150" s="18">
        <f t="shared" si="2"/>
        <v>204</v>
      </c>
      <c r="T150" s="173">
        <f>IFERROR(S150/S152,"-")</f>
        <v>0.57627118644067798</v>
      </c>
    </row>
    <row r="151" spans="2:20" s="151" customFormat="1">
      <c r="B151" s="265"/>
      <c r="C151" s="293"/>
      <c r="D151" s="188" t="s">
        <v>127</v>
      </c>
      <c r="E151" s="34">
        <v>5</v>
      </c>
      <c r="F151" s="189">
        <f>IFERROR(E151/E152,"-")</f>
        <v>1</v>
      </c>
      <c r="G151" s="34">
        <v>7</v>
      </c>
      <c r="H151" s="189">
        <f>IFERROR(G151/G152,"-")</f>
        <v>1</v>
      </c>
      <c r="I151" s="34">
        <v>135</v>
      </c>
      <c r="J151" s="189">
        <f>IFERROR(I151/I152,"-")</f>
        <v>0.95744680851063835</v>
      </c>
      <c r="K151" s="34">
        <v>114</v>
      </c>
      <c r="L151" s="189">
        <f>IFERROR(K151/K152,"-")</f>
        <v>0.96610169491525422</v>
      </c>
      <c r="M151" s="34">
        <v>56</v>
      </c>
      <c r="N151" s="189">
        <f>IFERROR(M151/M152,"-")</f>
        <v>0.88888888888888884</v>
      </c>
      <c r="O151" s="34">
        <v>19</v>
      </c>
      <c r="P151" s="189">
        <f>IFERROR(O151/O152,"-")</f>
        <v>0.95</v>
      </c>
      <c r="Q151" s="34">
        <v>0</v>
      </c>
      <c r="R151" s="189" t="str">
        <f>IFERROR(Q151/Q152,"-")</f>
        <v>-</v>
      </c>
      <c r="S151" s="34">
        <f t="shared" si="2"/>
        <v>336</v>
      </c>
      <c r="T151" s="189">
        <f>IFERROR(S151/S152,"-")</f>
        <v>0.94915254237288138</v>
      </c>
    </row>
    <row r="152" spans="2:20" s="151" customFormat="1">
      <c r="B152" s="266"/>
      <c r="C152" s="294"/>
      <c r="D152" s="136" t="s">
        <v>177</v>
      </c>
      <c r="E152" s="187">
        <v>5</v>
      </c>
      <c r="F152" s="190" t="s">
        <v>182</v>
      </c>
      <c r="G152" s="187">
        <v>7</v>
      </c>
      <c r="H152" s="190" t="s">
        <v>182</v>
      </c>
      <c r="I152" s="187">
        <v>141</v>
      </c>
      <c r="J152" s="190" t="s">
        <v>182</v>
      </c>
      <c r="K152" s="187">
        <v>118</v>
      </c>
      <c r="L152" s="190" t="s">
        <v>182</v>
      </c>
      <c r="M152" s="187">
        <v>63</v>
      </c>
      <c r="N152" s="190" t="s">
        <v>182</v>
      </c>
      <c r="O152" s="187">
        <v>20</v>
      </c>
      <c r="P152" s="190" t="s">
        <v>182</v>
      </c>
      <c r="Q152" s="187">
        <v>0</v>
      </c>
      <c r="R152" s="190" t="s">
        <v>182</v>
      </c>
      <c r="S152" s="187">
        <f t="shared" si="2"/>
        <v>354</v>
      </c>
      <c r="T152" s="190" t="s">
        <v>182</v>
      </c>
    </row>
    <row r="153" spans="2:20" s="151" customFormat="1">
      <c r="B153" s="264">
        <v>38</v>
      </c>
      <c r="C153" s="292" t="s">
        <v>44</v>
      </c>
      <c r="D153" s="169" t="s">
        <v>125</v>
      </c>
      <c r="E153" s="15">
        <v>4</v>
      </c>
      <c r="F153" s="170">
        <f>IFERROR(E153/E156,"-")</f>
        <v>1</v>
      </c>
      <c r="G153" s="15">
        <v>2</v>
      </c>
      <c r="H153" s="170">
        <f>IFERROR(G153/G156,"-")</f>
        <v>0.66666666666666663</v>
      </c>
      <c r="I153" s="15">
        <v>16</v>
      </c>
      <c r="J153" s="170">
        <f>IFERROR(I153/I156,"-")</f>
        <v>0.5714285714285714</v>
      </c>
      <c r="K153" s="15">
        <v>20</v>
      </c>
      <c r="L153" s="170">
        <f>IFERROR(K153/K156,"-")</f>
        <v>0.76923076923076927</v>
      </c>
      <c r="M153" s="15">
        <v>6</v>
      </c>
      <c r="N153" s="170">
        <f>IFERROR(M153/M156,"-")</f>
        <v>0.46153846153846156</v>
      </c>
      <c r="O153" s="15">
        <v>2</v>
      </c>
      <c r="P153" s="170">
        <f>IFERROR(O153/O156,"-")</f>
        <v>0.4</v>
      </c>
      <c r="Q153" s="15">
        <v>0</v>
      </c>
      <c r="R153" s="170">
        <f>IFERROR(Q153/Q156,"-")</f>
        <v>0</v>
      </c>
      <c r="S153" s="15">
        <f t="shared" si="2"/>
        <v>50</v>
      </c>
      <c r="T153" s="170">
        <f>IFERROR(S153/S156,"-")</f>
        <v>0.625</v>
      </c>
    </row>
    <row r="154" spans="2:20" s="151" customFormat="1">
      <c r="B154" s="265"/>
      <c r="C154" s="293"/>
      <c r="D154" s="172" t="s">
        <v>126</v>
      </c>
      <c r="E154" s="18">
        <v>3</v>
      </c>
      <c r="F154" s="173">
        <f>IFERROR(E154/E156,"-")</f>
        <v>0.75</v>
      </c>
      <c r="G154" s="18">
        <v>0</v>
      </c>
      <c r="H154" s="173">
        <f>IFERROR(G154/G156,"-")</f>
        <v>0</v>
      </c>
      <c r="I154" s="18">
        <v>14</v>
      </c>
      <c r="J154" s="173">
        <f>IFERROR(I154/I156,"-")</f>
        <v>0.5</v>
      </c>
      <c r="K154" s="18">
        <v>14</v>
      </c>
      <c r="L154" s="173">
        <f>IFERROR(K154/K156,"-")</f>
        <v>0.53846153846153844</v>
      </c>
      <c r="M154" s="18">
        <v>7</v>
      </c>
      <c r="N154" s="173">
        <f>IFERROR(M154/M156,"-")</f>
        <v>0.53846153846153844</v>
      </c>
      <c r="O154" s="18">
        <v>1</v>
      </c>
      <c r="P154" s="173">
        <f>IFERROR(O154/O156,"-")</f>
        <v>0.2</v>
      </c>
      <c r="Q154" s="18">
        <v>1</v>
      </c>
      <c r="R154" s="173">
        <f>IFERROR(Q154/Q156,"-")</f>
        <v>1</v>
      </c>
      <c r="S154" s="18">
        <f t="shared" si="2"/>
        <v>40</v>
      </c>
      <c r="T154" s="173">
        <f>IFERROR(S154/S156,"-")</f>
        <v>0.5</v>
      </c>
    </row>
    <row r="155" spans="2:20" s="151" customFormat="1">
      <c r="B155" s="265"/>
      <c r="C155" s="293"/>
      <c r="D155" s="188" t="s">
        <v>127</v>
      </c>
      <c r="E155" s="34">
        <v>4</v>
      </c>
      <c r="F155" s="189">
        <f>IFERROR(E155/E156,"-")</f>
        <v>1</v>
      </c>
      <c r="G155" s="34">
        <v>3</v>
      </c>
      <c r="H155" s="189">
        <f>IFERROR(G155/G156,"-")</f>
        <v>1</v>
      </c>
      <c r="I155" s="34">
        <v>28</v>
      </c>
      <c r="J155" s="189">
        <f>IFERROR(I155/I156,"-")</f>
        <v>1</v>
      </c>
      <c r="K155" s="34">
        <v>25</v>
      </c>
      <c r="L155" s="189">
        <f>IFERROR(K155/K156,"-")</f>
        <v>0.96153846153846156</v>
      </c>
      <c r="M155" s="34">
        <v>12</v>
      </c>
      <c r="N155" s="189">
        <f>IFERROR(M155/M156,"-")</f>
        <v>0.92307692307692313</v>
      </c>
      <c r="O155" s="34">
        <v>5</v>
      </c>
      <c r="P155" s="189">
        <f>IFERROR(O155/O156,"-")</f>
        <v>1</v>
      </c>
      <c r="Q155" s="34">
        <v>1</v>
      </c>
      <c r="R155" s="189">
        <f>IFERROR(Q155/Q156,"-")</f>
        <v>1</v>
      </c>
      <c r="S155" s="34">
        <f t="shared" si="2"/>
        <v>78</v>
      </c>
      <c r="T155" s="189">
        <f>IFERROR(S155/S156,"-")</f>
        <v>0.97499999999999998</v>
      </c>
    </row>
    <row r="156" spans="2:20" s="151" customFormat="1">
      <c r="B156" s="266"/>
      <c r="C156" s="294"/>
      <c r="D156" s="136" t="s">
        <v>177</v>
      </c>
      <c r="E156" s="187">
        <v>4</v>
      </c>
      <c r="F156" s="190" t="s">
        <v>182</v>
      </c>
      <c r="G156" s="187">
        <v>3</v>
      </c>
      <c r="H156" s="190" t="s">
        <v>182</v>
      </c>
      <c r="I156" s="187">
        <v>28</v>
      </c>
      <c r="J156" s="190" t="s">
        <v>182</v>
      </c>
      <c r="K156" s="187">
        <v>26</v>
      </c>
      <c r="L156" s="190" t="s">
        <v>182</v>
      </c>
      <c r="M156" s="187">
        <v>13</v>
      </c>
      <c r="N156" s="190" t="s">
        <v>182</v>
      </c>
      <c r="O156" s="187">
        <v>5</v>
      </c>
      <c r="P156" s="190" t="s">
        <v>182</v>
      </c>
      <c r="Q156" s="187">
        <v>1</v>
      </c>
      <c r="R156" s="190" t="s">
        <v>182</v>
      </c>
      <c r="S156" s="187">
        <f t="shared" si="2"/>
        <v>80</v>
      </c>
      <c r="T156" s="190" t="s">
        <v>182</v>
      </c>
    </row>
    <row r="157" spans="2:20" s="151" customFormat="1">
      <c r="B157" s="264">
        <v>39</v>
      </c>
      <c r="C157" s="292" t="s">
        <v>7</v>
      </c>
      <c r="D157" s="169" t="s">
        <v>125</v>
      </c>
      <c r="E157" s="15">
        <v>6</v>
      </c>
      <c r="F157" s="170">
        <f>IFERROR(E157/E160,"-")</f>
        <v>0.46153846153846156</v>
      </c>
      <c r="G157" s="15">
        <v>7</v>
      </c>
      <c r="H157" s="170">
        <f>IFERROR(G157/G160,"-")</f>
        <v>0.7</v>
      </c>
      <c r="I157" s="15">
        <v>112</v>
      </c>
      <c r="J157" s="170">
        <f>IFERROR(I157/I160,"-")</f>
        <v>0.6292134831460674</v>
      </c>
      <c r="K157" s="15">
        <v>98</v>
      </c>
      <c r="L157" s="170">
        <f>IFERROR(K157/K160,"-")</f>
        <v>0.74809160305343514</v>
      </c>
      <c r="M157" s="15">
        <v>41</v>
      </c>
      <c r="N157" s="170">
        <f>IFERROR(M157/M160,"-")</f>
        <v>0.57746478873239437</v>
      </c>
      <c r="O157" s="15">
        <v>7</v>
      </c>
      <c r="P157" s="170">
        <f>IFERROR(O157/O160,"-")</f>
        <v>0.28000000000000003</v>
      </c>
      <c r="Q157" s="15">
        <v>0</v>
      </c>
      <c r="R157" s="170">
        <f>IFERROR(Q157/Q160,"-")</f>
        <v>0</v>
      </c>
      <c r="S157" s="15">
        <f t="shared" si="2"/>
        <v>271</v>
      </c>
      <c r="T157" s="170">
        <f>IFERROR(S157/S160,"-")</f>
        <v>0.63023255813953494</v>
      </c>
    </row>
    <row r="158" spans="2:20" s="151" customFormat="1">
      <c r="B158" s="265"/>
      <c r="C158" s="293"/>
      <c r="D158" s="172" t="s">
        <v>126</v>
      </c>
      <c r="E158" s="18">
        <v>5</v>
      </c>
      <c r="F158" s="173">
        <f>IFERROR(E158/E160,"-")</f>
        <v>0.38461538461538464</v>
      </c>
      <c r="G158" s="18">
        <v>7</v>
      </c>
      <c r="H158" s="173">
        <f>IFERROR(G158/G160,"-")</f>
        <v>0.7</v>
      </c>
      <c r="I158" s="18">
        <v>95</v>
      </c>
      <c r="J158" s="173">
        <f>IFERROR(I158/I160,"-")</f>
        <v>0.5337078651685393</v>
      </c>
      <c r="K158" s="18">
        <v>73</v>
      </c>
      <c r="L158" s="173">
        <f>IFERROR(K158/K160,"-")</f>
        <v>0.5572519083969466</v>
      </c>
      <c r="M158" s="18">
        <v>38</v>
      </c>
      <c r="N158" s="173">
        <f>IFERROR(M158/M160,"-")</f>
        <v>0.53521126760563376</v>
      </c>
      <c r="O158" s="18">
        <v>8</v>
      </c>
      <c r="P158" s="173">
        <f>IFERROR(O158/O160,"-")</f>
        <v>0.32</v>
      </c>
      <c r="Q158" s="18">
        <v>1</v>
      </c>
      <c r="R158" s="173">
        <f>IFERROR(Q158/Q160,"-")</f>
        <v>0.5</v>
      </c>
      <c r="S158" s="18">
        <f t="shared" si="2"/>
        <v>227</v>
      </c>
      <c r="T158" s="173">
        <f>IFERROR(S158/S160,"-")</f>
        <v>0.52790697674418607</v>
      </c>
    </row>
    <row r="159" spans="2:20" s="151" customFormat="1">
      <c r="B159" s="265"/>
      <c r="C159" s="293"/>
      <c r="D159" s="188" t="s">
        <v>127</v>
      </c>
      <c r="E159" s="34">
        <v>11</v>
      </c>
      <c r="F159" s="189">
        <f>IFERROR(E159/E160,"-")</f>
        <v>0.84615384615384615</v>
      </c>
      <c r="G159" s="34">
        <v>10</v>
      </c>
      <c r="H159" s="189">
        <f>IFERROR(G159/G160,"-")</f>
        <v>1</v>
      </c>
      <c r="I159" s="34">
        <v>171</v>
      </c>
      <c r="J159" s="189">
        <f>IFERROR(I159/I160,"-")</f>
        <v>0.9606741573033708</v>
      </c>
      <c r="K159" s="34">
        <v>126</v>
      </c>
      <c r="L159" s="189">
        <f>IFERROR(K159/K160,"-")</f>
        <v>0.96183206106870234</v>
      </c>
      <c r="M159" s="34">
        <v>71</v>
      </c>
      <c r="N159" s="189">
        <f>IFERROR(M159/M160,"-")</f>
        <v>1</v>
      </c>
      <c r="O159" s="34">
        <v>22</v>
      </c>
      <c r="P159" s="189">
        <f>IFERROR(O159/O160,"-")</f>
        <v>0.88</v>
      </c>
      <c r="Q159" s="34">
        <v>2</v>
      </c>
      <c r="R159" s="189">
        <f>IFERROR(Q159/Q160,"-")</f>
        <v>1</v>
      </c>
      <c r="S159" s="34">
        <f t="shared" si="2"/>
        <v>413</v>
      </c>
      <c r="T159" s="189">
        <f>IFERROR(S159/S160,"-")</f>
        <v>0.96046511627906972</v>
      </c>
    </row>
    <row r="160" spans="2:20" s="151" customFormat="1">
      <c r="B160" s="266"/>
      <c r="C160" s="294"/>
      <c r="D160" s="136" t="s">
        <v>177</v>
      </c>
      <c r="E160" s="187">
        <v>13</v>
      </c>
      <c r="F160" s="190" t="s">
        <v>182</v>
      </c>
      <c r="G160" s="187">
        <v>10</v>
      </c>
      <c r="H160" s="190" t="s">
        <v>182</v>
      </c>
      <c r="I160" s="187">
        <v>178</v>
      </c>
      <c r="J160" s="190" t="s">
        <v>182</v>
      </c>
      <c r="K160" s="187">
        <v>131</v>
      </c>
      <c r="L160" s="190" t="s">
        <v>182</v>
      </c>
      <c r="M160" s="187">
        <v>71</v>
      </c>
      <c r="N160" s="190" t="s">
        <v>182</v>
      </c>
      <c r="O160" s="187">
        <v>25</v>
      </c>
      <c r="P160" s="190" t="s">
        <v>182</v>
      </c>
      <c r="Q160" s="187">
        <v>2</v>
      </c>
      <c r="R160" s="190" t="s">
        <v>182</v>
      </c>
      <c r="S160" s="187">
        <f t="shared" si="2"/>
        <v>430</v>
      </c>
      <c r="T160" s="190" t="s">
        <v>182</v>
      </c>
    </row>
    <row r="161" spans="2:20" s="151" customFormat="1">
      <c r="B161" s="264">
        <v>40</v>
      </c>
      <c r="C161" s="292" t="s">
        <v>45</v>
      </c>
      <c r="D161" s="169" t="s">
        <v>125</v>
      </c>
      <c r="E161" s="15">
        <v>5</v>
      </c>
      <c r="F161" s="170">
        <f>IFERROR(E161/E164,"-")</f>
        <v>0.625</v>
      </c>
      <c r="G161" s="15">
        <v>10</v>
      </c>
      <c r="H161" s="170">
        <f>IFERROR(G161/G164,"-")</f>
        <v>0.83333333333333337</v>
      </c>
      <c r="I161" s="15">
        <v>24</v>
      </c>
      <c r="J161" s="170">
        <f>IFERROR(I161/I164,"-")</f>
        <v>0.8</v>
      </c>
      <c r="K161" s="15">
        <v>31</v>
      </c>
      <c r="L161" s="170">
        <f>IFERROR(K161/K164,"-")</f>
        <v>0.81578947368421051</v>
      </c>
      <c r="M161" s="15">
        <v>18</v>
      </c>
      <c r="N161" s="170">
        <f>IFERROR(M161/M164,"-")</f>
        <v>0.81818181818181823</v>
      </c>
      <c r="O161" s="15">
        <v>5</v>
      </c>
      <c r="P161" s="170">
        <f>IFERROR(O161/O164,"-")</f>
        <v>0.625</v>
      </c>
      <c r="Q161" s="15">
        <v>0</v>
      </c>
      <c r="R161" s="170" t="str">
        <f>IFERROR(Q161/Q164,"-")</f>
        <v>-</v>
      </c>
      <c r="S161" s="15">
        <f t="shared" si="2"/>
        <v>93</v>
      </c>
      <c r="T161" s="170">
        <f>IFERROR(S161/S164,"-")</f>
        <v>0.78813559322033899</v>
      </c>
    </row>
    <row r="162" spans="2:20" s="151" customFormat="1">
      <c r="B162" s="265"/>
      <c r="C162" s="293"/>
      <c r="D162" s="172" t="s">
        <v>126</v>
      </c>
      <c r="E162" s="18">
        <v>6</v>
      </c>
      <c r="F162" s="173">
        <f>IFERROR(E162/E164,"-")</f>
        <v>0.75</v>
      </c>
      <c r="G162" s="18">
        <v>8</v>
      </c>
      <c r="H162" s="173">
        <f>IFERROR(G162/G164,"-")</f>
        <v>0.66666666666666663</v>
      </c>
      <c r="I162" s="18">
        <v>16</v>
      </c>
      <c r="J162" s="173">
        <f>IFERROR(I162/I164,"-")</f>
        <v>0.53333333333333333</v>
      </c>
      <c r="K162" s="18">
        <v>21</v>
      </c>
      <c r="L162" s="173">
        <f>IFERROR(K162/K164,"-")</f>
        <v>0.55263157894736847</v>
      </c>
      <c r="M162" s="18">
        <v>12</v>
      </c>
      <c r="N162" s="173">
        <f>IFERROR(M162/M164,"-")</f>
        <v>0.54545454545454541</v>
      </c>
      <c r="O162" s="18">
        <v>3</v>
      </c>
      <c r="P162" s="173">
        <f>IFERROR(O162/O164,"-")</f>
        <v>0.375</v>
      </c>
      <c r="Q162" s="18">
        <v>0</v>
      </c>
      <c r="R162" s="173" t="str">
        <f>IFERROR(Q162/Q164,"-")</f>
        <v>-</v>
      </c>
      <c r="S162" s="18">
        <f t="shared" si="2"/>
        <v>66</v>
      </c>
      <c r="T162" s="173">
        <f>IFERROR(S162/S164,"-")</f>
        <v>0.55932203389830504</v>
      </c>
    </row>
    <row r="163" spans="2:20" s="151" customFormat="1">
      <c r="B163" s="265"/>
      <c r="C163" s="293"/>
      <c r="D163" s="188" t="s">
        <v>127</v>
      </c>
      <c r="E163" s="34">
        <v>8</v>
      </c>
      <c r="F163" s="189">
        <f>IFERROR(E163/E164,"-")</f>
        <v>1</v>
      </c>
      <c r="G163" s="34">
        <v>12</v>
      </c>
      <c r="H163" s="189">
        <f>IFERROR(G163/G164,"-")</f>
        <v>1</v>
      </c>
      <c r="I163" s="34">
        <v>29</v>
      </c>
      <c r="J163" s="189">
        <f>IFERROR(I163/I164,"-")</f>
        <v>0.96666666666666667</v>
      </c>
      <c r="K163" s="34">
        <v>36</v>
      </c>
      <c r="L163" s="189">
        <f>IFERROR(K163/K164,"-")</f>
        <v>0.94736842105263153</v>
      </c>
      <c r="M163" s="34">
        <v>22</v>
      </c>
      <c r="N163" s="189">
        <f>IFERROR(M163/M164,"-")</f>
        <v>1</v>
      </c>
      <c r="O163" s="34">
        <v>7</v>
      </c>
      <c r="P163" s="189">
        <f>IFERROR(O163/O164,"-")</f>
        <v>0.875</v>
      </c>
      <c r="Q163" s="34">
        <v>0</v>
      </c>
      <c r="R163" s="189" t="str">
        <f>IFERROR(Q163/Q164,"-")</f>
        <v>-</v>
      </c>
      <c r="S163" s="34">
        <f t="shared" si="2"/>
        <v>114</v>
      </c>
      <c r="T163" s="189">
        <f>IFERROR(S163/S164,"-")</f>
        <v>0.96610169491525422</v>
      </c>
    </row>
    <row r="164" spans="2:20" s="151" customFormat="1">
      <c r="B164" s="266"/>
      <c r="C164" s="294"/>
      <c r="D164" s="136" t="s">
        <v>177</v>
      </c>
      <c r="E164" s="187">
        <v>8</v>
      </c>
      <c r="F164" s="190" t="s">
        <v>182</v>
      </c>
      <c r="G164" s="187">
        <v>12</v>
      </c>
      <c r="H164" s="190" t="s">
        <v>182</v>
      </c>
      <c r="I164" s="187">
        <v>30</v>
      </c>
      <c r="J164" s="190" t="s">
        <v>182</v>
      </c>
      <c r="K164" s="187">
        <v>38</v>
      </c>
      <c r="L164" s="190" t="s">
        <v>182</v>
      </c>
      <c r="M164" s="187">
        <v>22</v>
      </c>
      <c r="N164" s="190" t="s">
        <v>182</v>
      </c>
      <c r="O164" s="187">
        <v>8</v>
      </c>
      <c r="P164" s="190" t="s">
        <v>182</v>
      </c>
      <c r="Q164" s="187">
        <v>0</v>
      </c>
      <c r="R164" s="190" t="s">
        <v>182</v>
      </c>
      <c r="S164" s="187">
        <f t="shared" si="2"/>
        <v>118</v>
      </c>
      <c r="T164" s="190" t="s">
        <v>182</v>
      </c>
    </row>
    <row r="165" spans="2:20" s="151" customFormat="1">
      <c r="B165" s="264">
        <v>41</v>
      </c>
      <c r="C165" s="292" t="s">
        <v>12</v>
      </c>
      <c r="D165" s="169" t="s">
        <v>125</v>
      </c>
      <c r="E165" s="15">
        <v>4</v>
      </c>
      <c r="F165" s="170">
        <f>IFERROR(E165/E168,"-")</f>
        <v>0.8</v>
      </c>
      <c r="G165" s="15">
        <v>12</v>
      </c>
      <c r="H165" s="170">
        <f>IFERROR(G165/G168,"-")</f>
        <v>0.6</v>
      </c>
      <c r="I165" s="15">
        <v>81</v>
      </c>
      <c r="J165" s="170">
        <f>IFERROR(I165/I168,"-")</f>
        <v>0.77884615384615385</v>
      </c>
      <c r="K165" s="15">
        <v>59</v>
      </c>
      <c r="L165" s="170">
        <f>IFERROR(K165/K168,"-")</f>
        <v>0.69411764705882351</v>
      </c>
      <c r="M165" s="15">
        <v>30</v>
      </c>
      <c r="N165" s="170">
        <f>IFERROR(M165/M168,"-")</f>
        <v>0.75</v>
      </c>
      <c r="O165" s="15">
        <v>8</v>
      </c>
      <c r="P165" s="170">
        <f>IFERROR(O165/O168,"-")</f>
        <v>0.61538461538461542</v>
      </c>
      <c r="Q165" s="15">
        <v>1</v>
      </c>
      <c r="R165" s="170">
        <f>IFERROR(Q165/Q168,"-")</f>
        <v>1</v>
      </c>
      <c r="S165" s="15">
        <f t="shared" si="2"/>
        <v>195</v>
      </c>
      <c r="T165" s="170">
        <f>IFERROR(S165/S168,"-")</f>
        <v>0.72761194029850751</v>
      </c>
    </row>
    <row r="166" spans="2:20" s="151" customFormat="1">
      <c r="B166" s="265"/>
      <c r="C166" s="293"/>
      <c r="D166" s="172" t="s">
        <v>126</v>
      </c>
      <c r="E166" s="18">
        <v>4</v>
      </c>
      <c r="F166" s="173">
        <f>IFERROR(E166/E168,"-")</f>
        <v>0.8</v>
      </c>
      <c r="G166" s="18">
        <v>13</v>
      </c>
      <c r="H166" s="173">
        <f>IFERROR(G166/G168,"-")</f>
        <v>0.65</v>
      </c>
      <c r="I166" s="18">
        <v>61</v>
      </c>
      <c r="J166" s="173">
        <f>IFERROR(I166/I168,"-")</f>
        <v>0.58653846153846156</v>
      </c>
      <c r="K166" s="18">
        <v>50</v>
      </c>
      <c r="L166" s="173">
        <f>IFERROR(K166/K168,"-")</f>
        <v>0.58823529411764708</v>
      </c>
      <c r="M166" s="18">
        <v>24</v>
      </c>
      <c r="N166" s="173">
        <f>IFERROR(M166/M168,"-")</f>
        <v>0.6</v>
      </c>
      <c r="O166" s="18">
        <v>4</v>
      </c>
      <c r="P166" s="173">
        <f>IFERROR(O166/O168,"-")</f>
        <v>0.30769230769230771</v>
      </c>
      <c r="Q166" s="18">
        <v>0</v>
      </c>
      <c r="R166" s="173">
        <f>IFERROR(Q166/Q168,"-")</f>
        <v>0</v>
      </c>
      <c r="S166" s="18">
        <f t="shared" si="2"/>
        <v>156</v>
      </c>
      <c r="T166" s="173">
        <f>IFERROR(S166/S168,"-")</f>
        <v>0.58208955223880599</v>
      </c>
    </row>
    <row r="167" spans="2:20" s="151" customFormat="1">
      <c r="B167" s="265"/>
      <c r="C167" s="293"/>
      <c r="D167" s="188" t="s">
        <v>127</v>
      </c>
      <c r="E167" s="34">
        <v>5</v>
      </c>
      <c r="F167" s="189">
        <f>IFERROR(E167/E168,"-")</f>
        <v>1</v>
      </c>
      <c r="G167" s="34">
        <v>18</v>
      </c>
      <c r="H167" s="189">
        <f>IFERROR(G167/G168,"-")</f>
        <v>0.9</v>
      </c>
      <c r="I167" s="34">
        <v>98</v>
      </c>
      <c r="J167" s="189">
        <f>IFERROR(I167/I168,"-")</f>
        <v>0.94230769230769229</v>
      </c>
      <c r="K167" s="34">
        <v>82</v>
      </c>
      <c r="L167" s="189">
        <f>IFERROR(K167/K168,"-")</f>
        <v>0.96470588235294119</v>
      </c>
      <c r="M167" s="34">
        <v>38</v>
      </c>
      <c r="N167" s="189">
        <f>IFERROR(M167/M168,"-")</f>
        <v>0.95</v>
      </c>
      <c r="O167" s="34">
        <v>12</v>
      </c>
      <c r="P167" s="189">
        <f>IFERROR(O167/O168,"-")</f>
        <v>0.92307692307692313</v>
      </c>
      <c r="Q167" s="34">
        <v>1</v>
      </c>
      <c r="R167" s="189">
        <f>IFERROR(Q167/Q168,"-")</f>
        <v>1</v>
      </c>
      <c r="S167" s="34">
        <f t="shared" si="2"/>
        <v>254</v>
      </c>
      <c r="T167" s="189">
        <f>IFERROR(S167/S168,"-")</f>
        <v>0.94776119402985071</v>
      </c>
    </row>
    <row r="168" spans="2:20" s="151" customFormat="1">
      <c r="B168" s="266"/>
      <c r="C168" s="294"/>
      <c r="D168" s="136" t="s">
        <v>177</v>
      </c>
      <c r="E168" s="187">
        <v>5</v>
      </c>
      <c r="F168" s="190" t="s">
        <v>182</v>
      </c>
      <c r="G168" s="187">
        <v>20</v>
      </c>
      <c r="H168" s="190" t="s">
        <v>182</v>
      </c>
      <c r="I168" s="187">
        <v>104</v>
      </c>
      <c r="J168" s="190" t="s">
        <v>182</v>
      </c>
      <c r="K168" s="187">
        <v>85</v>
      </c>
      <c r="L168" s="190" t="s">
        <v>182</v>
      </c>
      <c r="M168" s="187">
        <v>40</v>
      </c>
      <c r="N168" s="190" t="s">
        <v>182</v>
      </c>
      <c r="O168" s="187">
        <v>13</v>
      </c>
      <c r="P168" s="190" t="s">
        <v>182</v>
      </c>
      <c r="Q168" s="187">
        <v>1</v>
      </c>
      <c r="R168" s="190" t="s">
        <v>182</v>
      </c>
      <c r="S168" s="187">
        <f t="shared" si="2"/>
        <v>268</v>
      </c>
      <c r="T168" s="190" t="s">
        <v>182</v>
      </c>
    </row>
    <row r="169" spans="2:20" s="151" customFormat="1">
      <c r="B169" s="264">
        <v>42</v>
      </c>
      <c r="C169" s="292" t="s">
        <v>13</v>
      </c>
      <c r="D169" s="169" t="s">
        <v>125</v>
      </c>
      <c r="E169" s="15">
        <v>11</v>
      </c>
      <c r="F169" s="170">
        <f>IFERROR(E169/E172,"-")</f>
        <v>0.47826086956521741</v>
      </c>
      <c r="G169" s="15">
        <v>33</v>
      </c>
      <c r="H169" s="170">
        <f>IFERROR(G169/G172,"-")</f>
        <v>0.7021276595744681</v>
      </c>
      <c r="I169" s="15">
        <v>116</v>
      </c>
      <c r="J169" s="170">
        <f>IFERROR(I169/I172,"-")</f>
        <v>0.69461077844311381</v>
      </c>
      <c r="K169" s="15">
        <v>100</v>
      </c>
      <c r="L169" s="170">
        <f>IFERROR(K169/K172,"-")</f>
        <v>0.71942446043165464</v>
      </c>
      <c r="M169" s="15">
        <v>51</v>
      </c>
      <c r="N169" s="170">
        <f>IFERROR(M169/M172,"-")</f>
        <v>0.57954545454545459</v>
      </c>
      <c r="O169" s="15">
        <v>16</v>
      </c>
      <c r="P169" s="170">
        <f>IFERROR(O169/O172,"-")</f>
        <v>0.61538461538461542</v>
      </c>
      <c r="Q169" s="15">
        <v>5</v>
      </c>
      <c r="R169" s="170">
        <f>IFERROR(Q169/Q172,"-")</f>
        <v>0.83333333333333337</v>
      </c>
      <c r="S169" s="15">
        <f t="shared" si="2"/>
        <v>332</v>
      </c>
      <c r="T169" s="170">
        <f>IFERROR(S169/S172,"-")</f>
        <v>0.66935483870967738</v>
      </c>
    </row>
    <row r="170" spans="2:20" s="151" customFormat="1">
      <c r="B170" s="265"/>
      <c r="C170" s="293"/>
      <c r="D170" s="172" t="s">
        <v>126</v>
      </c>
      <c r="E170" s="18">
        <v>7</v>
      </c>
      <c r="F170" s="173">
        <f>IFERROR(E170/E172,"-")</f>
        <v>0.30434782608695654</v>
      </c>
      <c r="G170" s="18">
        <v>28</v>
      </c>
      <c r="H170" s="173">
        <f>IFERROR(G170/G172,"-")</f>
        <v>0.5957446808510638</v>
      </c>
      <c r="I170" s="18">
        <v>85</v>
      </c>
      <c r="J170" s="173">
        <f>IFERROR(I170/I172,"-")</f>
        <v>0.50898203592814373</v>
      </c>
      <c r="K170" s="18">
        <v>73</v>
      </c>
      <c r="L170" s="173">
        <f>IFERROR(K170/K172,"-")</f>
        <v>0.52517985611510787</v>
      </c>
      <c r="M170" s="18">
        <v>39</v>
      </c>
      <c r="N170" s="173">
        <f>IFERROR(M170/M172,"-")</f>
        <v>0.44318181818181818</v>
      </c>
      <c r="O170" s="18">
        <v>16</v>
      </c>
      <c r="P170" s="173">
        <f>IFERROR(O170/O172,"-")</f>
        <v>0.61538461538461542</v>
      </c>
      <c r="Q170" s="18">
        <v>2</v>
      </c>
      <c r="R170" s="173">
        <f>IFERROR(Q170/Q172,"-")</f>
        <v>0.33333333333333331</v>
      </c>
      <c r="S170" s="18">
        <f t="shared" si="2"/>
        <v>250</v>
      </c>
      <c r="T170" s="173">
        <f>IFERROR(S170/S172,"-")</f>
        <v>0.50403225806451613</v>
      </c>
    </row>
    <row r="171" spans="2:20" s="151" customFormat="1">
      <c r="B171" s="265"/>
      <c r="C171" s="293"/>
      <c r="D171" s="188" t="s">
        <v>127</v>
      </c>
      <c r="E171" s="34">
        <v>23</v>
      </c>
      <c r="F171" s="189">
        <f>IFERROR(E171/E172,"-")</f>
        <v>1</v>
      </c>
      <c r="G171" s="34">
        <v>46</v>
      </c>
      <c r="H171" s="189">
        <f>IFERROR(G171/G172,"-")</f>
        <v>0.97872340425531912</v>
      </c>
      <c r="I171" s="34">
        <v>157</v>
      </c>
      <c r="J171" s="189">
        <f>IFERROR(I171/I172,"-")</f>
        <v>0.94011976047904189</v>
      </c>
      <c r="K171" s="34">
        <v>132</v>
      </c>
      <c r="L171" s="189">
        <f>IFERROR(K171/K172,"-")</f>
        <v>0.94964028776978415</v>
      </c>
      <c r="M171" s="34">
        <v>85</v>
      </c>
      <c r="N171" s="189">
        <f>IFERROR(M171/M172,"-")</f>
        <v>0.96590909090909094</v>
      </c>
      <c r="O171" s="34">
        <v>26</v>
      </c>
      <c r="P171" s="189">
        <f>IFERROR(O171/O172,"-")</f>
        <v>1</v>
      </c>
      <c r="Q171" s="34">
        <v>6</v>
      </c>
      <c r="R171" s="189">
        <f>IFERROR(Q171/Q172,"-")</f>
        <v>1</v>
      </c>
      <c r="S171" s="34">
        <f t="shared" si="2"/>
        <v>475</v>
      </c>
      <c r="T171" s="189">
        <f>IFERROR(S171/S172,"-")</f>
        <v>0.95766129032258063</v>
      </c>
    </row>
    <row r="172" spans="2:20" s="151" customFormat="1">
      <c r="B172" s="266"/>
      <c r="C172" s="294"/>
      <c r="D172" s="136" t="s">
        <v>177</v>
      </c>
      <c r="E172" s="187">
        <v>23</v>
      </c>
      <c r="F172" s="190" t="s">
        <v>182</v>
      </c>
      <c r="G172" s="187">
        <v>47</v>
      </c>
      <c r="H172" s="190" t="s">
        <v>182</v>
      </c>
      <c r="I172" s="187">
        <v>167</v>
      </c>
      <c r="J172" s="190" t="s">
        <v>182</v>
      </c>
      <c r="K172" s="187">
        <v>139</v>
      </c>
      <c r="L172" s="190" t="s">
        <v>182</v>
      </c>
      <c r="M172" s="187">
        <v>88</v>
      </c>
      <c r="N172" s="190" t="s">
        <v>182</v>
      </c>
      <c r="O172" s="187">
        <v>26</v>
      </c>
      <c r="P172" s="190" t="s">
        <v>182</v>
      </c>
      <c r="Q172" s="187">
        <v>6</v>
      </c>
      <c r="R172" s="190" t="s">
        <v>182</v>
      </c>
      <c r="S172" s="187">
        <f t="shared" si="2"/>
        <v>496</v>
      </c>
      <c r="T172" s="190" t="s">
        <v>182</v>
      </c>
    </row>
    <row r="173" spans="2:20" s="151" customFormat="1">
      <c r="B173" s="264">
        <v>43</v>
      </c>
      <c r="C173" s="292" t="s">
        <v>8</v>
      </c>
      <c r="D173" s="169" t="s">
        <v>125</v>
      </c>
      <c r="E173" s="15">
        <v>10</v>
      </c>
      <c r="F173" s="170">
        <f>IFERROR(E173/E176,"-")</f>
        <v>0.76923076923076927</v>
      </c>
      <c r="G173" s="15">
        <v>14</v>
      </c>
      <c r="H173" s="170">
        <f>IFERROR(G173/G176,"-")</f>
        <v>0.56000000000000005</v>
      </c>
      <c r="I173" s="15">
        <v>76</v>
      </c>
      <c r="J173" s="170">
        <f>IFERROR(I173/I176,"-")</f>
        <v>0.71698113207547165</v>
      </c>
      <c r="K173" s="15">
        <v>47</v>
      </c>
      <c r="L173" s="170">
        <f>IFERROR(K173/K176,"-")</f>
        <v>0.72307692307692306</v>
      </c>
      <c r="M173" s="15">
        <v>37</v>
      </c>
      <c r="N173" s="170">
        <f>IFERROR(M173/M176,"-")</f>
        <v>0.74</v>
      </c>
      <c r="O173" s="15">
        <v>5</v>
      </c>
      <c r="P173" s="170">
        <f>IFERROR(O173/O176,"-")</f>
        <v>0.45454545454545453</v>
      </c>
      <c r="Q173" s="15">
        <v>1</v>
      </c>
      <c r="R173" s="170">
        <f>IFERROR(Q173/Q176,"-")</f>
        <v>0.33333333333333331</v>
      </c>
      <c r="S173" s="15">
        <f t="shared" si="2"/>
        <v>190</v>
      </c>
      <c r="T173" s="170">
        <f>IFERROR(S173/S176,"-")</f>
        <v>0.69597069597069594</v>
      </c>
    </row>
    <row r="174" spans="2:20" s="151" customFormat="1">
      <c r="B174" s="265"/>
      <c r="C174" s="293"/>
      <c r="D174" s="172" t="s">
        <v>126</v>
      </c>
      <c r="E174" s="18">
        <v>6</v>
      </c>
      <c r="F174" s="173">
        <f>IFERROR(E174/E176,"-")</f>
        <v>0.46153846153846156</v>
      </c>
      <c r="G174" s="18">
        <v>14</v>
      </c>
      <c r="H174" s="173">
        <f>IFERROR(G174/G176,"-")</f>
        <v>0.56000000000000005</v>
      </c>
      <c r="I174" s="18">
        <v>57</v>
      </c>
      <c r="J174" s="173">
        <f>IFERROR(I174/I176,"-")</f>
        <v>0.53773584905660377</v>
      </c>
      <c r="K174" s="18">
        <v>39</v>
      </c>
      <c r="L174" s="173">
        <f>IFERROR(K174/K176,"-")</f>
        <v>0.6</v>
      </c>
      <c r="M174" s="18">
        <v>24</v>
      </c>
      <c r="N174" s="173">
        <f>IFERROR(M174/M176,"-")</f>
        <v>0.48</v>
      </c>
      <c r="O174" s="18">
        <v>2</v>
      </c>
      <c r="P174" s="173">
        <f>IFERROR(O174/O176,"-")</f>
        <v>0.18181818181818182</v>
      </c>
      <c r="Q174" s="18">
        <v>1</v>
      </c>
      <c r="R174" s="173">
        <f>IFERROR(Q174/Q176,"-")</f>
        <v>0.33333333333333331</v>
      </c>
      <c r="S174" s="18">
        <f t="shared" si="2"/>
        <v>143</v>
      </c>
      <c r="T174" s="173">
        <f>IFERROR(S174/S176,"-")</f>
        <v>0.52380952380952384</v>
      </c>
    </row>
    <row r="175" spans="2:20" s="151" customFormat="1">
      <c r="B175" s="265"/>
      <c r="C175" s="293"/>
      <c r="D175" s="188" t="s">
        <v>127</v>
      </c>
      <c r="E175" s="34">
        <v>12</v>
      </c>
      <c r="F175" s="189">
        <f>IFERROR(E175/E176,"-")</f>
        <v>0.92307692307692313</v>
      </c>
      <c r="G175" s="34">
        <v>23</v>
      </c>
      <c r="H175" s="189">
        <f>IFERROR(G175/G176,"-")</f>
        <v>0.92</v>
      </c>
      <c r="I175" s="34">
        <v>102</v>
      </c>
      <c r="J175" s="189">
        <f>IFERROR(I175/I176,"-")</f>
        <v>0.96226415094339623</v>
      </c>
      <c r="K175" s="34">
        <v>63</v>
      </c>
      <c r="L175" s="189">
        <f>IFERROR(K175/K176,"-")</f>
        <v>0.96923076923076923</v>
      </c>
      <c r="M175" s="34">
        <v>47</v>
      </c>
      <c r="N175" s="189">
        <f>IFERROR(M175/M176,"-")</f>
        <v>0.94</v>
      </c>
      <c r="O175" s="34">
        <v>11</v>
      </c>
      <c r="P175" s="189">
        <f>IFERROR(O175/O176,"-")</f>
        <v>1</v>
      </c>
      <c r="Q175" s="34">
        <v>3</v>
      </c>
      <c r="R175" s="189">
        <f>IFERROR(Q175/Q176,"-")</f>
        <v>1</v>
      </c>
      <c r="S175" s="34">
        <f t="shared" si="2"/>
        <v>261</v>
      </c>
      <c r="T175" s="189">
        <f>IFERROR(S175/S176,"-")</f>
        <v>0.95604395604395609</v>
      </c>
    </row>
    <row r="176" spans="2:20" s="151" customFormat="1">
      <c r="B176" s="266"/>
      <c r="C176" s="294"/>
      <c r="D176" s="136" t="s">
        <v>177</v>
      </c>
      <c r="E176" s="187">
        <v>13</v>
      </c>
      <c r="F176" s="190" t="s">
        <v>182</v>
      </c>
      <c r="G176" s="187">
        <v>25</v>
      </c>
      <c r="H176" s="190" t="s">
        <v>182</v>
      </c>
      <c r="I176" s="187">
        <v>106</v>
      </c>
      <c r="J176" s="190" t="s">
        <v>182</v>
      </c>
      <c r="K176" s="187">
        <v>65</v>
      </c>
      <c r="L176" s="190" t="s">
        <v>182</v>
      </c>
      <c r="M176" s="187">
        <v>50</v>
      </c>
      <c r="N176" s="190" t="s">
        <v>182</v>
      </c>
      <c r="O176" s="187">
        <v>11</v>
      </c>
      <c r="P176" s="190" t="s">
        <v>182</v>
      </c>
      <c r="Q176" s="187">
        <v>3</v>
      </c>
      <c r="R176" s="190" t="s">
        <v>182</v>
      </c>
      <c r="S176" s="187">
        <f t="shared" si="2"/>
        <v>273</v>
      </c>
      <c r="T176" s="190" t="s">
        <v>182</v>
      </c>
    </row>
    <row r="177" spans="2:20" s="151" customFormat="1">
      <c r="B177" s="264">
        <v>44</v>
      </c>
      <c r="C177" s="292" t="s">
        <v>20</v>
      </c>
      <c r="D177" s="169" t="s">
        <v>125</v>
      </c>
      <c r="E177" s="15">
        <v>5</v>
      </c>
      <c r="F177" s="170">
        <f>IFERROR(E177/E180,"-")</f>
        <v>0.83333333333333337</v>
      </c>
      <c r="G177" s="15">
        <v>9</v>
      </c>
      <c r="H177" s="170">
        <f>IFERROR(G177/G180,"-")</f>
        <v>1</v>
      </c>
      <c r="I177" s="15">
        <v>87</v>
      </c>
      <c r="J177" s="170">
        <f>IFERROR(I177/I180,"-")</f>
        <v>0.63043478260869568</v>
      </c>
      <c r="K177" s="15">
        <v>57</v>
      </c>
      <c r="L177" s="170">
        <f>IFERROR(K177/K180,"-")</f>
        <v>0.65517241379310343</v>
      </c>
      <c r="M177" s="15">
        <v>30</v>
      </c>
      <c r="N177" s="170">
        <f>IFERROR(M177/M180,"-")</f>
        <v>0.6</v>
      </c>
      <c r="O177" s="15">
        <v>15</v>
      </c>
      <c r="P177" s="170">
        <f>IFERROR(O177/O180,"-")</f>
        <v>0.57692307692307687</v>
      </c>
      <c r="Q177" s="15">
        <v>0</v>
      </c>
      <c r="R177" s="170">
        <f>IFERROR(Q177/Q180,"-")</f>
        <v>0</v>
      </c>
      <c r="S177" s="15">
        <f t="shared" si="2"/>
        <v>203</v>
      </c>
      <c r="T177" s="170">
        <f>IFERROR(S177/S180,"-")</f>
        <v>0.64037854889589907</v>
      </c>
    </row>
    <row r="178" spans="2:20" s="151" customFormat="1">
      <c r="B178" s="265"/>
      <c r="C178" s="293"/>
      <c r="D178" s="172" t="s">
        <v>126</v>
      </c>
      <c r="E178" s="18">
        <v>4</v>
      </c>
      <c r="F178" s="173">
        <f>IFERROR(E178/E180,"-")</f>
        <v>0.66666666666666663</v>
      </c>
      <c r="G178" s="18">
        <v>5</v>
      </c>
      <c r="H178" s="173">
        <f>IFERROR(G178/G180,"-")</f>
        <v>0.55555555555555558</v>
      </c>
      <c r="I178" s="18">
        <v>73</v>
      </c>
      <c r="J178" s="173">
        <f>IFERROR(I178/I180,"-")</f>
        <v>0.52898550724637683</v>
      </c>
      <c r="K178" s="18">
        <v>49</v>
      </c>
      <c r="L178" s="173">
        <f>IFERROR(K178/K180,"-")</f>
        <v>0.56321839080459768</v>
      </c>
      <c r="M178" s="18">
        <v>21</v>
      </c>
      <c r="N178" s="173">
        <f>IFERROR(M178/M180,"-")</f>
        <v>0.42</v>
      </c>
      <c r="O178" s="18">
        <v>14</v>
      </c>
      <c r="P178" s="173">
        <f>IFERROR(O178/O180,"-")</f>
        <v>0.53846153846153844</v>
      </c>
      <c r="Q178" s="18">
        <v>0</v>
      </c>
      <c r="R178" s="173">
        <f>IFERROR(Q178/Q180,"-")</f>
        <v>0</v>
      </c>
      <c r="S178" s="18">
        <f t="shared" si="2"/>
        <v>166</v>
      </c>
      <c r="T178" s="173">
        <f>IFERROR(S178/S180,"-")</f>
        <v>0.52365930599369082</v>
      </c>
    </row>
    <row r="179" spans="2:20" s="151" customFormat="1">
      <c r="B179" s="265"/>
      <c r="C179" s="293"/>
      <c r="D179" s="188" t="s">
        <v>127</v>
      </c>
      <c r="E179" s="34">
        <v>6</v>
      </c>
      <c r="F179" s="189">
        <f>IFERROR(E179/E180,"-")</f>
        <v>1</v>
      </c>
      <c r="G179" s="34">
        <v>9</v>
      </c>
      <c r="H179" s="189">
        <f>IFERROR(G179/G180,"-")</f>
        <v>1</v>
      </c>
      <c r="I179" s="34">
        <v>134</v>
      </c>
      <c r="J179" s="189">
        <f>IFERROR(I179/I180,"-")</f>
        <v>0.97101449275362317</v>
      </c>
      <c r="K179" s="34">
        <v>86</v>
      </c>
      <c r="L179" s="189">
        <f>IFERROR(K179/K180,"-")</f>
        <v>0.9885057471264368</v>
      </c>
      <c r="M179" s="34">
        <v>46</v>
      </c>
      <c r="N179" s="189">
        <f>IFERROR(M179/M180,"-")</f>
        <v>0.92</v>
      </c>
      <c r="O179" s="34">
        <v>26</v>
      </c>
      <c r="P179" s="189">
        <f>IFERROR(O179/O180,"-")</f>
        <v>1</v>
      </c>
      <c r="Q179" s="34">
        <v>1</v>
      </c>
      <c r="R179" s="189">
        <f>IFERROR(Q179/Q180,"-")</f>
        <v>1</v>
      </c>
      <c r="S179" s="34">
        <f t="shared" si="2"/>
        <v>308</v>
      </c>
      <c r="T179" s="189">
        <f>IFERROR(S179/S180,"-")</f>
        <v>0.97160883280757093</v>
      </c>
    </row>
    <row r="180" spans="2:20" s="151" customFormat="1">
      <c r="B180" s="266"/>
      <c r="C180" s="294"/>
      <c r="D180" s="136" t="s">
        <v>177</v>
      </c>
      <c r="E180" s="187">
        <v>6</v>
      </c>
      <c r="F180" s="190" t="s">
        <v>182</v>
      </c>
      <c r="G180" s="187">
        <v>9</v>
      </c>
      <c r="H180" s="190" t="s">
        <v>182</v>
      </c>
      <c r="I180" s="187">
        <v>138</v>
      </c>
      <c r="J180" s="190" t="s">
        <v>182</v>
      </c>
      <c r="K180" s="187">
        <v>87</v>
      </c>
      <c r="L180" s="190" t="s">
        <v>182</v>
      </c>
      <c r="M180" s="187">
        <v>50</v>
      </c>
      <c r="N180" s="190" t="s">
        <v>182</v>
      </c>
      <c r="O180" s="187">
        <v>26</v>
      </c>
      <c r="P180" s="190" t="s">
        <v>182</v>
      </c>
      <c r="Q180" s="187">
        <v>1</v>
      </c>
      <c r="R180" s="190" t="s">
        <v>182</v>
      </c>
      <c r="S180" s="187">
        <f t="shared" si="2"/>
        <v>317</v>
      </c>
      <c r="T180" s="190" t="s">
        <v>182</v>
      </c>
    </row>
    <row r="181" spans="2:20" s="151" customFormat="1">
      <c r="B181" s="264">
        <v>45</v>
      </c>
      <c r="C181" s="292" t="s">
        <v>46</v>
      </c>
      <c r="D181" s="169" t="s">
        <v>125</v>
      </c>
      <c r="E181" s="15">
        <v>7</v>
      </c>
      <c r="F181" s="170">
        <f>IFERROR(E181/E184,"-")</f>
        <v>0.63636363636363635</v>
      </c>
      <c r="G181" s="15">
        <v>15</v>
      </c>
      <c r="H181" s="170">
        <f>IFERROR(G181/G184,"-")</f>
        <v>0.83333333333333337</v>
      </c>
      <c r="I181" s="15">
        <v>27</v>
      </c>
      <c r="J181" s="170">
        <f>IFERROR(I181/I184,"-")</f>
        <v>0.62790697674418605</v>
      </c>
      <c r="K181" s="15">
        <v>29</v>
      </c>
      <c r="L181" s="170">
        <f>IFERROR(K181/K184,"-")</f>
        <v>0.80555555555555558</v>
      </c>
      <c r="M181" s="15">
        <v>16</v>
      </c>
      <c r="N181" s="170">
        <f>IFERROR(M181/M184,"-")</f>
        <v>0.66666666666666663</v>
      </c>
      <c r="O181" s="15">
        <v>6</v>
      </c>
      <c r="P181" s="170">
        <f>IFERROR(O181/O184,"-")</f>
        <v>0.8571428571428571</v>
      </c>
      <c r="Q181" s="15">
        <v>0</v>
      </c>
      <c r="R181" s="170">
        <f>IFERROR(Q181/Q184,"-")</f>
        <v>0</v>
      </c>
      <c r="S181" s="15">
        <f t="shared" si="2"/>
        <v>100</v>
      </c>
      <c r="T181" s="170">
        <f>IFERROR(S181/S184,"-")</f>
        <v>0.70921985815602839</v>
      </c>
    </row>
    <row r="182" spans="2:20" s="151" customFormat="1">
      <c r="B182" s="265"/>
      <c r="C182" s="293"/>
      <c r="D182" s="172" t="s">
        <v>126</v>
      </c>
      <c r="E182" s="18">
        <v>5</v>
      </c>
      <c r="F182" s="173">
        <f>IFERROR(E182/E184,"-")</f>
        <v>0.45454545454545453</v>
      </c>
      <c r="G182" s="18">
        <v>7</v>
      </c>
      <c r="H182" s="173">
        <f>IFERROR(G182/G184,"-")</f>
        <v>0.3888888888888889</v>
      </c>
      <c r="I182" s="18">
        <v>21</v>
      </c>
      <c r="J182" s="173">
        <f>IFERROR(I182/I184,"-")</f>
        <v>0.48837209302325579</v>
      </c>
      <c r="K182" s="18">
        <v>16</v>
      </c>
      <c r="L182" s="173">
        <f>IFERROR(K182/K184,"-")</f>
        <v>0.44444444444444442</v>
      </c>
      <c r="M182" s="18">
        <v>12</v>
      </c>
      <c r="N182" s="173">
        <f>IFERROR(M182/M184,"-")</f>
        <v>0.5</v>
      </c>
      <c r="O182" s="18">
        <v>2</v>
      </c>
      <c r="P182" s="173">
        <f>IFERROR(O182/O184,"-")</f>
        <v>0.2857142857142857</v>
      </c>
      <c r="Q182" s="18">
        <v>0</v>
      </c>
      <c r="R182" s="173">
        <f>IFERROR(Q182/Q184,"-")</f>
        <v>0</v>
      </c>
      <c r="S182" s="18">
        <f t="shared" si="2"/>
        <v>63</v>
      </c>
      <c r="T182" s="173">
        <f>IFERROR(S182/S184,"-")</f>
        <v>0.44680851063829785</v>
      </c>
    </row>
    <row r="183" spans="2:20" s="151" customFormat="1">
      <c r="B183" s="265"/>
      <c r="C183" s="293"/>
      <c r="D183" s="188" t="s">
        <v>127</v>
      </c>
      <c r="E183" s="34">
        <v>10</v>
      </c>
      <c r="F183" s="189">
        <f>IFERROR(E183/E184,"-")</f>
        <v>0.90909090909090906</v>
      </c>
      <c r="G183" s="34">
        <v>16</v>
      </c>
      <c r="H183" s="189">
        <f>IFERROR(G183/G184,"-")</f>
        <v>0.88888888888888884</v>
      </c>
      <c r="I183" s="34">
        <v>40</v>
      </c>
      <c r="J183" s="189">
        <f>IFERROR(I183/I184,"-")</f>
        <v>0.93023255813953487</v>
      </c>
      <c r="K183" s="34">
        <v>36</v>
      </c>
      <c r="L183" s="189">
        <f>IFERROR(K183/K184,"-")</f>
        <v>1</v>
      </c>
      <c r="M183" s="34">
        <v>19</v>
      </c>
      <c r="N183" s="189">
        <f>IFERROR(M183/M184,"-")</f>
        <v>0.79166666666666663</v>
      </c>
      <c r="O183" s="34">
        <v>6</v>
      </c>
      <c r="P183" s="189">
        <f>IFERROR(O183/O184,"-")</f>
        <v>0.8571428571428571</v>
      </c>
      <c r="Q183" s="34">
        <v>2</v>
      </c>
      <c r="R183" s="189">
        <f>IFERROR(Q183/Q184,"-")</f>
        <v>1</v>
      </c>
      <c r="S183" s="34">
        <f t="shared" si="2"/>
        <v>129</v>
      </c>
      <c r="T183" s="189">
        <f>IFERROR(S183/S184,"-")</f>
        <v>0.91489361702127658</v>
      </c>
    </row>
    <row r="184" spans="2:20" s="151" customFormat="1">
      <c r="B184" s="266"/>
      <c r="C184" s="294"/>
      <c r="D184" s="136" t="s">
        <v>177</v>
      </c>
      <c r="E184" s="187">
        <v>11</v>
      </c>
      <c r="F184" s="190" t="s">
        <v>182</v>
      </c>
      <c r="G184" s="187">
        <v>18</v>
      </c>
      <c r="H184" s="190" t="s">
        <v>182</v>
      </c>
      <c r="I184" s="187">
        <v>43</v>
      </c>
      <c r="J184" s="190" t="s">
        <v>182</v>
      </c>
      <c r="K184" s="187">
        <v>36</v>
      </c>
      <c r="L184" s="190" t="s">
        <v>182</v>
      </c>
      <c r="M184" s="187">
        <v>24</v>
      </c>
      <c r="N184" s="190" t="s">
        <v>182</v>
      </c>
      <c r="O184" s="187">
        <v>7</v>
      </c>
      <c r="P184" s="190" t="s">
        <v>182</v>
      </c>
      <c r="Q184" s="187">
        <v>2</v>
      </c>
      <c r="R184" s="190" t="s">
        <v>182</v>
      </c>
      <c r="S184" s="187">
        <f t="shared" si="2"/>
        <v>141</v>
      </c>
      <c r="T184" s="190" t="s">
        <v>182</v>
      </c>
    </row>
    <row r="185" spans="2:20" s="151" customFormat="1">
      <c r="B185" s="264">
        <v>46</v>
      </c>
      <c r="C185" s="292" t="s">
        <v>24</v>
      </c>
      <c r="D185" s="169" t="s">
        <v>125</v>
      </c>
      <c r="E185" s="15">
        <v>9</v>
      </c>
      <c r="F185" s="170">
        <f>IFERROR(E185/E188,"-")</f>
        <v>0.6428571428571429</v>
      </c>
      <c r="G185" s="15">
        <v>6</v>
      </c>
      <c r="H185" s="170">
        <f>IFERROR(G185/G188,"-")</f>
        <v>0.5</v>
      </c>
      <c r="I185" s="15">
        <v>32</v>
      </c>
      <c r="J185" s="170">
        <f>IFERROR(I185/I188,"-")</f>
        <v>0.72727272727272729</v>
      </c>
      <c r="K185" s="15">
        <v>25</v>
      </c>
      <c r="L185" s="170">
        <f>IFERROR(K185/K188,"-")</f>
        <v>0.58139534883720934</v>
      </c>
      <c r="M185" s="15">
        <v>20</v>
      </c>
      <c r="N185" s="170">
        <f>IFERROR(M185/M188,"-")</f>
        <v>0.5714285714285714</v>
      </c>
      <c r="O185" s="15">
        <v>3</v>
      </c>
      <c r="P185" s="170">
        <f>IFERROR(O185/O188,"-")</f>
        <v>0.375</v>
      </c>
      <c r="Q185" s="15">
        <v>1</v>
      </c>
      <c r="R185" s="170">
        <f>IFERROR(Q185/Q188,"-")</f>
        <v>0.33333333333333331</v>
      </c>
      <c r="S185" s="15">
        <f t="shared" si="2"/>
        <v>96</v>
      </c>
      <c r="T185" s="170">
        <f>IFERROR(S185/S188,"-")</f>
        <v>0.60377358490566035</v>
      </c>
    </row>
    <row r="186" spans="2:20" s="151" customFormat="1">
      <c r="B186" s="265"/>
      <c r="C186" s="293"/>
      <c r="D186" s="172" t="s">
        <v>126</v>
      </c>
      <c r="E186" s="18">
        <v>5</v>
      </c>
      <c r="F186" s="173">
        <f>IFERROR(E186/E188,"-")</f>
        <v>0.35714285714285715</v>
      </c>
      <c r="G186" s="18">
        <v>10</v>
      </c>
      <c r="H186" s="173">
        <f>IFERROR(G186/G188,"-")</f>
        <v>0.83333333333333337</v>
      </c>
      <c r="I186" s="18">
        <v>25</v>
      </c>
      <c r="J186" s="173">
        <f>IFERROR(I186/I188,"-")</f>
        <v>0.56818181818181823</v>
      </c>
      <c r="K186" s="18">
        <v>30</v>
      </c>
      <c r="L186" s="173">
        <f>IFERROR(K186/K188,"-")</f>
        <v>0.69767441860465118</v>
      </c>
      <c r="M186" s="18">
        <v>21</v>
      </c>
      <c r="N186" s="173">
        <f>IFERROR(M186/M188,"-")</f>
        <v>0.6</v>
      </c>
      <c r="O186" s="18">
        <v>7</v>
      </c>
      <c r="P186" s="173">
        <f>IFERROR(O186/O188,"-")</f>
        <v>0.875</v>
      </c>
      <c r="Q186" s="18">
        <v>1</v>
      </c>
      <c r="R186" s="173">
        <f>IFERROR(Q186/Q188,"-")</f>
        <v>0.33333333333333331</v>
      </c>
      <c r="S186" s="18">
        <f t="shared" si="2"/>
        <v>99</v>
      </c>
      <c r="T186" s="173">
        <f>IFERROR(S186/S188,"-")</f>
        <v>0.62264150943396224</v>
      </c>
    </row>
    <row r="187" spans="2:20" s="151" customFormat="1">
      <c r="B187" s="265"/>
      <c r="C187" s="293"/>
      <c r="D187" s="188" t="s">
        <v>127</v>
      </c>
      <c r="E187" s="34">
        <v>13</v>
      </c>
      <c r="F187" s="189">
        <f>IFERROR(E187/E188,"-")</f>
        <v>0.9285714285714286</v>
      </c>
      <c r="G187" s="34">
        <v>11</v>
      </c>
      <c r="H187" s="189">
        <f>IFERROR(G187/G188,"-")</f>
        <v>0.91666666666666663</v>
      </c>
      <c r="I187" s="34">
        <v>41</v>
      </c>
      <c r="J187" s="189">
        <f>IFERROR(I187/I188,"-")</f>
        <v>0.93181818181818177</v>
      </c>
      <c r="K187" s="34">
        <v>42</v>
      </c>
      <c r="L187" s="189">
        <f>IFERROR(K187/K188,"-")</f>
        <v>0.97674418604651159</v>
      </c>
      <c r="M187" s="34">
        <v>33</v>
      </c>
      <c r="N187" s="189">
        <f>IFERROR(M187/M188,"-")</f>
        <v>0.94285714285714284</v>
      </c>
      <c r="O187" s="34">
        <v>7</v>
      </c>
      <c r="P187" s="189">
        <f>IFERROR(O187/O188,"-")</f>
        <v>0.875</v>
      </c>
      <c r="Q187" s="34">
        <v>3</v>
      </c>
      <c r="R187" s="189">
        <f>IFERROR(Q187/Q188,"-")</f>
        <v>1</v>
      </c>
      <c r="S187" s="34">
        <f t="shared" si="2"/>
        <v>150</v>
      </c>
      <c r="T187" s="189">
        <f>IFERROR(S187/S188,"-")</f>
        <v>0.94339622641509435</v>
      </c>
    </row>
    <row r="188" spans="2:20" s="151" customFormat="1">
      <c r="B188" s="266"/>
      <c r="C188" s="294"/>
      <c r="D188" s="136" t="s">
        <v>177</v>
      </c>
      <c r="E188" s="187">
        <v>14</v>
      </c>
      <c r="F188" s="190" t="s">
        <v>182</v>
      </c>
      <c r="G188" s="187">
        <v>12</v>
      </c>
      <c r="H188" s="190" t="s">
        <v>182</v>
      </c>
      <c r="I188" s="187">
        <v>44</v>
      </c>
      <c r="J188" s="190" t="s">
        <v>182</v>
      </c>
      <c r="K188" s="187">
        <v>43</v>
      </c>
      <c r="L188" s="190" t="s">
        <v>182</v>
      </c>
      <c r="M188" s="187">
        <v>35</v>
      </c>
      <c r="N188" s="190" t="s">
        <v>182</v>
      </c>
      <c r="O188" s="187">
        <v>8</v>
      </c>
      <c r="P188" s="190" t="s">
        <v>182</v>
      </c>
      <c r="Q188" s="187">
        <v>3</v>
      </c>
      <c r="R188" s="190" t="s">
        <v>182</v>
      </c>
      <c r="S188" s="187">
        <f t="shared" si="2"/>
        <v>159</v>
      </c>
      <c r="T188" s="190" t="s">
        <v>182</v>
      </c>
    </row>
    <row r="189" spans="2:20" s="151" customFormat="1">
      <c r="B189" s="264">
        <v>47</v>
      </c>
      <c r="C189" s="292" t="s">
        <v>14</v>
      </c>
      <c r="D189" s="169" t="s">
        <v>125</v>
      </c>
      <c r="E189" s="15">
        <v>12</v>
      </c>
      <c r="F189" s="170">
        <f>IFERROR(E189/E192,"-")</f>
        <v>0.5714285714285714</v>
      </c>
      <c r="G189" s="15">
        <v>19</v>
      </c>
      <c r="H189" s="170">
        <f>IFERROR(G189/G192,"-")</f>
        <v>0.65517241379310343</v>
      </c>
      <c r="I189" s="15">
        <v>93</v>
      </c>
      <c r="J189" s="170">
        <f>IFERROR(I189/I192,"-")</f>
        <v>0.67391304347826086</v>
      </c>
      <c r="K189" s="15">
        <v>59</v>
      </c>
      <c r="L189" s="170">
        <f>IFERROR(K189/K192,"-")</f>
        <v>0.67045454545454541</v>
      </c>
      <c r="M189" s="15">
        <v>36</v>
      </c>
      <c r="N189" s="170">
        <f>IFERROR(M189/M192,"-")</f>
        <v>0.6428571428571429</v>
      </c>
      <c r="O189" s="15">
        <v>13</v>
      </c>
      <c r="P189" s="170">
        <f>IFERROR(O189/O192,"-")</f>
        <v>0.65</v>
      </c>
      <c r="Q189" s="15">
        <v>2</v>
      </c>
      <c r="R189" s="170">
        <f>IFERROR(Q189/Q192,"-")</f>
        <v>0.4</v>
      </c>
      <c r="S189" s="15">
        <f t="shared" si="2"/>
        <v>234</v>
      </c>
      <c r="T189" s="170">
        <f>IFERROR(S189/S192,"-")</f>
        <v>0.65546218487394958</v>
      </c>
    </row>
    <row r="190" spans="2:20" s="151" customFormat="1">
      <c r="B190" s="265"/>
      <c r="C190" s="293"/>
      <c r="D190" s="172" t="s">
        <v>126</v>
      </c>
      <c r="E190" s="18">
        <v>14</v>
      </c>
      <c r="F190" s="173">
        <f>IFERROR(E190/E192,"-")</f>
        <v>0.66666666666666663</v>
      </c>
      <c r="G190" s="18">
        <v>24</v>
      </c>
      <c r="H190" s="173">
        <f>IFERROR(G190/G192,"-")</f>
        <v>0.82758620689655171</v>
      </c>
      <c r="I190" s="18">
        <v>67</v>
      </c>
      <c r="J190" s="173">
        <f>IFERROR(I190/I192,"-")</f>
        <v>0.48550724637681159</v>
      </c>
      <c r="K190" s="18">
        <v>37</v>
      </c>
      <c r="L190" s="173">
        <f>IFERROR(K190/K192,"-")</f>
        <v>0.42045454545454547</v>
      </c>
      <c r="M190" s="18">
        <v>25</v>
      </c>
      <c r="N190" s="173">
        <f>IFERROR(M190/M192,"-")</f>
        <v>0.44642857142857145</v>
      </c>
      <c r="O190" s="18">
        <v>4</v>
      </c>
      <c r="P190" s="173">
        <f>IFERROR(O190/O192,"-")</f>
        <v>0.2</v>
      </c>
      <c r="Q190" s="18">
        <v>0</v>
      </c>
      <c r="R190" s="173">
        <f>IFERROR(Q190/Q192,"-")</f>
        <v>0</v>
      </c>
      <c r="S190" s="18">
        <f t="shared" si="2"/>
        <v>171</v>
      </c>
      <c r="T190" s="173">
        <f>IFERROR(S190/S192,"-")</f>
        <v>0.47899159663865548</v>
      </c>
    </row>
    <row r="191" spans="2:20" s="151" customFormat="1">
      <c r="B191" s="265"/>
      <c r="C191" s="293"/>
      <c r="D191" s="188" t="s">
        <v>127</v>
      </c>
      <c r="E191" s="34">
        <v>18</v>
      </c>
      <c r="F191" s="189">
        <f>IFERROR(E191/E192,"-")</f>
        <v>0.8571428571428571</v>
      </c>
      <c r="G191" s="34">
        <v>27</v>
      </c>
      <c r="H191" s="189">
        <f>IFERROR(G191/G192,"-")</f>
        <v>0.93103448275862066</v>
      </c>
      <c r="I191" s="34">
        <v>122</v>
      </c>
      <c r="J191" s="189">
        <f>IFERROR(I191/I192,"-")</f>
        <v>0.88405797101449279</v>
      </c>
      <c r="K191" s="34">
        <v>84</v>
      </c>
      <c r="L191" s="189">
        <f>IFERROR(K191/K192,"-")</f>
        <v>0.95454545454545459</v>
      </c>
      <c r="M191" s="34">
        <v>54</v>
      </c>
      <c r="N191" s="189">
        <f>IFERROR(M191/M192,"-")</f>
        <v>0.9642857142857143</v>
      </c>
      <c r="O191" s="34">
        <v>20</v>
      </c>
      <c r="P191" s="189">
        <f>IFERROR(O191/O192,"-")</f>
        <v>1</v>
      </c>
      <c r="Q191" s="34">
        <v>3</v>
      </c>
      <c r="R191" s="189">
        <f>IFERROR(Q191/Q192,"-")</f>
        <v>0.6</v>
      </c>
      <c r="S191" s="34">
        <f t="shared" si="2"/>
        <v>328</v>
      </c>
      <c r="T191" s="189">
        <f>IFERROR(S191/S192,"-")</f>
        <v>0.91876750700280108</v>
      </c>
    </row>
    <row r="192" spans="2:20" s="151" customFormat="1">
      <c r="B192" s="266"/>
      <c r="C192" s="294"/>
      <c r="D192" s="136" t="s">
        <v>177</v>
      </c>
      <c r="E192" s="187">
        <v>21</v>
      </c>
      <c r="F192" s="190" t="s">
        <v>182</v>
      </c>
      <c r="G192" s="187">
        <v>29</v>
      </c>
      <c r="H192" s="190" t="s">
        <v>182</v>
      </c>
      <c r="I192" s="187">
        <v>138</v>
      </c>
      <c r="J192" s="190" t="s">
        <v>182</v>
      </c>
      <c r="K192" s="187">
        <v>88</v>
      </c>
      <c r="L192" s="190" t="s">
        <v>182</v>
      </c>
      <c r="M192" s="187">
        <v>56</v>
      </c>
      <c r="N192" s="190" t="s">
        <v>182</v>
      </c>
      <c r="O192" s="187">
        <v>20</v>
      </c>
      <c r="P192" s="190" t="s">
        <v>182</v>
      </c>
      <c r="Q192" s="187">
        <v>5</v>
      </c>
      <c r="R192" s="190" t="s">
        <v>182</v>
      </c>
      <c r="S192" s="187">
        <f t="shared" si="2"/>
        <v>357</v>
      </c>
      <c r="T192" s="190" t="s">
        <v>182</v>
      </c>
    </row>
    <row r="193" spans="2:20" s="151" customFormat="1">
      <c r="B193" s="264">
        <v>48</v>
      </c>
      <c r="C193" s="292" t="s">
        <v>25</v>
      </c>
      <c r="D193" s="169" t="s">
        <v>125</v>
      </c>
      <c r="E193" s="15">
        <v>0</v>
      </c>
      <c r="F193" s="170" t="str">
        <f>IFERROR(E193/E196,"-")</f>
        <v>-</v>
      </c>
      <c r="G193" s="15">
        <v>5</v>
      </c>
      <c r="H193" s="170">
        <f>IFERROR(G193/G196,"-")</f>
        <v>0.625</v>
      </c>
      <c r="I193" s="15">
        <v>34</v>
      </c>
      <c r="J193" s="170">
        <f>IFERROR(I193/I196,"-")</f>
        <v>0.64150943396226412</v>
      </c>
      <c r="K193" s="15">
        <v>27</v>
      </c>
      <c r="L193" s="170">
        <f>IFERROR(K193/K196,"-")</f>
        <v>0.5625</v>
      </c>
      <c r="M193" s="15">
        <v>20</v>
      </c>
      <c r="N193" s="170">
        <f>IFERROR(M193/M196,"-")</f>
        <v>0.58823529411764708</v>
      </c>
      <c r="O193" s="15">
        <v>4</v>
      </c>
      <c r="P193" s="170">
        <f>IFERROR(O193/O196,"-")</f>
        <v>0.66666666666666663</v>
      </c>
      <c r="Q193" s="15">
        <v>0</v>
      </c>
      <c r="R193" s="170" t="str">
        <f>IFERROR(Q193/Q196,"-")</f>
        <v>-</v>
      </c>
      <c r="S193" s="15">
        <f t="shared" si="2"/>
        <v>90</v>
      </c>
      <c r="T193" s="170">
        <f>IFERROR(S193/S196,"-")</f>
        <v>0.60402684563758391</v>
      </c>
    </row>
    <row r="194" spans="2:20" s="151" customFormat="1">
      <c r="B194" s="265"/>
      <c r="C194" s="293"/>
      <c r="D194" s="172" t="s">
        <v>126</v>
      </c>
      <c r="E194" s="18">
        <v>0</v>
      </c>
      <c r="F194" s="173" t="str">
        <f>IFERROR(E194/E196,"-")</f>
        <v>-</v>
      </c>
      <c r="G194" s="18">
        <v>5</v>
      </c>
      <c r="H194" s="173">
        <f>IFERROR(G194/G196,"-")</f>
        <v>0.625</v>
      </c>
      <c r="I194" s="18">
        <v>37</v>
      </c>
      <c r="J194" s="173">
        <f>IFERROR(I194/I196,"-")</f>
        <v>0.69811320754716977</v>
      </c>
      <c r="K194" s="18">
        <v>34</v>
      </c>
      <c r="L194" s="173">
        <f>IFERROR(K194/K196,"-")</f>
        <v>0.70833333333333337</v>
      </c>
      <c r="M194" s="18">
        <v>24</v>
      </c>
      <c r="N194" s="173">
        <f>IFERROR(M194/M196,"-")</f>
        <v>0.70588235294117652</v>
      </c>
      <c r="O194" s="18">
        <v>3</v>
      </c>
      <c r="P194" s="173">
        <f>IFERROR(O194/O196,"-")</f>
        <v>0.5</v>
      </c>
      <c r="Q194" s="18">
        <v>0</v>
      </c>
      <c r="R194" s="173" t="str">
        <f>IFERROR(Q194/Q196,"-")</f>
        <v>-</v>
      </c>
      <c r="S194" s="18">
        <f t="shared" si="2"/>
        <v>103</v>
      </c>
      <c r="T194" s="173">
        <f>IFERROR(S194/S196,"-")</f>
        <v>0.6912751677852349</v>
      </c>
    </row>
    <row r="195" spans="2:20" s="151" customFormat="1">
      <c r="B195" s="265"/>
      <c r="C195" s="293"/>
      <c r="D195" s="188" t="s">
        <v>127</v>
      </c>
      <c r="E195" s="34">
        <v>0</v>
      </c>
      <c r="F195" s="189" t="str">
        <f>IFERROR(E195/E196,"-")</f>
        <v>-</v>
      </c>
      <c r="G195" s="34">
        <v>8</v>
      </c>
      <c r="H195" s="189">
        <f>IFERROR(G195/G196,"-")</f>
        <v>1</v>
      </c>
      <c r="I195" s="34">
        <v>48</v>
      </c>
      <c r="J195" s="189">
        <f>IFERROR(I195/I196,"-")</f>
        <v>0.90566037735849059</v>
      </c>
      <c r="K195" s="34">
        <v>43</v>
      </c>
      <c r="L195" s="189">
        <f>IFERROR(K195/K196,"-")</f>
        <v>0.89583333333333337</v>
      </c>
      <c r="M195" s="34">
        <v>34</v>
      </c>
      <c r="N195" s="189">
        <f>IFERROR(M195/M196,"-")</f>
        <v>1</v>
      </c>
      <c r="O195" s="34">
        <v>6</v>
      </c>
      <c r="P195" s="189">
        <f>IFERROR(O195/O196,"-")</f>
        <v>1</v>
      </c>
      <c r="Q195" s="34">
        <v>0</v>
      </c>
      <c r="R195" s="189" t="str">
        <f>IFERROR(Q195/Q196,"-")</f>
        <v>-</v>
      </c>
      <c r="S195" s="34">
        <f t="shared" si="2"/>
        <v>139</v>
      </c>
      <c r="T195" s="189">
        <f>IFERROR(S195/S196,"-")</f>
        <v>0.93288590604026844</v>
      </c>
    </row>
    <row r="196" spans="2:20" s="151" customFormat="1">
      <c r="B196" s="266"/>
      <c r="C196" s="294"/>
      <c r="D196" s="136" t="s">
        <v>177</v>
      </c>
      <c r="E196" s="187">
        <v>0</v>
      </c>
      <c r="F196" s="190" t="s">
        <v>182</v>
      </c>
      <c r="G196" s="187">
        <v>8</v>
      </c>
      <c r="H196" s="190" t="s">
        <v>182</v>
      </c>
      <c r="I196" s="187">
        <v>53</v>
      </c>
      <c r="J196" s="190" t="s">
        <v>182</v>
      </c>
      <c r="K196" s="187">
        <v>48</v>
      </c>
      <c r="L196" s="190" t="s">
        <v>182</v>
      </c>
      <c r="M196" s="187">
        <v>34</v>
      </c>
      <c r="N196" s="190" t="s">
        <v>182</v>
      </c>
      <c r="O196" s="187">
        <v>6</v>
      </c>
      <c r="P196" s="190" t="s">
        <v>182</v>
      </c>
      <c r="Q196" s="187">
        <v>0</v>
      </c>
      <c r="R196" s="190" t="s">
        <v>182</v>
      </c>
      <c r="S196" s="187">
        <f t="shared" si="2"/>
        <v>149</v>
      </c>
      <c r="T196" s="190" t="s">
        <v>182</v>
      </c>
    </row>
    <row r="197" spans="2:20" s="151" customFormat="1">
      <c r="B197" s="264">
        <v>49</v>
      </c>
      <c r="C197" s="292" t="s">
        <v>26</v>
      </c>
      <c r="D197" s="169" t="s">
        <v>125</v>
      </c>
      <c r="E197" s="15">
        <v>2</v>
      </c>
      <c r="F197" s="170">
        <f>IFERROR(E197/E200,"-")</f>
        <v>1</v>
      </c>
      <c r="G197" s="15">
        <v>0</v>
      </c>
      <c r="H197" s="170" t="str">
        <f>IFERROR(G197/G200,"-")</f>
        <v>-</v>
      </c>
      <c r="I197" s="15">
        <v>44</v>
      </c>
      <c r="J197" s="170">
        <f>IFERROR(I197/I200,"-")</f>
        <v>0.5641025641025641</v>
      </c>
      <c r="K197" s="15">
        <v>40</v>
      </c>
      <c r="L197" s="170">
        <f>IFERROR(K197/K200,"-")</f>
        <v>0.72727272727272729</v>
      </c>
      <c r="M197" s="15">
        <v>16</v>
      </c>
      <c r="N197" s="170">
        <f>IFERROR(M197/M200,"-")</f>
        <v>0.76190476190476186</v>
      </c>
      <c r="O197" s="15">
        <v>6</v>
      </c>
      <c r="P197" s="170">
        <f>IFERROR(O197/O200,"-")</f>
        <v>0.66666666666666663</v>
      </c>
      <c r="Q197" s="15">
        <v>0</v>
      </c>
      <c r="R197" s="170">
        <f>IFERROR(Q197/Q200,"-")</f>
        <v>0</v>
      </c>
      <c r="S197" s="15">
        <f t="shared" ref="S197:S260" si="3">SUM(E197,G197,I197,K197,M197,O197,Q197)</f>
        <v>108</v>
      </c>
      <c r="T197" s="170">
        <f>IFERROR(S197/S200,"-")</f>
        <v>0.6467065868263473</v>
      </c>
    </row>
    <row r="198" spans="2:20" s="151" customFormat="1">
      <c r="B198" s="265"/>
      <c r="C198" s="293"/>
      <c r="D198" s="172" t="s">
        <v>126</v>
      </c>
      <c r="E198" s="18">
        <v>2</v>
      </c>
      <c r="F198" s="173">
        <f>IFERROR(E198/E200,"-")</f>
        <v>1</v>
      </c>
      <c r="G198" s="18">
        <v>0</v>
      </c>
      <c r="H198" s="173" t="str">
        <f>IFERROR(G198/G200,"-")</f>
        <v>-</v>
      </c>
      <c r="I198" s="18">
        <v>33</v>
      </c>
      <c r="J198" s="173">
        <f>IFERROR(I198/I200,"-")</f>
        <v>0.42307692307692307</v>
      </c>
      <c r="K198" s="18">
        <v>29</v>
      </c>
      <c r="L198" s="173">
        <f>IFERROR(K198/K200,"-")</f>
        <v>0.52727272727272723</v>
      </c>
      <c r="M198" s="18">
        <v>10</v>
      </c>
      <c r="N198" s="173">
        <f>IFERROR(M198/M200,"-")</f>
        <v>0.47619047619047616</v>
      </c>
      <c r="O198" s="18">
        <v>5</v>
      </c>
      <c r="P198" s="173">
        <f>IFERROR(O198/O200,"-")</f>
        <v>0.55555555555555558</v>
      </c>
      <c r="Q198" s="18">
        <v>0</v>
      </c>
      <c r="R198" s="173">
        <f>IFERROR(Q198/Q200,"-")</f>
        <v>0</v>
      </c>
      <c r="S198" s="18">
        <f t="shared" si="3"/>
        <v>79</v>
      </c>
      <c r="T198" s="173">
        <f>IFERROR(S198/S200,"-")</f>
        <v>0.47305389221556887</v>
      </c>
    </row>
    <row r="199" spans="2:20" s="151" customFormat="1">
      <c r="B199" s="265"/>
      <c r="C199" s="293"/>
      <c r="D199" s="188" t="s">
        <v>127</v>
      </c>
      <c r="E199" s="34">
        <v>2</v>
      </c>
      <c r="F199" s="189">
        <f>IFERROR(E199/E200,"-")</f>
        <v>1</v>
      </c>
      <c r="G199" s="34">
        <v>0</v>
      </c>
      <c r="H199" s="189" t="str">
        <f>IFERROR(G199/G200,"-")</f>
        <v>-</v>
      </c>
      <c r="I199" s="34">
        <v>77</v>
      </c>
      <c r="J199" s="189">
        <f>IFERROR(I199/I200,"-")</f>
        <v>0.98717948717948723</v>
      </c>
      <c r="K199" s="34">
        <v>53</v>
      </c>
      <c r="L199" s="189">
        <f>IFERROR(K199/K200,"-")</f>
        <v>0.96363636363636362</v>
      </c>
      <c r="M199" s="34">
        <v>21</v>
      </c>
      <c r="N199" s="189">
        <f>IFERROR(M199/M200,"-")</f>
        <v>1</v>
      </c>
      <c r="O199" s="34">
        <v>8</v>
      </c>
      <c r="P199" s="189">
        <f>IFERROR(O199/O200,"-")</f>
        <v>0.88888888888888884</v>
      </c>
      <c r="Q199" s="34">
        <v>2</v>
      </c>
      <c r="R199" s="189">
        <f>IFERROR(Q199/Q200,"-")</f>
        <v>1</v>
      </c>
      <c r="S199" s="34">
        <f t="shared" si="3"/>
        <v>163</v>
      </c>
      <c r="T199" s="189">
        <f>IFERROR(S199/S200,"-")</f>
        <v>0.9760479041916168</v>
      </c>
    </row>
    <row r="200" spans="2:20" s="151" customFormat="1">
      <c r="B200" s="266"/>
      <c r="C200" s="294"/>
      <c r="D200" s="136" t="s">
        <v>177</v>
      </c>
      <c r="E200" s="187">
        <v>2</v>
      </c>
      <c r="F200" s="190" t="s">
        <v>182</v>
      </c>
      <c r="G200" s="187">
        <v>0</v>
      </c>
      <c r="H200" s="190" t="s">
        <v>182</v>
      </c>
      <c r="I200" s="187">
        <v>78</v>
      </c>
      <c r="J200" s="190" t="s">
        <v>182</v>
      </c>
      <c r="K200" s="187">
        <v>55</v>
      </c>
      <c r="L200" s="190" t="s">
        <v>182</v>
      </c>
      <c r="M200" s="187">
        <v>21</v>
      </c>
      <c r="N200" s="190" t="s">
        <v>182</v>
      </c>
      <c r="O200" s="187">
        <v>9</v>
      </c>
      <c r="P200" s="190" t="s">
        <v>182</v>
      </c>
      <c r="Q200" s="187">
        <v>2</v>
      </c>
      <c r="R200" s="190" t="s">
        <v>182</v>
      </c>
      <c r="S200" s="187">
        <f t="shared" si="3"/>
        <v>167</v>
      </c>
      <c r="T200" s="190" t="s">
        <v>182</v>
      </c>
    </row>
    <row r="201" spans="2:20" s="151" customFormat="1">
      <c r="B201" s="264">
        <v>50</v>
      </c>
      <c r="C201" s="292" t="s">
        <v>15</v>
      </c>
      <c r="D201" s="169" t="s">
        <v>125</v>
      </c>
      <c r="E201" s="15">
        <v>6</v>
      </c>
      <c r="F201" s="170">
        <f>IFERROR(E201/E204,"-")</f>
        <v>0.75</v>
      </c>
      <c r="G201" s="15">
        <v>16</v>
      </c>
      <c r="H201" s="170">
        <f>IFERROR(G201/G204,"-")</f>
        <v>0.64</v>
      </c>
      <c r="I201" s="15">
        <v>56</v>
      </c>
      <c r="J201" s="170">
        <f>IFERROR(I201/I204,"-")</f>
        <v>0.7466666666666667</v>
      </c>
      <c r="K201" s="15">
        <v>22</v>
      </c>
      <c r="L201" s="170">
        <f>IFERROR(K201/K204,"-")</f>
        <v>0.70967741935483875</v>
      </c>
      <c r="M201" s="15">
        <v>20</v>
      </c>
      <c r="N201" s="170">
        <f>IFERROR(M201/M204,"-")</f>
        <v>0.7407407407407407</v>
      </c>
      <c r="O201" s="15">
        <v>6</v>
      </c>
      <c r="P201" s="170">
        <f>IFERROR(O201/O204,"-")</f>
        <v>0.66666666666666663</v>
      </c>
      <c r="Q201" s="15">
        <v>0</v>
      </c>
      <c r="R201" s="170" t="str">
        <f>IFERROR(Q201/Q204,"-")</f>
        <v>-</v>
      </c>
      <c r="S201" s="15">
        <f t="shared" si="3"/>
        <v>126</v>
      </c>
      <c r="T201" s="170">
        <f>IFERROR(S201/S204,"-")</f>
        <v>0.72</v>
      </c>
    </row>
    <row r="202" spans="2:20" s="151" customFormat="1">
      <c r="B202" s="265"/>
      <c r="C202" s="293"/>
      <c r="D202" s="172" t="s">
        <v>126</v>
      </c>
      <c r="E202" s="18">
        <v>2</v>
      </c>
      <c r="F202" s="173">
        <f>IFERROR(E202/E204,"-")</f>
        <v>0.25</v>
      </c>
      <c r="G202" s="18">
        <v>17</v>
      </c>
      <c r="H202" s="173">
        <f>IFERROR(G202/G204,"-")</f>
        <v>0.68</v>
      </c>
      <c r="I202" s="18">
        <v>37</v>
      </c>
      <c r="J202" s="173">
        <f>IFERROR(I202/I204,"-")</f>
        <v>0.49333333333333335</v>
      </c>
      <c r="K202" s="18">
        <v>16</v>
      </c>
      <c r="L202" s="173">
        <f>IFERROR(K202/K204,"-")</f>
        <v>0.5161290322580645</v>
      </c>
      <c r="M202" s="18">
        <v>11</v>
      </c>
      <c r="N202" s="173">
        <f>IFERROR(M202/M204,"-")</f>
        <v>0.40740740740740738</v>
      </c>
      <c r="O202" s="18">
        <v>2</v>
      </c>
      <c r="P202" s="173">
        <f>IFERROR(O202/O204,"-")</f>
        <v>0.22222222222222221</v>
      </c>
      <c r="Q202" s="18">
        <v>0</v>
      </c>
      <c r="R202" s="173" t="str">
        <f>IFERROR(Q202/Q204,"-")</f>
        <v>-</v>
      </c>
      <c r="S202" s="18">
        <f t="shared" si="3"/>
        <v>85</v>
      </c>
      <c r="T202" s="173">
        <f>IFERROR(S202/S204,"-")</f>
        <v>0.48571428571428571</v>
      </c>
    </row>
    <row r="203" spans="2:20" s="151" customFormat="1">
      <c r="B203" s="265"/>
      <c r="C203" s="293"/>
      <c r="D203" s="188" t="s">
        <v>127</v>
      </c>
      <c r="E203" s="34">
        <v>8</v>
      </c>
      <c r="F203" s="189">
        <f>IFERROR(E203/E204,"-")</f>
        <v>1</v>
      </c>
      <c r="G203" s="34">
        <v>25</v>
      </c>
      <c r="H203" s="189">
        <f>IFERROR(G203/G204,"-")</f>
        <v>1</v>
      </c>
      <c r="I203" s="34">
        <v>69</v>
      </c>
      <c r="J203" s="189">
        <f>IFERROR(I203/I204,"-")</f>
        <v>0.92</v>
      </c>
      <c r="K203" s="34">
        <v>29</v>
      </c>
      <c r="L203" s="189">
        <f>IFERROR(K203/K204,"-")</f>
        <v>0.93548387096774188</v>
      </c>
      <c r="M203" s="34">
        <v>26</v>
      </c>
      <c r="N203" s="189">
        <f>IFERROR(M203/M204,"-")</f>
        <v>0.96296296296296291</v>
      </c>
      <c r="O203" s="34">
        <v>8</v>
      </c>
      <c r="P203" s="189">
        <f>IFERROR(O203/O204,"-")</f>
        <v>0.88888888888888884</v>
      </c>
      <c r="Q203" s="34">
        <v>0</v>
      </c>
      <c r="R203" s="189" t="str">
        <f>IFERROR(Q203/Q204,"-")</f>
        <v>-</v>
      </c>
      <c r="S203" s="34">
        <f t="shared" si="3"/>
        <v>165</v>
      </c>
      <c r="T203" s="189">
        <f>IFERROR(S203/S204,"-")</f>
        <v>0.94285714285714284</v>
      </c>
    </row>
    <row r="204" spans="2:20" s="151" customFormat="1">
      <c r="B204" s="266"/>
      <c r="C204" s="294"/>
      <c r="D204" s="136" t="s">
        <v>177</v>
      </c>
      <c r="E204" s="187">
        <v>8</v>
      </c>
      <c r="F204" s="190" t="s">
        <v>182</v>
      </c>
      <c r="G204" s="187">
        <v>25</v>
      </c>
      <c r="H204" s="190" t="s">
        <v>182</v>
      </c>
      <c r="I204" s="187">
        <v>75</v>
      </c>
      <c r="J204" s="190" t="s">
        <v>182</v>
      </c>
      <c r="K204" s="187">
        <v>31</v>
      </c>
      <c r="L204" s="190" t="s">
        <v>182</v>
      </c>
      <c r="M204" s="187">
        <v>27</v>
      </c>
      <c r="N204" s="190" t="s">
        <v>182</v>
      </c>
      <c r="O204" s="187">
        <v>9</v>
      </c>
      <c r="P204" s="190" t="s">
        <v>182</v>
      </c>
      <c r="Q204" s="187">
        <v>0</v>
      </c>
      <c r="R204" s="190" t="s">
        <v>182</v>
      </c>
      <c r="S204" s="187">
        <f t="shared" si="3"/>
        <v>175</v>
      </c>
      <c r="T204" s="190" t="s">
        <v>182</v>
      </c>
    </row>
    <row r="205" spans="2:20" s="151" customFormat="1">
      <c r="B205" s="264">
        <v>51</v>
      </c>
      <c r="C205" s="292" t="s">
        <v>47</v>
      </c>
      <c r="D205" s="169" t="s">
        <v>125</v>
      </c>
      <c r="E205" s="15">
        <v>6</v>
      </c>
      <c r="F205" s="170">
        <f>IFERROR(E205/E208,"-")</f>
        <v>0.54545454545454541</v>
      </c>
      <c r="G205" s="15">
        <v>10</v>
      </c>
      <c r="H205" s="170">
        <f>IFERROR(G205/G208,"-")</f>
        <v>0.58823529411764708</v>
      </c>
      <c r="I205" s="15">
        <v>49</v>
      </c>
      <c r="J205" s="170">
        <f>IFERROR(I205/I208,"-")</f>
        <v>0.72058823529411764</v>
      </c>
      <c r="K205" s="15">
        <v>37</v>
      </c>
      <c r="L205" s="170">
        <f>IFERROR(K205/K208,"-")</f>
        <v>0.67272727272727273</v>
      </c>
      <c r="M205" s="15">
        <v>20</v>
      </c>
      <c r="N205" s="170">
        <f>IFERROR(M205/M208,"-")</f>
        <v>0.55555555555555558</v>
      </c>
      <c r="O205" s="15">
        <v>5</v>
      </c>
      <c r="P205" s="170">
        <f>IFERROR(O205/O208,"-")</f>
        <v>0.41666666666666669</v>
      </c>
      <c r="Q205" s="15">
        <v>2</v>
      </c>
      <c r="R205" s="170">
        <f>IFERROR(Q205/Q208,"-")</f>
        <v>0.5</v>
      </c>
      <c r="S205" s="15">
        <f t="shared" si="3"/>
        <v>129</v>
      </c>
      <c r="T205" s="170">
        <f>IFERROR(S205/S208,"-")</f>
        <v>0.6354679802955665</v>
      </c>
    </row>
    <row r="206" spans="2:20" s="151" customFormat="1">
      <c r="B206" s="265"/>
      <c r="C206" s="293"/>
      <c r="D206" s="172" t="s">
        <v>126</v>
      </c>
      <c r="E206" s="18">
        <v>7</v>
      </c>
      <c r="F206" s="173">
        <f>IFERROR(E206/E208,"-")</f>
        <v>0.63636363636363635</v>
      </c>
      <c r="G206" s="18">
        <v>9</v>
      </c>
      <c r="H206" s="173">
        <f>IFERROR(G206/G208,"-")</f>
        <v>0.52941176470588236</v>
      </c>
      <c r="I206" s="18">
        <v>34</v>
      </c>
      <c r="J206" s="173">
        <f>IFERROR(I206/I208,"-")</f>
        <v>0.5</v>
      </c>
      <c r="K206" s="18">
        <v>25</v>
      </c>
      <c r="L206" s="173">
        <f>IFERROR(K206/K208,"-")</f>
        <v>0.45454545454545453</v>
      </c>
      <c r="M206" s="18">
        <v>15</v>
      </c>
      <c r="N206" s="173">
        <f>IFERROR(M206/M208,"-")</f>
        <v>0.41666666666666669</v>
      </c>
      <c r="O206" s="18">
        <v>4</v>
      </c>
      <c r="P206" s="173">
        <f>IFERROR(O206/O208,"-")</f>
        <v>0.33333333333333331</v>
      </c>
      <c r="Q206" s="18">
        <v>0</v>
      </c>
      <c r="R206" s="173">
        <f>IFERROR(Q206/Q208,"-")</f>
        <v>0</v>
      </c>
      <c r="S206" s="18">
        <f t="shared" si="3"/>
        <v>94</v>
      </c>
      <c r="T206" s="173">
        <f>IFERROR(S206/S208,"-")</f>
        <v>0.46305418719211822</v>
      </c>
    </row>
    <row r="207" spans="2:20" s="151" customFormat="1">
      <c r="B207" s="265"/>
      <c r="C207" s="293"/>
      <c r="D207" s="188" t="s">
        <v>127</v>
      </c>
      <c r="E207" s="34">
        <v>11</v>
      </c>
      <c r="F207" s="189">
        <f>IFERROR(E207/E208,"-")</f>
        <v>1</v>
      </c>
      <c r="G207" s="34">
        <v>16</v>
      </c>
      <c r="H207" s="189">
        <f>IFERROR(G207/G208,"-")</f>
        <v>0.94117647058823528</v>
      </c>
      <c r="I207" s="34">
        <v>68</v>
      </c>
      <c r="J207" s="189">
        <f>IFERROR(I207/I208,"-")</f>
        <v>1</v>
      </c>
      <c r="K207" s="34">
        <v>52</v>
      </c>
      <c r="L207" s="189">
        <f>IFERROR(K207/K208,"-")</f>
        <v>0.94545454545454544</v>
      </c>
      <c r="M207" s="34">
        <v>35</v>
      </c>
      <c r="N207" s="189">
        <f>IFERROR(M207/M208,"-")</f>
        <v>0.97222222222222221</v>
      </c>
      <c r="O207" s="34">
        <v>10</v>
      </c>
      <c r="P207" s="189">
        <f>IFERROR(O207/O208,"-")</f>
        <v>0.83333333333333337</v>
      </c>
      <c r="Q207" s="34">
        <v>3</v>
      </c>
      <c r="R207" s="189">
        <f>IFERROR(Q207/Q208,"-")</f>
        <v>0.75</v>
      </c>
      <c r="S207" s="34">
        <f t="shared" si="3"/>
        <v>195</v>
      </c>
      <c r="T207" s="189">
        <f>IFERROR(S207/S208,"-")</f>
        <v>0.96059113300492616</v>
      </c>
    </row>
    <row r="208" spans="2:20" s="151" customFormat="1">
      <c r="B208" s="266"/>
      <c r="C208" s="294"/>
      <c r="D208" s="136" t="s">
        <v>177</v>
      </c>
      <c r="E208" s="187">
        <v>11</v>
      </c>
      <c r="F208" s="190" t="s">
        <v>182</v>
      </c>
      <c r="G208" s="187">
        <v>17</v>
      </c>
      <c r="H208" s="190" t="s">
        <v>182</v>
      </c>
      <c r="I208" s="187">
        <v>68</v>
      </c>
      <c r="J208" s="190" t="s">
        <v>182</v>
      </c>
      <c r="K208" s="187">
        <v>55</v>
      </c>
      <c r="L208" s="190" t="s">
        <v>182</v>
      </c>
      <c r="M208" s="187">
        <v>36</v>
      </c>
      <c r="N208" s="190" t="s">
        <v>182</v>
      </c>
      <c r="O208" s="187">
        <v>12</v>
      </c>
      <c r="P208" s="190" t="s">
        <v>182</v>
      </c>
      <c r="Q208" s="187">
        <v>4</v>
      </c>
      <c r="R208" s="190" t="s">
        <v>182</v>
      </c>
      <c r="S208" s="187">
        <f t="shared" si="3"/>
        <v>203</v>
      </c>
      <c r="T208" s="190" t="s">
        <v>182</v>
      </c>
    </row>
    <row r="209" spans="2:20" s="151" customFormat="1">
      <c r="B209" s="264">
        <v>52</v>
      </c>
      <c r="C209" s="292" t="s">
        <v>3</v>
      </c>
      <c r="D209" s="169" t="s">
        <v>125</v>
      </c>
      <c r="E209" s="15">
        <v>0</v>
      </c>
      <c r="F209" s="170" t="str">
        <f>IFERROR(E209/E212,"-")</f>
        <v>-</v>
      </c>
      <c r="G209" s="15">
        <v>3</v>
      </c>
      <c r="H209" s="170">
        <f>IFERROR(G209/G212,"-")</f>
        <v>0.75</v>
      </c>
      <c r="I209" s="15">
        <v>42</v>
      </c>
      <c r="J209" s="170">
        <f>IFERROR(I209/I212,"-")</f>
        <v>0.72413793103448276</v>
      </c>
      <c r="K209" s="15">
        <v>27</v>
      </c>
      <c r="L209" s="170">
        <f>IFERROR(K209/K212,"-")</f>
        <v>0.65853658536585369</v>
      </c>
      <c r="M209" s="15">
        <v>10</v>
      </c>
      <c r="N209" s="170">
        <f>IFERROR(M209/M212,"-")</f>
        <v>0.625</v>
      </c>
      <c r="O209" s="15">
        <v>4</v>
      </c>
      <c r="P209" s="170">
        <f>IFERROR(O209/O212,"-")</f>
        <v>0.5</v>
      </c>
      <c r="Q209" s="15">
        <v>1</v>
      </c>
      <c r="R209" s="170">
        <f>IFERROR(Q209/Q212,"-")</f>
        <v>0.5</v>
      </c>
      <c r="S209" s="15">
        <f t="shared" si="3"/>
        <v>87</v>
      </c>
      <c r="T209" s="170">
        <f>IFERROR(S209/S212,"-")</f>
        <v>0.67441860465116277</v>
      </c>
    </row>
    <row r="210" spans="2:20" s="151" customFormat="1">
      <c r="B210" s="265"/>
      <c r="C210" s="293"/>
      <c r="D210" s="172" t="s">
        <v>126</v>
      </c>
      <c r="E210" s="18">
        <v>0</v>
      </c>
      <c r="F210" s="173" t="str">
        <f>IFERROR(E210/E212,"-")</f>
        <v>-</v>
      </c>
      <c r="G210" s="18">
        <v>2</v>
      </c>
      <c r="H210" s="173">
        <f>IFERROR(G210/G212,"-")</f>
        <v>0.5</v>
      </c>
      <c r="I210" s="18">
        <v>29</v>
      </c>
      <c r="J210" s="173">
        <f>IFERROR(I210/I212,"-")</f>
        <v>0.5</v>
      </c>
      <c r="K210" s="18">
        <v>24</v>
      </c>
      <c r="L210" s="173">
        <f>IFERROR(K210/K212,"-")</f>
        <v>0.58536585365853655</v>
      </c>
      <c r="M210" s="18">
        <v>5</v>
      </c>
      <c r="N210" s="173">
        <f>IFERROR(M210/M212,"-")</f>
        <v>0.3125</v>
      </c>
      <c r="O210" s="18">
        <v>4</v>
      </c>
      <c r="P210" s="173">
        <f>IFERROR(O210/O212,"-")</f>
        <v>0.5</v>
      </c>
      <c r="Q210" s="18">
        <v>1</v>
      </c>
      <c r="R210" s="173">
        <f>IFERROR(Q210/Q212,"-")</f>
        <v>0.5</v>
      </c>
      <c r="S210" s="18">
        <f t="shared" si="3"/>
        <v>65</v>
      </c>
      <c r="T210" s="173">
        <f>IFERROR(S210/S212,"-")</f>
        <v>0.50387596899224807</v>
      </c>
    </row>
    <row r="211" spans="2:20" s="151" customFormat="1">
      <c r="B211" s="265"/>
      <c r="C211" s="293"/>
      <c r="D211" s="188" t="s">
        <v>127</v>
      </c>
      <c r="E211" s="34">
        <v>0</v>
      </c>
      <c r="F211" s="189" t="str">
        <f>IFERROR(E211/E212,"-")</f>
        <v>-</v>
      </c>
      <c r="G211" s="34">
        <v>4</v>
      </c>
      <c r="H211" s="189">
        <f>IFERROR(G211/G212,"-")</f>
        <v>1</v>
      </c>
      <c r="I211" s="34">
        <v>55</v>
      </c>
      <c r="J211" s="189">
        <f>IFERROR(I211/I212,"-")</f>
        <v>0.94827586206896552</v>
      </c>
      <c r="K211" s="34">
        <v>39</v>
      </c>
      <c r="L211" s="189">
        <f>IFERROR(K211/K212,"-")</f>
        <v>0.95121951219512191</v>
      </c>
      <c r="M211" s="34">
        <v>15</v>
      </c>
      <c r="N211" s="189">
        <f>IFERROR(M211/M212,"-")</f>
        <v>0.9375</v>
      </c>
      <c r="O211" s="34">
        <v>8</v>
      </c>
      <c r="P211" s="189">
        <f>IFERROR(O211/O212,"-")</f>
        <v>1</v>
      </c>
      <c r="Q211" s="34">
        <v>2</v>
      </c>
      <c r="R211" s="189">
        <f>IFERROR(Q211/Q212,"-")</f>
        <v>1</v>
      </c>
      <c r="S211" s="34">
        <f t="shared" si="3"/>
        <v>123</v>
      </c>
      <c r="T211" s="189">
        <f>IFERROR(S211/S212,"-")</f>
        <v>0.95348837209302328</v>
      </c>
    </row>
    <row r="212" spans="2:20" s="151" customFormat="1">
      <c r="B212" s="266"/>
      <c r="C212" s="294"/>
      <c r="D212" s="136" t="s">
        <v>177</v>
      </c>
      <c r="E212" s="187">
        <v>0</v>
      </c>
      <c r="F212" s="190" t="s">
        <v>182</v>
      </c>
      <c r="G212" s="187">
        <v>4</v>
      </c>
      <c r="H212" s="190" t="s">
        <v>182</v>
      </c>
      <c r="I212" s="187">
        <v>58</v>
      </c>
      <c r="J212" s="190" t="s">
        <v>182</v>
      </c>
      <c r="K212" s="187">
        <v>41</v>
      </c>
      <c r="L212" s="190" t="s">
        <v>182</v>
      </c>
      <c r="M212" s="187">
        <v>16</v>
      </c>
      <c r="N212" s="190" t="s">
        <v>182</v>
      </c>
      <c r="O212" s="187">
        <v>8</v>
      </c>
      <c r="P212" s="190" t="s">
        <v>182</v>
      </c>
      <c r="Q212" s="187">
        <v>2</v>
      </c>
      <c r="R212" s="190" t="s">
        <v>182</v>
      </c>
      <c r="S212" s="187">
        <f t="shared" si="3"/>
        <v>129</v>
      </c>
      <c r="T212" s="190" t="s">
        <v>182</v>
      </c>
    </row>
    <row r="213" spans="2:20" s="151" customFormat="1">
      <c r="B213" s="264">
        <v>53</v>
      </c>
      <c r="C213" s="292" t="s">
        <v>21</v>
      </c>
      <c r="D213" s="169" t="s">
        <v>125</v>
      </c>
      <c r="E213" s="15">
        <v>4</v>
      </c>
      <c r="F213" s="170">
        <f>IFERROR(E213/E216,"-")</f>
        <v>0.5</v>
      </c>
      <c r="G213" s="15">
        <v>5</v>
      </c>
      <c r="H213" s="170">
        <f>IFERROR(G213/G216,"-")</f>
        <v>0.7142857142857143</v>
      </c>
      <c r="I213" s="15">
        <v>30</v>
      </c>
      <c r="J213" s="170">
        <f>IFERROR(I213/I216,"-")</f>
        <v>0.69767441860465118</v>
      </c>
      <c r="K213" s="15">
        <v>20</v>
      </c>
      <c r="L213" s="170">
        <f>IFERROR(K213/K216,"-")</f>
        <v>0.7142857142857143</v>
      </c>
      <c r="M213" s="15">
        <v>8</v>
      </c>
      <c r="N213" s="170">
        <f>IFERROR(M213/M216,"-")</f>
        <v>0.61538461538461542</v>
      </c>
      <c r="O213" s="15">
        <v>3</v>
      </c>
      <c r="P213" s="170">
        <f>IFERROR(O213/O216,"-")</f>
        <v>1</v>
      </c>
      <c r="Q213" s="15">
        <v>0</v>
      </c>
      <c r="R213" s="170" t="str">
        <f>IFERROR(Q213/Q216,"-")</f>
        <v>-</v>
      </c>
      <c r="S213" s="15">
        <f t="shared" si="3"/>
        <v>70</v>
      </c>
      <c r="T213" s="170">
        <f>IFERROR(S213/S216,"-")</f>
        <v>0.68627450980392157</v>
      </c>
    </row>
    <row r="214" spans="2:20" s="151" customFormat="1">
      <c r="B214" s="265"/>
      <c r="C214" s="293"/>
      <c r="D214" s="172" t="s">
        <v>126</v>
      </c>
      <c r="E214" s="18">
        <v>1</v>
      </c>
      <c r="F214" s="173">
        <f>IFERROR(E214/E216,"-")</f>
        <v>0.125</v>
      </c>
      <c r="G214" s="18">
        <v>2</v>
      </c>
      <c r="H214" s="173">
        <f>IFERROR(G214/G216,"-")</f>
        <v>0.2857142857142857</v>
      </c>
      <c r="I214" s="18">
        <v>24</v>
      </c>
      <c r="J214" s="173">
        <f>IFERROR(I214/I216,"-")</f>
        <v>0.55813953488372092</v>
      </c>
      <c r="K214" s="18">
        <v>11</v>
      </c>
      <c r="L214" s="173">
        <f>IFERROR(K214/K216,"-")</f>
        <v>0.39285714285714285</v>
      </c>
      <c r="M214" s="18">
        <v>5</v>
      </c>
      <c r="N214" s="173">
        <f>IFERROR(M214/M216,"-")</f>
        <v>0.38461538461538464</v>
      </c>
      <c r="O214" s="18">
        <v>2</v>
      </c>
      <c r="P214" s="173">
        <f>IFERROR(O214/O216,"-")</f>
        <v>0.66666666666666663</v>
      </c>
      <c r="Q214" s="18">
        <v>0</v>
      </c>
      <c r="R214" s="173" t="str">
        <f>IFERROR(Q214/Q216,"-")</f>
        <v>-</v>
      </c>
      <c r="S214" s="18">
        <f t="shared" si="3"/>
        <v>45</v>
      </c>
      <c r="T214" s="173">
        <f>IFERROR(S214/S216,"-")</f>
        <v>0.44117647058823528</v>
      </c>
    </row>
    <row r="215" spans="2:20" s="151" customFormat="1">
      <c r="B215" s="265"/>
      <c r="C215" s="293"/>
      <c r="D215" s="188" t="s">
        <v>127</v>
      </c>
      <c r="E215" s="34">
        <v>6</v>
      </c>
      <c r="F215" s="189">
        <f>IFERROR(E215/E216,"-")</f>
        <v>0.75</v>
      </c>
      <c r="G215" s="34">
        <v>7</v>
      </c>
      <c r="H215" s="189">
        <f>IFERROR(G215/G216,"-")</f>
        <v>1</v>
      </c>
      <c r="I215" s="34">
        <v>41</v>
      </c>
      <c r="J215" s="189">
        <f>IFERROR(I215/I216,"-")</f>
        <v>0.95348837209302328</v>
      </c>
      <c r="K215" s="34">
        <v>24</v>
      </c>
      <c r="L215" s="189">
        <f>IFERROR(K215/K216,"-")</f>
        <v>0.8571428571428571</v>
      </c>
      <c r="M215" s="34">
        <v>12</v>
      </c>
      <c r="N215" s="189">
        <f>IFERROR(M215/M216,"-")</f>
        <v>0.92307692307692313</v>
      </c>
      <c r="O215" s="34">
        <v>3</v>
      </c>
      <c r="P215" s="189">
        <f>IFERROR(O215/O216,"-")</f>
        <v>1</v>
      </c>
      <c r="Q215" s="34">
        <v>0</v>
      </c>
      <c r="R215" s="189" t="str">
        <f>IFERROR(Q215/Q216,"-")</f>
        <v>-</v>
      </c>
      <c r="S215" s="34">
        <f t="shared" si="3"/>
        <v>93</v>
      </c>
      <c r="T215" s="189">
        <f>IFERROR(S215/S216,"-")</f>
        <v>0.91176470588235292</v>
      </c>
    </row>
    <row r="216" spans="2:20" s="151" customFormat="1">
      <c r="B216" s="266"/>
      <c r="C216" s="294"/>
      <c r="D216" s="136" t="s">
        <v>177</v>
      </c>
      <c r="E216" s="187">
        <v>8</v>
      </c>
      <c r="F216" s="190" t="s">
        <v>182</v>
      </c>
      <c r="G216" s="187">
        <v>7</v>
      </c>
      <c r="H216" s="190" t="s">
        <v>182</v>
      </c>
      <c r="I216" s="187">
        <v>43</v>
      </c>
      <c r="J216" s="190" t="s">
        <v>182</v>
      </c>
      <c r="K216" s="187">
        <v>28</v>
      </c>
      <c r="L216" s="190" t="s">
        <v>182</v>
      </c>
      <c r="M216" s="187">
        <v>13</v>
      </c>
      <c r="N216" s="190" t="s">
        <v>182</v>
      </c>
      <c r="O216" s="187">
        <v>3</v>
      </c>
      <c r="P216" s="190" t="s">
        <v>182</v>
      </c>
      <c r="Q216" s="187">
        <v>0</v>
      </c>
      <c r="R216" s="190" t="s">
        <v>182</v>
      </c>
      <c r="S216" s="187">
        <f t="shared" si="3"/>
        <v>102</v>
      </c>
      <c r="T216" s="190" t="s">
        <v>182</v>
      </c>
    </row>
    <row r="217" spans="2:20" s="151" customFormat="1">
      <c r="B217" s="264">
        <v>54</v>
      </c>
      <c r="C217" s="292" t="s">
        <v>27</v>
      </c>
      <c r="D217" s="169" t="s">
        <v>125</v>
      </c>
      <c r="E217" s="15">
        <v>14</v>
      </c>
      <c r="F217" s="170">
        <f>IFERROR(E217/E220,"-")</f>
        <v>0.73684210526315785</v>
      </c>
      <c r="G217" s="15">
        <v>17</v>
      </c>
      <c r="H217" s="170">
        <f>IFERROR(G217/G220,"-")</f>
        <v>0.68</v>
      </c>
      <c r="I217" s="15">
        <v>37</v>
      </c>
      <c r="J217" s="170">
        <f>IFERROR(I217/I220,"-")</f>
        <v>0.69811320754716977</v>
      </c>
      <c r="K217" s="15">
        <v>29</v>
      </c>
      <c r="L217" s="170">
        <f>IFERROR(K217/K220,"-")</f>
        <v>0.78378378378378377</v>
      </c>
      <c r="M217" s="15">
        <v>9</v>
      </c>
      <c r="N217" s="170">
        <f>IFERROR(M217/M220,"-")</f>
        <v>0.47368421052631576</v>
      </c>
      <c r="O217" s="15">
        <v>4</v>
      </c>
      <c r="P217" s="170">
        <f>IFERROR(O217/O220,"-")</f>
        <v>0.44444444444444442</v>
      </c>
      <c r="Q217" s="15">
        <v>0</v>
      </c>
      <c r="R217" s="170">
        <f>IFERROR(Q217/Q220,"-")</f>
        <v>0</v>
      </c>
      <c r="S217" s="15">
        <f t="shared" si="3"/>
        <v>110</v>
      </c>
      <c r="T217" s="170">
        <f>IFERROR(S217/S220,"-")</f>
        <v>0.67073170731707321</v>
      </c>
    </row>
    <row r="218" spans="2:20" s="151" customFormat="1">
      <c r="B218" s="265"/>
      <c r="C218" s="293"/>
      <c r="D218" s="172" t="s">
        <v>126</v>
      </c>
      <c r="E218" s="18">
        <v>11</v>
      </c>
      <c r="F218" s="173">
        <f>IFERROR(E218/E220,"-")</f>
        <v>0.57894736842105265</v>
      </c>
      <c r="G218" s="18">
        <v>17</v>
      </c>
      <c r="H218" s="173">
        <f>IFERROR(G218/G220,"-")</f>
        <v>0.68</v>
      </c>
      <c r="I218" s="18">
        <v>24</v>
      </c>
      <c r="J218" s="173">
        <f>IFERROR(I218/I220,"-")</f>
        <v>0.45283018867924529</v>
      </c>
      <c r="K218" s="18">
        <v>23</v>
      </c>
      <c r="L218" s="173">
        <f>IFERROR(K218/K220,"-")</f>
        <v>0.6216216216216216</v>
      </c>
      <c r="M218" s="18">
        <v>9</v>
      </c>
      <c r="N218" s="173">
        <f>IFERROR(M218/M220,"-")</f>
        <v>0.47368421052631576</v>
      </c>
      <c r="O218" s="18">
        <v>4</v>
      </c>
      <c r="P218" s="173">
        <f>IFERROR(O218/O220,"-")</f>
        <v>0.44444444444444442</v>
      </c>
      <c r="Q218" s="18">
        <v>1</v>
      </c>
      <c r="R218" s="173">
        <f>IFERROR(Q218/Q220,"-")</f>
        <v>0.5</v>
      </c>
      <c r="S218" s="18">
        <f t="shared" si="3"/>
        <v>89</v>
      </c>
      <c r="T218" s="173">
        <f>IFERROR(S218/S220,"-")</f>
        <v>0.54268292682926833</v>
      </c>
    </row>
    <row r="219" spans="2:20" s="151" customFormat="1">
      <c r="B219" s="265"/>
      <c r="C219" s="293"/>
      <c r="D219" s="188" t="s">
        <v>127</v>
      </c>
      <c r="E219" s="34">
        <v>18</v>
      </c>
      <c r="F219" s="189">
        <f>IFERROR(E219/E220,"-")</f>
        <v>0.94736842105263153</v>
      </c>
      <c r="G219" s="34">
        <v>25</v>
      </c>
      <c r="H219" s="189">
        <f>IFERROR(G219/G220,"-")</f>
        <v>1</v>
      </c>
      <c r="I219" s="34">
        <v>52</v>
      </c>
      <c r="J219" s="189">
        <f>IFERROR(I219/I220,"-")</f>
        <v>0.98113207547169812</v>
      </c>
      <c r="K219" s="34">
        <v>37</v>
      </c>
      <c r="L219" s="189">
        <f>IFERROR(K219/K220,"-")</f>
        <v>1</v>
      </c>
      <c r="M219" s="34">
        <v>18</v>
      </c>
      <c r="N219" s="189">
        <f>IFERROR(M219/M220,"-")</f>
        <v>0.94736842105263153</v>
      </c>
      <c r="O219" s="34">
        <v>9</v>
      </c>
      <c r="P219" s="189">
        <f>IFERROR(O219/O220,"-")</f>
        <v>1</v>
      </c>
      <c r="Q219" s="34">
        <v>2</v>
      </c>
      <c r="R219" s="189">
        <f>IFERROR(Q219/Q220,"-")</f>
        <v>1</v>
      </c>
      <c r="S219" s="34">
        <f t="shared" si="3"/>
        <v>161</v>
      </c>
      <c r="T219" s="189">
        <f>IFERROR(S219/S220,"-")</f>
        <v>0.98170731707317072</v>
      </c>
    </row>
    <row r="220" spans="2:20" s="151" customFormat="1">
      <c r="B220" s="266"/>
      <c r="C220" s="294"/>
      <c r="D220" s="136" t="s">
        <v>177</v>
      </c>
      <c r="E220" s="187">
        <v>19</v>
      </c>
      <c r="F220" s="190" t="s">
        <v>182</v>
      </c>
      <c r="G220" s="187">
        <v>25</v>
      </c>
      <c r="H220" s="190" t="s">
        <v>182</v>
      </c>
      <c r="I220" s="187">
        <v>53</v>
      </c>
      <c r="J220" s="190" t="s">
        <v>182</v>
      </c>
      <c r="K220" s="187">
        <v>37</v>
      </c>
      <c r="L220" s="190" t="s">
        <v>182</v>
      </c>
      <c r="M220" s="187">
        <v>19</v>
      </c>
      <c r="N220" s="190" t="s">
        <v>182</v>
      </c>
      <c r="O220" s="187">
        <v>9</v>
      </c>
      <c r="P220" s="190" t="s">
        <v>182</v>
      </c>
      <c r="Q220" s="187">
        <v>2</v>
      </c>
      <c r="R220" s="190" t="s">
        <v>182</v>
      </c>
      <c r="S220" s="187">
        <f t="shared" si="3"/>
        <v>164</v>
      </c>
      <c r="T220" s="190" t="s">
        <v>182</v>
      </c>
    </row>
    <row r="221" spans="2:20" s="151" customFormat="1">
      <c r="B221" s="264">
        <v>55</v>
      </c>
      <c r="C221" s="292" t="s">
        <v>16</v>
      </c>
      <c r="D221" s="169" t="s">
        <v>125</v>
      </c>
      <c r="E221" s="15">
        <v>9</v>
      </c>
      <c r="F221" s="170">
        <f>IFERROR(E221/E224,"-")</f>
        <v>0.81818181818181823</v>
      </c>
      <c r="G221" s="15">
        <v>17</v>
      </c>
      <c r="H221" s="170">
        <f>IFERROR(G221/G224,"-")</f>
        <v>0.70833333333333337</v>
      </c>
      <c r="I221" s="15">
        <v>60</v>
      </c>
      <c r="J221" s="170">
        <f>IFERROR(I221/I224,"-")</f>
        <v>0.72289156626506024</v>
      </c>
      <c r="K221" s="15">
        <v>48</v>
      </c>
      <c r="L221" s="170">
        <f>IFERROR(K221/K224,"-")</f>
        <v>0.7384615384615385</v>
      </c>
      <c r="M221" s="15">
        <v>23</v>
      </c>
      <c r="N221" s="170">
        <f>IFERROR(M221/M224,"-")</f>
        <v>0.57499999999999996</v>
      </c>
      <c r="O221" s="15">
        <v>4</v>
      </c>
      <c r="P221" s="170">
        <f>IFERROR(O221/O224,"-")</f>
        <v>0.44444444444444442</v>
      </c>
      <c r="Q221" s="15">
        <v>1</v>
      </c>
      <c r="R221" s="170">
        <f>IFERROR(Q221/Q224,"-")</f>
        <v>1</v>
      </c>
      <c r="S221" s="15">
        <f t="shared" si="3"/>
        <v>162</v>
      </c>
      <c r="T221" s="170">
        <f>IFERROR(S221/S224,"-")</f>
        <v>0.69527896995708149</v>
      </c>
    </row>
    <row r="222" spans="2:20" s="151" customFormat="1">
      <c r="B222" s="265"/>
      <c r="C222" s="293"/>
      <c r="D222" s="172" t="s">
        <v>126</v>
      </c>
      <c r="E222" s="18">
        <v>7</v>
      </c>
      <c r="F222" s="173">
        <f>IFERROR(E222/E224,"-")</f>
        <v>0.63636363636363635</v>
      </c>
      <c r="G222" s="18">
        <v>12</v>
      </c>
      <c r="H222" s="173">
        <f>IFERROR(G222/G224,"-")</f>
        <v>0.5</v>
      </c>
      <c r="I222" s="18">
        <v>49</v>
      </c>
      <c r="J222" s="173">
        <f>IFERROR(I222/I224,"-")</f>
        <v>0.59036144578313254</v>
      </c>
      <c r="K222" s="18">
        <v>38</v>
      </c>
      <c r="L222" s="173">
        <f>IFERROR(K222/K224,"-")</f>
        <v>0.58461538461538465</v>
      </c>
      <c r="M222" s="18">
        <v>18</v>
      </c>
      <c r="N222" s="173">
        <f>IFERROR(M222/M224,"-")</f>
        <v>0.45</v>
      </c>
      <c r="O222" s="18">
        <v>4</v>
      </c>
      <c r="P222" s="173">
        <f>IFERROR(O222/O224,"-")</f>
        <v>0.44444444444444442</v>
      </c>
      <c r="Q222" s="18">
        <v>1</v>
      </c>
      <c r="R222" s="173">
        <f>IFERROR(Q222/Q224,"-")</f>
        <v>1</v>
      </c>
      <c r="S222" s="18">
        <f t="shared" si="3"/>
        <v>129</v>
      </c>
      <c r="T222" s="173">
        <f>IFERROR(S222/S224,"-")</f>
        <v>0.55364806866952787</v>
      </c>
    </row>
    <row r="223" spans="2:20" s="151" customFormat="1">
      <c r="B223" s="265"/>
      <c r="C223" s="293"/>
      <c r="D223" s="188" t="s">
        <v>127</v>
      </c>
      <c r="E223" s="34">
        <v>11</v>
      </c>
      <c r="F223" s="189">
        <f>IFERROR(E223/E224,"-")</f>
        <v>1</v>
      </c>
      <c r="G223" s="34">
        <v>24</v>
      </c>
      <c r="H223" s="189">
        <f>IFERROR(G223/G224,"-")</f>
        <v>1</v>
      </c>
      <c r="I223" s="34">
        <v>79</v>
      </c>
      <c r="J223" s="189">
        <f>IFERROR(I223/I224,"-")</f>
        <v>0.95180722891566261</v>
      </c>
      <c r="K223" s="34">
        <v>60</v>
      </c>
      <c r="L223" s="189">
        <f>IFERROR(K223/K224,"-")</f>
        <v>0.92307692307692313</v>
      </c>
      <c r="M223" s="34">
        <v>40</v>
      </c>
      <c r="N223" s="189">
        <f>IFERROR(M223/M224,"-")</f>
        <v>1</v>
      </c>
      <c r="O223" s="34">
        <v>9</v>
      </c>
      <c r="P223" s="189">
        <f>IFERROR(O223/O224,"-")</f>
        <v>1</v>
      </c>
      <c r="Q223" s="34">
        <v>1</v>
      </c>
      <c r="R223" s="189">
        <f>IFERROR(Q223/Q224,"-")</f>
        <v>1</v>
      </c>
      <c r="S223" s="34">
        <f t="shared" si="3"/>
        <v>224</v>
      </c>
      <c r="T223" s="189">
        <f>IFERROR(S223/S224,"-")</f>
        <v>0.96137339055793991</v>
      </c>
    </row>
    <row r="224" spans="2:20" s="151" customFormat="1">
      <c r="B224" s="266"/>
      <c r="C224" s="294"/>
      <c r="D224" s="136" t="s">
        <v>177</v>
      </c>
      <c r="E224" s="187">
        <v>11</v>
      </c>
      <c r="F224" s="190" t="s">
        <v>182</v>
      </c>
      <c r="G224" s="187">
        <v>24</v>
      </c>
      <c r="H224" s="190" t="s">
        <v>182</v>
      </c>
      <c r="I224" s="187">
        <v>83</v>
      </c>
      <c r="J224" s="190" t="s">
        <v>182</v>
      </c>
      <c r="K224" s="187">
        <v>65</v>
      </c>
      <c r="L224" s="190" t="s">
        <v>182</v>
      </c>
      <c r="M224" s="187">
        <v>40</v>
      </c>
      <c r="N224" s="190" t="s">
        <v>182</v>
      </c>
      <c r="O224" s="187">
        <v>9</v>
      </c>
      <c r="P224" s="190" t="s">
        <v>182</v>
      </c>
      <c r="Q224" s="187">
        <v>1</v>
      </c>
      <c r="R224" s="190" t="s">
        <v>182</v>
      </c>
      <c r="S224" s="187">
        <f t="shared" si="3"/>
        <v>233</v>
      </c>
      <c r="T224" s="190" t="s">
        <v>182</v>
      </c>
    </row>
    <row r="225" spans="2:20" s="151" customFormat="1">
      <c r="B225" s="264">
        <v>56</v>
      </c>
      <c r="C225" s="292" t="s">
        <v>9</v>
      </c>
      <c r="D225" s="169" t="s">
        <v>125</v>
      </c>
      <c r="E225" s="15">
        <v>1</v>
      </c>
      <c r="F225" s="170">
        <f>IFERROR(E225/E228,"-")</f>
        <v>0.25</v>
      </c>
      <c r="G225" s="15">
        <v>7</v>
      </c>
      <c r="H225" s="170">
        <f>IFERROR(G225/G228,"-")</f>
        <v>0.77777777777777779</v>
      </c>
      <c r="I225" s="15">
        <v>41</v>
      </c>
      <c r="J225" s="170">
        <f>IFERROR(I225/I228,"-")</f>
        <v>0.7321428571428571</v>
      </c>
      <c r="K225" s="15">
        <v>22</v>
      </c>
      <c r="L225" s="170">
        <f>IFERROR(K225/K228,"-")</f>
        <v>0.81481481481481477</v>
      </c>
      <c r="M225" s="15">
        <v>11</v>
      </c>
      <c r="N225" s="170">
        <f>IFERROR(M225/M228,"-")</f>
        <v>0.73333333333333328</v>
      </c>
      <c r="O225" s="15">
        <v>4</v>
      </c>
      <c r="P225" s="170">
        <f>IFERROR(O225/O228,"-")</f>
        <v>1</v>
      </c>
      <c r="Q225" s="15">
        <v>1</v>
      </c>
      <c r="R225" s="170">
        <f>IFERROR(Q225/Q228,"-")</f>
        <v>1</v>
      </c>
      <c r="S225" s="15">
        <f t="shared" si="3"/>
        <v>87</v>
      </c>
      <c r="T225" s="170">
        <f>IFERROR(S225/S228,"-")</f>
        <v>0.75</v>
      </c>
    </row>
    <row r="226" spans="2:20" s="151" customFormat="1">
      <c r="B226" s="265"/>
      <c r="C226" s="293"/>
      <c r="D226" s="172" t="s">
        <v>126</v>
      </c>
      <c r="E226" s="18">
        <v>2</v>
      </c>
      <c r="F226" s="173">
        <f>IFERROR(E226/E228,"-")</f>
        <v>0.5</v>
      </c>
      <c r="G226" s="18">
        <v>5</v>
      </c>
      <c r="H226" s="173">
        <f>IFERROR(G226/G228,"-")</f>
        <v>0.55555555555555558</v>
      </c>
      <c r="I226" s="18">
        <v>33</v>
      </c>
      <c r="J226" s="173">
        <f>IFERROR(I226/I228,"-")</f>
        <v>0.5892857142857143</v>
      </c>
      <c r="K226" s="18">
        <v>13</v>
      </c>
      <c r="L226" s="173">
        <f>IFERROR(K226/K228,"-")</f>
        <v>0.48148148148148145</v>
      </c>
      <c r="M226" s="18">
        <v>10</v>
      </c>
      <c r="N226" s="173">
        <f>IFERROR(M226/M228,"-")</f>
        <v>0.66666666666666663</v>
      </c>
      <c r="O226" s="18">
        <v>3</v>
      </c>
      <c r="P226" s="173">
        <f>IFERROR(O226/O228,"-")</f>
        <v>0.75</v>
      </c>
      <c r="Q226" s="18">
        <v>0</v>
      </c>
      <c r="R226" s="173">
        <f>IFERROR(Q226/Q228,"-")</f>
        <v>0</v>
      </c>
      <c r="S226" s="18">
        <f t="shared" si="3"/>
        <v>66</v>
      </c>
      <c r="T226" s="173">
        <f>IFERROR(S226/S228,"-")</f>
        <v>0.56896551724137934</v>
      </c>
    </row>
    <row r="227" spans="2:20" s="151" customFormat="1">
      <c r="B227" s="265"/>
      <c r="C227" s="293"/>
      <c r="D227" s="188" t="s">
        <v>127</v>
      </c>
      <c r="E227" s="34">
        <v>3</v>
      </c>
      <c r="F227" s="189">
        <f>IFERROR(E227/E228,"-")</f>
        <v>0.75</v>
      </c>
      <c r="G227" s="34">
        <v>9</v>
      </c>
      <c r="H227" s="189">
        <f>IFERROR(G227/G228,"-")</f>
        <v>1</v>
      </c>
      <c r="I227" s="34">
        <v>54</v>
      </c>
      <c r="J227" s="189">
        <f>IFERROR(I227/I228,"-")</f>
        <v>0.9642857142857143</v>
      </c>
      <c r="K227" s="34">
        <v>26</v>
      </c>
      <c r="L227" s="189">
        <f>IFERROR(K227/K228,"-")</f>
        <v>0.96296296296296291</v>
      </c>
      <c r="M227" s="34">
        <v>14</v>
      </c>
      <c r="N227" s="189">
        <f>IFERROR(M227/M228,"-")</f>
        <v>0.93333333333333335</v>
      </c>
      <c r="O227" s="34">
        <v>4</v>
      </c>
      <c r="P227" s="189">
        <f>IFERROR(O227/O228,"-")</f>
        <v>1</v>
      </c>
      <c r="Q227" s="34">
        <v>1</v>
      </c>
      <c r="R227" s="189">
        <f>IFERROR(Q227/Q228,"-")</f>
        <v>1</v>
      </c>
      <c r="S227" s="34">
        <f t="shared" si="3"/>
        <v>111</v>
      </c>
      <c r="T227" s="189">
        <f>IFERROR(S227/S228,"-")</f>
        <v>0.9568965517241379</v>
      </c>
    </row>
    <row r="228" spans="2:20" s="151" customFormat="1">
      <c r="B228" s="266"/>
      <c r="C228" s="294"/>
      <c r="D228" s="136" t="s">
        <v>177</v>
      </c>
      <c r="E228" s="187">
        <v>4</v>
      </c>
      <c r="F228" s="190" t="s">
        <v>182</v>
      </c>
      <c r="G228" s="187">
        <v>9</v>
      </c>
      <c r="H228" s="190" t="s">
        <v>182</v>
      </c>
      <c r="I228" s="187">
        <v>56</v>
      </c>
      <c r="J228" s="190" t="s">
        <v>182</v>
      </c>
      <c r="K228" s="187">
        <v>27</v>
      </c>
      <c r="L228" s="190" t="s">
        <v>182</v>
      </c>
      <c r="M228" s="187">
        <v>15</v>
      </c>
      <c r="N228" s="190" t="s">
        <v>182</v>
      </c>
      <c r="O228" s="187">
        <v>4</v>
      </c>
      <c r="P228" s="190" t="s">
        <v>182</v>
      </c>
      <c r="Q228" s="187">
        <v>1</v>
      </c>
      <c r="R228" s="190" t="s">
        <v>182</v>
      </c>
      <c r="S228" s="187">
        <f t="shared" si="3"/>
        <v>116</v>
      </c>
      <c r="T228" s="190" t="s">
        <v>182</v>
      </c>
    </row>
    <row r="229" spans="2:20" s="151" customFormat="1">
      <c r="B229" s="264">
        <v>57</v>
      </c>
      <c r="C229" s="292" t="s">
        <v>48</v>
      </c>
      <c r="D229" s="169" t="s">
        <v>125</v>
      </c>
      <c r="E229" s="15">
        <v>3</v>
      </c>
      <c r="F229" s="170">
        <f>IFERROR(E229/E232,"-")</f>
        <v>0.375</v>
      </c>
      <c r="G229" s="15">
        <v>9</v>
      </c>
      <c r="H229" s="170">
        <f>IFERROR(G229/G232,"-")</f>
        <v>0.69230769230769229</v>
      </c>
      <c r="I229" s="15">
        <v>20</v>
      </c>
      <c r="J229" s="170">
        <f>IFERROR(I229/I232,"-")</f>
        <v>0.76923076923076927</v>
      </c>
      <c r="K229" s="15">
        <v>15</v>
      </c>
      <c r="L229" s="170">
        <f>IFERROR(K229/K232,"-")</f>
        <v>0.7142857142857143</v>
      </c>
      <c r="M229" s="15">
        <v>14</v>
      </c>
      <c r="N229" s="170">
        <f>IFERROR(M229/M232,"-")</f>
        <v>0.82352941176470584</v>
      </c>
      <c r="O229" s="15">
        <v>0</v>
      </c>
      <c r="P229" s="170" t="str">
        <f>IFERROR(O229/O232,"-")</f>
        <v>-</v>
      </c>
      <c r="Q229" s="15">
        <v>0</v>
      </c>
      <c r="R229" s="170" t="str">
        <f>IFERROR(Q229/Q232,"-")</f>
        <v>-</v>
      </c>
      <c r="S229" s="15">
        <f t="shared" si="3"/>
        <v>61</v>
      </c>
      <c r="T229" s="170">
        <f>IFERROR(S229/S232,"-")</f>
        <v>0.71764705882352942</v>
      </c>
    </row>
    <row r="230" spans="2:20" s="151" customFormat="1">
      <c r="B230" s="265"/>
      <c r="C230" s="293"/>
      <c r="D230" s="172" t="s">
        <v>126</v>
      </c>
      <c r="E230" s="18">
        <v>3</v>
      </c>
      <c r="F230" s="173">
        <f>IFERROR(E230/E232,"-")</f>
        <v>0.375</v>
      </c>
      <c r="G230" s="18">
        <v>7</v>
      </c>
      <c r="H230" s="173">
        <f>IFERROR(G230/G232,"-")</f>
        <v>0.53846153846153844</v>
      </c>
      <c r="I230" s="18">
        <v>10</v>
      </c>
      <c r="J230" s="173">
        <f>IFERROR(I230/I232,"-")</f>
        <v>0.38461538461538464</v>
      </c>
      <c r="K230" s="18">
        <v>7</v>
      </c>
      <c r="L230" s="173">
        <f>IFERROR(K230/K232,"-")</f>
        <v>0.33333333333333331</v>
      </c>
      <c r="M230" s="18">
        <v>8</v>
      </c>
      <c r="N230" s="173">
        <f>IFERROR(M230/M232,"-")</f>
        <v>0.47058823529411764</v>
      </c>
      <c r="O230" s="18">
        <v>0</v>
      </c>
      <c r="P230" s="173" t="str">
        <f>IFERROR(O230/O232,"-")</f>
        <v>-</v>
      </c>
      <c r="Q230" s="18">
        <v>0</v>
      </c>
      <c r="R230" s="173" t="str">
        <f>IFERROR(Q230/Q232,"-")</f>
        <v>-</v>
      </c>
      <c r="S230" s="18">
        <f t="shared" si="3"/>
        <v>35</v>
      </c>
      <c r="T230" s="173">
        <f>IFERROR(S230/S232,"-")</f>
        <v>0.41176470588235292</v>
      </c>
    </row>
    <row r="231" spans="2:20" s="151" customFormat="1">
      <c r="B231" s="265"/>
      <c r="C231" s="293"/>
      <c r="D231" s="188" t="s">
        <v>127</v>
      </c>
      <c r="E231" s="34">
        <v>8</v>
      </c>
      <c r="F231" s="189">
        <f>IFERROR(E231/E232,"-")</f>
        <v>1</v>
      </c>
      <c r="G231" s="34">
        <v>13</v>
      </c>
      <c r="H231" s="189">
        <f>IFERROR(G231/G232,"-")</f>
        <v>1</v>
      </c>
      <c r="I231" s="34">
        <v>24</v>
      </c>
      <c r="J231" s="189">
        <f>IFERROR(I231/I232,"-")</f>
        <v>0.92307692307692313</v>
      </c>
      <c r="K231" s="34">
        <v>20</v>
      </c>
      <c r="L231" s="189">
        <f>IFERROR(K231/K232,"-")</f>
        <v>0.95238095238095233</v>
      </c>
      <c r="M231" s="34">
        <v>16</v>
      </c>
      <c r="N231" s="189">
        <f>IFERROR(M231/M232,"-")</f>
        <v>0.94117647058823528</v>
      </c>
      <c r="O231" s="34">
        <v>0</v>
      </c>
      <c r="P231" s="189" t="str">
        <f>IFERROR(O231/O232,"-")</f>
        <v>-</v>
      </c>
      <c r="Q231" s="34">
        <v>0</v>
      </c>
      <c r="R231" s="189" t="str">
        <f>IFERROR(Q231/Q232,"-")</f>
        <v>-</v>
      </c>
      <c r="S231" s="34">
        <f t="shared" si="3"/>
        <v>81</v>
      </c>
      <c r="T231" s="189">
        <f>IFERROR(S231/S232,"-")</f>
        <v>0.95294117647058818</v>
      </c>
    </row>
    <row r="232" spans="2:20" s="151" customFormat="1">
      <c r="B232" s="266"/>
      <c r="C232" s="294"/>
      <c r="D232" s="136" t="s">
        <v>177</v>
      </c>
      <c r="E232" s="187">
        <v>8</v>
      </c>
      <c r="F232" s="190" t="s">
        <v>182</v>
      </c>
      <c r="G232" s="187">
        <v>13</v>
      </c>
      <c r="H232" s="190" t="s">
        <v>182</v>
      </c>
      <c r="I232" s="187">
        <v>26</v>
      </c>
      <c r="J232" s="190" t="s">
        <v>182</v>
      </c>
      <c r="K232" s="187">
        <v>21</v>
      </c>
      <c r="L232" s="190" t="s">
        <v>182</v>
      </c>
      <c r="M232" s="187">
        <v>17</v>
      </c>
      <c r="N232" s="190" t="s">
        <v>182</v>
      </c>
      <c r="O232" s="187">
        <v>0</v>
      </c>
      <c r="P232" s="190" t="s">
        <v>182</v>
      </c>
      <c r="Q232" s="187">
        <v>0</v>
      </c>
      <c r="R232" s="190" t="s">
        <v>182</v>
      </c>
      <c r="S232" s="187">
        <f t="shared" si="3"/>
        <v>85</v>
      </c>
      <c r="T232" s="190" t="s">
        <v>182</v>
      </c>
    </row>
    <row r="233" spans="2:20" s="151" customFormat="1">
      <c r="B233" s="264">
        <v>58</v>
      </c>
      <c r="C233" s="292" t="s">
        <v>28</v>
      </c>
      <c r="D233" s="169" t="s">
        <v>125</v>
      </c>
      <c r="E233" s="15">
        <v>4</v>
      </c>
      <c r="F233" s="170">
        <f>IFERROR(E233/E236,"-")</f>
        <v>0.5714285714285714</v>
      </c>
      <c r="G233" s="15">
        <v>3</v>
      </c>
      <c r="H233" s="170">
        <f>IFERROR(G233/G236,"-")</f>
        <v>0.75</v>
      </c>
      <c r="I233" s="15">
        <v>26</v>
      </c>
      <c r="J233" s="170">
        <f>IFERROR(I233/I236,"-")</f>
        <v>0.65</v>
      </c>
      <c r="K233" s="15">
        <v>22</v>
      </c>
      <c r="L233" s="170">
        <f>IFERROR(K233/K236,"-")</f>
        <v>0.66666666666666663</v>
      </c>
      <c r="M233" s="15">
        <v>9</v>
      </c>
      <c r="N233" s="170">
        <f>IFERROR(M233/M236,"-")</f>
        <v>0.81818181818181823</v>
      </c>
      <c r="O233" s="15">
        <v>2</v>
      </c>
      <c r="P233" s="170">
        <f>IFERROR(O233/O236,"-")</f>
        <v>0.5</v>
      </c>
      <c r="Q233" s="15">
        <v>0</v>
      </c>
      <c r="R233" s="170">
        <f>IFERROR(Q233/Q236,"-")</f>
        <v>0</v>
      </c>
      <c r="S233" s="15">
        <f t="shared" si="3"/>
        <v>66</v>
      </c>
      <c r="T233" s="170">
        <f>IFERROR(S233/S236,"-")</f>
        <v>0.66</v>
      </c>
    </row>
    <row r="234" spans="2:20" s="151" customFormat="1">
      <c r="B234" s="265"/>
      <c r="C234" s="293"/>
      <c r="D234" s="172" t="s">
        <v>126</v>
      </c>
      <c r="E234" s="18">
        <v>4</v>
      </c>
      <c r="F234" s="173">
        <f>IFERROR(E234/E236,"-")</f>
        <v>0.5714285714285714</v>
      </c>
      <c r="G234" s="18">
        <v>3</v>
      </c>
      <c r="H234" s="173">
        <f>IFERROR(G234/G236,"-")</f>
        <v>0.75</v>
      </c>
      <c r="I234" s="18">
        <v>23</v>
      </c>
      <c r="J234" s="173">
        <f>IFERROR(I234/I236,"-")</f>
        <v>0.57499999999999996</v>
      </c>
      <c r="K234" s="18">
        <v>19</v>
      </c>
      <c r="L234" s="173">
        <f>IFERROR(K234/K236,"-")</f>
        <v>0.5757575757575758</v>
      </c>
      <c r="M234" s="18">
        <v>6</v>
      </c>
      <c r="N234" s="173">
        <f>IFERROR(M234/M236,"-")</f>
        <v>0.54545454545454541</v>
      </c>
      <c r="O234" s="18">
        <v>2</v>
      </c>
      <c r="P234" s="173">
        <f>IFERROR(O234/O236,"-")</f>
        <v>0.5</v>
      </c>
      <c r="Q234" s="18">
        <v>0</v>
      </c>
      <c r="R234" s="173">
        <f>IFERROR(Q234/Q236,"-")</f>
        <v>0</v>
      </c>
      <c r="S234" s="18">
        <f t="shared" si="3"/>
        <v>57</v>
      </c>
      <c r="T234" s="173">
        <f>IFERROR(S234/S236,"-")</f>
        <v>0.56999999999999995</v>
      </c>
    </row>
    <row r="235" spans="2:20" s="151" customFormat="1">
      <c r="B235" s="265"/>
      <c r="C235" s="293"/>
      <c r="D235" s="188" t="s">
        <v>127</v>
      </c>
      <c r="E235" s="34">
        <v>5</v>
      </c>
      <c r="F235" s="189">
        <f>IFERROR(E235/E236,"-")</f>
        <v>0.7142857142857143</v>
      </c>
      <c r="G235" s="34">
        <v>3</v>
      </c>
      <c r="H235" s="189">
        <f>IFERROR(G235/G236,"-")</f>
        <v>0.75</v>
      </c>
      <c r="I235" s="34">
        <v>36</v>
      </c>
      <c r="J235" s="189">
        <f>IFERROR(I235/I236,"-")</f>
        <v>0.9</v>
      </c>
      <c r="K235" s="34">
        <v>30</v>
      </c>
      <c r="L235" s="189">
        <f>IFERROR(K235/K236,"-")</f>
        <v>0.90909090909090906</v>
      </c>
      <c r="M235" s="34">
        <v>11</v>
      </c>
      <c r="N235" s="189">
        <f>IFERROR(M235/M236,"-")</f>
        <v>1</v>
      </c>
      <c r="O235" s="34">
        <v>3</v>
      </c>
      <c r="P235" s="189">
        <f>IFERROR(O235/O236,"-")</f>
        <v>0.75</v>
      </c>
      <c r="Q235" s="34">
        <v>1</v>
      </c>
      <c r="R235" s="189">
        <f>IFERROR(Q235/Q236,"-")</f>
        <v>1</v>
      </c>
      <c r="S235" s="34">
        <f t="shared" si="3"/>
        <v>89</v>
      </c>
      <c r="T235" s="189">
        <f>IFERROR(S235/S236,"-")</f>
        <v>0.89</v>
      </c>
    </row>
    <row r="236" spans="2:20" s="151" customFormat="1">
      <c r="B236" s="266"/>
      <c r="C236" s="294"/>
      <c r="D236" s="136" t="s">
        <v>177</v>
      </c>
      <c r="E236" s="187">
        <v>7</v>
      </c>
      <c r="F236" s="190" t="s">
        <v>182</v>
      </c>
      <c r="G236" s="187">
        <v>4</v>
      </c>
      <c r="H236" s="190" t="s">
        <v>182</v>
      </c>
      <c r="I236" s="187">
        <v>40</v>
      </c>
      <c r="J236" s="190" t="s">
        <v>182</v>
      </c>
      <c r="K236" s="187">
        <v>33</v>
      </c>
      <c r="L236" s="190" t="s">
        <v>182</v>
      </c>
      <c r="M236" s="187">
        <v>11</v>
      </c>
      <c r="N236" s="190" t="s">
        <v>182</v>
      </c>
      <c r="O236" s="187">
        <v>4</v>
      </c>
      <c r="P236" s="190" t="s">
        <v>182</v>
      </c>
      <c r="Q236" s="187">
        <v>1</v>
      </c>
      <c r="R236" s="190" t="s">
        <v>182</v>
      </c>
      <c r="S236" s="187">
        <f t="shared" si="3"/>
        <v>100</v>
      </c>
      <c r="T236" s="190" t="s">
        <v>182</v>
      </c>
    </row>
    <row r="237" spans="2:20" s="151" customFormat="1">
      <c r="B237" s="264">
        <v>59</v>
      </c>
      <c r="C237" s="292" t="s">
        <v>22</v>
      </c>
      <c r="D237" s="169" t="s">
        <v>125</v>
      </c>
      <c r="E237" s="15">
        <v>3</v>
      </c>
      <c r="F237" s="170">
        <f>IFERROR(E237/E240,"-")</f>
        <v>1</v>
      </c>
      <c r="G237" s="15">
        <v>6</v>
      </c>
      <c r="H237" s="170">
        <f>IFERROR(G237/G240,"-")</f>
        <v>0.75</v>
      </c>
      <c r="I237" s="15">
        <v>172</v>
      </c>
      <c r="J237" s="170">
        <f>IFERROR(I237/I240,"-")</f>
        <v>0.6539923954372624</v>
      </c>
      <c r="K237" s="15">
        <v>142</v>
      </c>
      <c r="L237" s="170">
        <f>IFERROR(K237/K240,"-")</f>
        <v>0.78453038674033149</v>
      </c>
      <c r="M237" s="15">
        <v>78</v>
      </c>
      <c r="N237" s="170">
        <f>IFERROR(M237/M240,"-")</f>
        <v>0.72222222222222221</v>
      </c>
      <c r="O237" s="15">
        <v>27</v>
      </c>
      <c r="P237" s="170">
        <f>IFERROR(O237/O240,"-")</f>
        <v>0.67500000000000004</v>
      </c>
      <c r="Q237" s="15">
        <v>1</v>
      </c>
      <c r="R237" s="170">
        <f>IFERROR(Q237/Q240,"-")</f>
        <v>0.5</v>
      </c>
      <c r="S237" s="15">
        <f t="shared" si="3"/>
        <v>429</v>
      </c>
      <c r="T237" s="170">
        <f>IFERROR(S237/S240,"-")</f>
        <v>0.70909090909090911</v>
      </c>
    </row>
    <row r="238" spans="2:20" s="151" customFormat="1">
      <c r="B238" s="265"/>
      <c r="C238" s="293"/>
      <c r="D238" s="172" t="s">
        <v>126</v>
      </c>
      <c r="E238" s="18">
        <v>2</v>
      </c>
      <c r="F238" s="173">
        <f>IFERROR(E238/E240,"-")</f>
        <v>0.66666666666666663</v>
      </c>
      <c r="G238" s="18">
        <v>5</v>
      </c>
      <c r="H238" s="173">
        <f>IFERROR(G238/G240,"-")</f>
        <v>0.625</v>
      </c>
      <c r="I238" s="18">
        <v>135</v>
      </c>
      <c r="J238" s="173">
        <f>IFERROR(I238/I240,"-")</f>
        <v>0.51330798479087447</v>
      </c>
      <c r="K238" s="18">
        <v>91</v>
      </c>
      <c r="L238" s="173">
        <f>IFERROR(K238/K240,"-")</f>
        <v>0.50276243093922657</v>
      </c>
      <c r="M238" s="18">
        <v>50</v>
      </c>
      <c r="N238" s="173">
        <f>IFERROR(M238/M240,"-")</f>
        <v>0.46296296296296297</v>
      </c>
      <c r="O238" s="18">
        <v>16</v>
      </c>
      <c r="P238" s="173">
        <f>IFERROR(O238/O240,"-")</f>
        <v>0.4</v>
      </c>
      <c r="Q238" s="18">
        <v>0</v>
      </c>
      <c r="R238" s="173">
        <f>IFERROR(Q238/Q240,"-")</f>
        <v>0</v>
      </c>
      <c r="S238" s="18">
        <f t="shared" si="3"/>
        <v>299</v>
      </c>
      <c r="T238" s="173">
        <f>IFERROR(S238/S240,"-")</f>
        <v>0.49421487603305786</v>
      </c>
    </row>
    <row r="239" spans="2:20" s="151" customFormat="1">
      <c r="B239" s="265"/>
      <c r="C239" s="293"/>
      <c r="D239" s="188" t="s">
        <v>127</v>
      </c>
      <c r="E239" s="34">
        <v>3</v>
      </c>
      <c r="F239" s="189">
        <f>IFERROR(E239/E240,"-")</f>
        <v>1</v>
      </c>
      <c r="G239" s="34">
        <v>6</v>
      </c>
      <c r="H239" s="189">
        <f>IFERROR(G239/G240,"-")</f>
        <v>0.75</v>
      </c>
      <c r="I239" s="34">
        <v>253</v>
      </c>
      <c r="J239" s="189">
        <f>IFERROR(I239/I240,"-")</f>
        <v>0.96197718631178708</v>
      </c>
      <c r="K239" s="34">
        <v>173</v>
      </c>
      <c r="L239" s="189">
        <f>IFERROR(K239/K240,"-")</f>
        <v>0.95580110497237569</v>
      </c>
      <c r="M239" s="34">
        <v>105</v>
      </c>
      <c r="N239" s="189">
        <f>IFERROR(M239/M240,"-")</f>
        <v>0.97222222222222221</v>
      </c>
      <c r="O239" s="34">
        <v>36</v>
      </c>
      <c r="P239" s="189">
        <f>IFERROR(O239/O240,"-")</f>
        <v>0.9</v>
      </c>
      <c r="Q239" s="34">
        <v>2</v>
      </c>
      <c r="R239" s="189">
        <f>IFERROR(Q239/Q240,"-")</f>
        <v>1</v>
      </c>
      <c r="S239" s="34">
        <f t="shared" si="3"/>
        <v>578</v>
      </c>
      <c r="T239" s="189">
        <f>IFERROR(S239/S240,"-")</f>
        <v>0.9553719008264463</v>
      </c>
    </row>
    <row r="240" spans="2:20" s="151" customFormat="1">
      <c r="B240" s="266"/>
      <c r="C240" s="294"/>
      <c r="D240" s="136" t="s">
        <v>177</v>
      </c>
      <c r="E240" s="187">
        <v>3</v>
      </c>
      <c r="F240" s="190" t="s">
        <v>182</v>
      </c>
      <c r="G240" s="187">
        <v>8</v>
      </c>
      <c r="H240" s="190" t="s">
        <v>182</v>
      </c>
      <c r="I240" s="187">
        <v>263</v>
      </c>
      <c r="J240" s="190" t="s">
        <v>182</v>
      </c>
      <c r="K240" s="187">
        <v>181</v>
      </c>
      <c r="L240" s="190" t="s">
        <v>182</v>
      </c>
      <c r="M240" s="187">
        <v>108</v>
      </c>
      <c r="N240" s="190" t="s">
        <v>182</v>
      </c>
      <c r="O240" s="187">
        <v>40</v>
      </c>
      <c r="P240" s="190" t="s">
        <v>182</v>
      </c>
      <c r="Q240" s="187">
        <v>2</v>
      </c>
      <c r="R240" s="190" t="s">
        <v>182</v>
      </c>
      <c r="S240" s="187">
        <f t="shared" si="3"/>
        <v>605</v>
      </c>
      <c r="T240" s="190" t="s">
        <v>182</v>
      </c>
    </row>
    <row r="241" spans="2:20" s="151" customFormat="1">
      <c r="B241" s="264">
        <v>60</v>
      </c>
      <c r="C241" s="292" t="s">
        <v>49</v>
      </c>
      <c r="D241" s="169" t="s">
        <v>125</v>
      </c>
      <c r="E241" s="15">
        <v>3</v>
      </c>
      <c r="F241" s="170">
        <f>IFERROR(E241/E244,"-")</f>
        <v>0.6</v>
      </c>
      <c r="G241" s="15">
        <v>3</v>
      </c>
      <c r="H241" s="170">
        <f>IFERROR(G241/G244,"-")</f>
        <v>0.75</v>
      </c>
      <c r="I241" s="15">
        <v>34</v>
      </c>
      <c r="J241" s="170">
        <f>IFERROR(I241/I244,"-")</f>
        <v>0.72340425531914898</v>
      </c>
      <c r="K241" s="15">
        <v>15</v>
      </c>
      <c r="L241" s="170">
        <f>IFERROR(K241/K244,"-")</f>
        <v>0.6</v>
      </c>
      <c r="M241" s="15">
        <v>8</v>
      </c>
      <c r="N241" s="170">
        <f>IFERROR(M241/M244,"-")</f>
        <v>0.5</v>
      </c>
      <c r="O241" s="15">
        <v>5</v>
      </c>
      <c r="P241" s="170">
        <f>IFERROR(O241/O244,"-")</f>
        <v>0.83333333333333337</v>
      </c>
      <c r="Q241" s="15">
        <v>2</v>
      </c>
      <c r="R241" s="170">
        <f>IFERROR(Q241/Q244,"-")</f>
        <v>1</v>
      </c>
      <c r="S241" s="15">
        <f t="shared" si="3"/>
        <v>70</v>
      </c>
      <c r="T241" s="170">
        <f>IFERROR(S241/S244,"-")</f>
        <v>0.66666666666666663</v>
      </c>
    </row>
    <row r="242" spans="2:20" s="151" customFormat="1">
      <c r="B242" s="265"/>
      <c r="C242" s="293"/>
      <c r="D242" s="172" t="s">
        <v>126</v>
      </c>
      <c r="E242" s="18">
        <v>3</v>
      </c>
      <c r="F242" s="173">
        <f>IFERROR(E242/E244,"-")</f>
        <v>0.6</v>
      </c>
      <c r="G242" s="18">
        <v>2</v>
      </c>
      <c r="H242" s="173">
        <f>IFERROR(G242/G244,"-")</f>
        <v>0.5</v>
      </c>
      <c r="I242" s="18">
        <v>27</v>
      </c>
      <c r="J242" s="173">
        <f>IFERROR(I242/I244,"-")</f>
        <v>0.57446808510638303</v>
      </c>
      <c r="K242" s="18">
        <v>14</v>
      </c>
      <c r="L242" s="173">
        <f>IFERROR(K242/K244,"-")</f>
        <v>0.56000000000000005</v>
      </c>
      <c r="M242" s="18">
        <v>10</v>
      </c>
      <c r="N242" s="173">
        <f>IFERROR(M242/M244,"-")</f>
        <v>0.625</v>
      </c>
      <c r="O242" s="18">
        <v>4</v>
      </c>
      <c r="P242" s="173">
        <f>IFERROR(O242/O244,"-")</f>
        <v>0.66666666666666663</v>
      </c>
      <c r="Q242" s="18">
        <v>0</v>
      </c>
      <c r="R242" s="173">
        <f>IFERROR(Q242/Q244,"-")</f>
        <v>0</v>
      </c>
      <c r="S242" s="18">
        <f t="shared" si="3"/>
        <v>60</v>
      </c>
      <c r="T242" s="173">
        <f>IFERROR(S242/S244,"-")</f>
        <v>0.5714285714285714</v>
      </c>
    </row>
    <row r="243" spans="2:20" s="151" customFormat="1">
      <c r="B243" s="265"/>
      <c r="C243" s="293"/>
      <c r="D243" s="188" t="s">
        <v>127</v>
      </c>
      <c r="E243" s="34">
        <v>5</v>
      </c>
      <c r="F243" s="189">
        <f>IFERROR(E243/E244,"-")</f>
        <v>1</v>
      </c>
      <c r="G243" s="34">
        <v>3</v>
      </c>
      <c r="H243" s="189">
        <f>IFERROR(G243/G244,"-")</f>
        <v>0.75</v>
      </c>
      <c r="I243" s="34">
        <v>46</v>
      </c>
      <c r="J243" s="189">
        <f>IFERROR(I243/I244,"-")</f>
        <v>0.97872340425531912</v>
      </c>
      <c r="K243" s="34">
        <v>25</v>
      </c>
      <c r="L243" s="189">
        <f>IFERROR(K243/K244,"-")</f>
        <v>1</v>
      </c>
      <c r="M243" s="34">
        <v>14</v>
      </c>
      <c r="N243" s="189">
        <f>IFERROR(M243/M244,"-")</f>
        <v>0.875</v>
      </c>
      <c r="O243" s="34">
        <v>6</v>
      </c>
      <c r="P243" s="189">
        <f>IFERROR(O243/O244,"-")</f>
        <v>1</v>
      </c>
      <c r="Q243" s="34">
        <v>2</v>
      </c>
      <c r="R243" s="189">
        <f>IFERROR(Q243/Q244,"-")</f>
        <v>1</v>
      </c>
      <c r="S243" s="34">
        <f t="shared" si="3"/>
        <v>101</v>
      </c>
      <c r="T243" s="189">
        <f>IFERROR(S243/S244,"-")</f>
        <v>0.96190476190476193</v>
      </c>
    </row>
    <row r="244" spans="2:20" s="151" customFormat="1">
      <c r="B244" s="266"/>
      <c r="C244" s="294"/>
      <c r="D244" s="136" t="s">
        <v>177</v>
      </c>
      <c r="E244" s="187">
        <v>5</v>
      </c>
      <c r="F244" s="190" t="s">
        <v>182</v>
      </c>
      <c r="G244" s="187">
        <v>4</v>
      </c>
      <c r="H244" s="190" t="s">
        <v>182</v>
      </c>
      <c r="I244" s="187">
        <v>47</v>
      </c>
      <c r="J244" s="190" t="s">
        <v>182</v>
      </c>
      <c r="K244" s="187">
        <v>25</v>
      </c>
      <c r="L244" s="190" t="s">
        <v>182</v>
      </c>
      <c r="M244" s="187">
        <v>16</v>
      </c>
      <c r="N244" s="190" t="s">
        <v>182</v>
      </c>
      <c r="O244" s="187">
        <v>6</v>
      </c>
      <c r="P244" s="190" t="s">
        <v>182</v>
      </c>
      <c r="Q244" s="187">
        <v>2</v>
      </c>
      <c r="R244" s="190" t="s">
        <v>182</v>
      </c>
      <c r="S244" s="187">
        <f t="shared" si="3"/>
        <v>105</v>
      </c>
      <c r="T244" s="190" t="s">
        <v>182</v>
      </c>
    </row>
    <row r="245" spans="2:20" s="151" customFormat="1">
      <c r="B245" s="264">
        <v>61</v>
      </c>
      <c r="C245" s="292" t="s">
        <v>17</v>
      </c>
      <c r="D245" s="169" t="s">
        <v>125</v>
      </c>
      <c r="E245" s="15">
        <v>0</v>
      </c>
      <c r="F245" s="170">
        <f>IFERROR(E245/E248,"-")</f>
        <v>0</v>
      </c>
      <c r="G245" s="15">
        <v>1</v>
      </c>
      <c r="H245" s="170">
        <f>IFERROR(G245/G248,"-")</f>
        <v>1</v>
      </c>
      <c r="I245" s="15">
        <v>23</v>
      </c>
      <c r="J245" s="170">
        <f>IFERROR(I245/I248,"-")</f>
        <v>0.74193548387096775</v>
      </c>
      <c r="K245" s="15">
        <v>20</v>
      </c>
      <c r="L245" s="170">
        <f>IFERROR(K245/K248,"-")</f>
        <v>0.76923076923076927</v>
      </c>
      <c r="M245" s="15">
        <v>0</v>
      </c>
      <c r="N245" s="170">
        <f>IFERROR(M245/M248,"-")</f>
        <v>0</v>
      </c>
      <c r="O245" s="15">
        <v>4</v>
      </c>
      <c r="P245" s="170">
        <f>IFERROR(O245/O248,"-")</f>
        <v>1</v>
      </c>
      <c r="Q245" s="15">
        <v>0</v>
      </c>
      <c r="R245" s="170" t="str">
        <f>IFERROR(Q245/Q248,"-")</f>
        <v>-</v>
      </c>
      <c r="S245" s="15">
        <f t="shared" si="3"/>
        <v>48</v>
      </c>
      <c r="T245" s="170">
        <f>IFERROR(S245/S248,"-")</f>
        <v>0.7384615384615385</v>
      </c>
    </row>
    <row r="246" spans="2:20" s="151" customFormat="1">
      <c r="B246" s="265"/>
      <c r="C246" s="293"/>
      <c r="D246" s="172" t="s">
        <v>126</v>
      </c>
      <c r="E246" s="18">
        <v>0</v>
      </c>
      <c r="F246" s="173">
        <f>IFERROR(E246/E248,"-")</f>
        <v>0</v>
      </c>
      <c r="G246" s="18">
        <v>1</v>
      </c>
      <c r="H246" s="173">
        <f>IFERROR(G246/G248,"-")</f>
        <v>1</v>
      </c>
      <c r="I246" s="18">
        <v>22</v>
      </c>
      <c r="J246" s="173">
        <f>IFERROR(I246/I248,"-")</f>
        <v>0.70967741935483875</v>
      </c>
      <c r="K246" s="18">
        <v>10</v>
      </c>
      <c r="L246" s="173">
        <f>IFERROR(K246/K248,"-")</f>
        <v>0.38461538461538464</v>
      </c>
      <c r="M246" s="18">
        <v>0</v>
      </c>
      <c r="N246" s="173">
        <f>IFERROR(M246/M248,"-")</f>
        <v>0</v>
      </c>
      <c r="O246" s="18">
        <v>2</v>
      </c>
      <c r="P246" s="173">
        <f>IFERROR(O246/O248,"-")</f>
        <v>0.5</v>
      </c>
      <c r="Q246" s="18">
        <v>0</v>
      </c>
      <c r="R246" s="173" t="str">
        <f>IFERROR(Q246/Q248,"-")</f>
        <v>-</v>
      </c>
      <c r="S246" s="18">
        <f t="shared" si="3"/>
        <v>35</v>
      </c>
      <c r="T246" s="173">
        <f>IFERROR(S246/S248,"-")</f>
        <v>0.53846153846153844</v>
      </c>
    </row>
    <row r="247" spans="2:20" s="151" customFormat="1">
      <c r="B247" s="265"/>
      <c r="C247" s="293"/>
      <c r="D247" s="188" t="s">
        <v>127</v>
      </c>
      <c r="E247" s="34">
        <v>1</v>
      </c>
      <c r="F247" s="189">
        <f>IFERROR(E247/E248,"-")</f>
        <v>1</v>
      </c>
      <c r="G247" s="34">
        <v>1</v>
      </c>
      <c r="H247" s="189">
        <f>IFERROR(G247/G248,"-")</f>
        <v>1</v>
      </c>
      <c r="I247" s="34">
        <v>30</v>
      </c>
      <c r="J247" s="189">
        <f>IFERROR(I247/I248,"-")</f>
        <v>0.967741935483871</v>
      </c>
      <c r="K247" s="34">
        <v>23</v>
      </c>
      <c r="L247" s="189">
        <f>IFERROR(K247/K248,"-")</f>
        <v>0.88461538461538458</v>
      </c>
      <c r="M247" s="34">
        <v>2</v>
      </c>
      <c r="N247" s="189">
        <f>IFERROR(M247/M248,"-")</f>
        <v>1</v>
      </c>
      <c r="O247" s="34">
        <v>4</v>
      </c>
      <c r="P247" s="189">
        <f>IFERROR(O247/O248,"-")</f>
        <v>1</v>
      </c>
      <c r="Q247" s="34">
        <v>0</v>
      </c>
      <c r="R247" s="189" t="str">
        <f>IFERROR(Q247/Q248,"-")</f>
        <v>-</v>
      </c>
      <c r="S247" s="34">
        <f t="shared" si="3"/>
        <v>61</v>
      </c>
      <c r="T247" s="189">
        <f>IFERROR(S247/S248,"-")</f>
        <v>0.93846153846153846</v>
      </c>
    </row>
    <row r="248" spans="2:20" s="151" customFormat="1">
      <c r="B248" s="266"/>
      <c r="C248" s="294"/>
      <c r="D248" s="136" t="s">
        <v>177</v>
      </c>
      <c r="E248" s="187">
        <v>1</v>
      </c>
      <c r="F248" s="190" t="s">
        <v>182</v>
      </c>
      <c r="G248" s="187">
        <v>1</v>
      </c>
      <c r="H248" s="190" t="s">
        <v>182</v>
      </c>
      <c r="I248" s="187">
        <v>31</v>
      </c>
      <c r="J248" s="190" t="s">
        <v>182</v>
      </c>
      <c r="K248" s="187">
        <v>26</v>
      </c>
      <c r="L248" s="190" t="s">
        <v>182</v>
      </c>
      <c r="M248" s="187">
        <v>2</v>
      </c>
      <c r="N248" s="190" t="s">
        <v>182</v>
      </c>
      <c r="O248" s="187">
        <v>4</v>
      </c>
      <c r="P248" s="190" t="s">
        <v>182</v>
      </c>
      <c r="Q248" s="187">
        <v>0</v>
      </c>
      <c r="R248" s="190" t="s">
        <v>182</v>
      </c>
      <c r="S248" s="187">
        <f t="shared" si="3"/>
        <v>65</v>
      </c>
      <c r="T248" s="190" t="s">
        <v>182</v>
      </c>
    </row>
    <row r="249" spans="2:20" s="151" customFormat="1">
      <c r="B249" s="264">
        <v>62</v>
      </c>
      <c r="C249" s="292" t="s">
        <v>18</v>
      </c>
      <c r="D249" s="169" t="s">
        <v>125</v>
      </c>
      <c r="E249" s="15">
        <v>3</v>
      </c>
      <c r="F249" s="170">
        <f>IFERROR(E249/E252,"-")</f>
        <v>0.75</v>
      </c>
      <c r="G249" s="15">
        <v>6</v>
      </c>
      <c r="H249" s="170">
        <f>IFERROR(G249/G252,"-")</f>
        <v>0.75</v>
      </c>
      <c r="I249" s="15">
        <v>28</v>
      </c>
      <c r="J249" s="170">
        <f>IFERROR(I249/I252,"-")</f>
        <v>0.60869565217391308</v>
      </c>
      <c r="K249" s="15">
        <v>13</v>
      </c>
      <c r="L249" s="170">
        <f>IFERROR(K249/K252,"-")</f>
        <v>0.52</v>
      </c>
      <c r="M249" s="15">
        <v>6</v>
      </c>
      <c r="N249" s="170">
        <f>IFERROR(M249/M252,"-")</f>
        <v>0.66666666666666663</v>
      </c>
      <c r="O249" s="15">
        <v>4</v>
      </c>
      <c r="P249" s="170">
        <f>IFERROR(O249/O252,"-")</f>
        <v>0.66666666666666663</v>
      </c>
      <c r="Q249" s="15">
        <v>0</v>
      </c>
      <c r="R249" s="170" t="str">
        <f>IFERROR(Q249/Q252,"-")</f>
        <v>-</v>
      </c>
      <c r="S249" s="15">
        <f t="shared" si="3"/>
        <v>60</v>
      </c>
      <c r="T249" s="170">
        <f>IFERROR(S249/S252,"-")</f>
        <v>0.61224489795918369</v>
      </c>
    </row>
    <row r="250" spans="2:20" s="151" customFormat="1">
      <c r="B250" s="265"/>
      <c r="C250" s="293"/>
      <c r="D250" s="172" t="s">
        <v>126</v>
      </c>
      <c r="E250" s="18">
        <v>2</v>
      </c>
      <c r="F250" s="173">
        <f>IFERROR(E250/E252,"-")</f>
        <v>0.5</v>
      </c>
      <c r="G250" s="18">
        <v>5</v>
      </c>
      <c r="H250" s="173">
        <f>IFERROR(G250/G252,"-")</f>
        <v>0.625</v>
      </c>
      <c r="I250" s="18">
        <v>27</v>
      </c>
      <c r="J250" s="173">
        <f>IFERROR(I250/I252,"-")</f>
        <v>0.58695652173913049</v>
      </c>
      <c r="K250" s="18">
        <v>11</v>
      </c>
      <c r="L250" s="173">
        <f>IFERROR(K250/K252,"-")</f>
        <v>0.44</v>
      </c>
      <c r="M250" s="18">
        <v>5</v>
      </c>
      <c r="N250" s="173">
        <f>IFERROR(M250/M252,"-")</f>
        <v>0.55555555555555558</v>
      </c>
      <c r="O250" s="18">
        <v>5</v>
      </c>
      <c r="P250" s="173">
        <f>IFERROR(O250/O252,"-")</f>
        <v>0.83333333333333337</v>
      </c>
      <c r="Q250" s="18">
        <v>0</v>
      </c>
      <c r="R250" s="173" t="str">
        <f>IFERROR(Q250/Q252,"-")</f>
        <v>-</v>
      </c>
      <c r="S250" s="18">
        <f t="shared" si="3"/>
        <v>55</v>
      </c>
      <c r="T250" s="173">
        <f>IFERROR(S250/S252,"-")</f>
        <v>0.56122448979591832</v>
      </c>
    </row>
    <row r="251" spans="2:20" s="151" customFormat="1">
      <c r="B251" s="265"/>
      <c r="C251" s="293"/>
      <c r="D251" s="188" t="s">
        <v>127</v>
      </c>
      <c r="E251" s="34">
        <v>4</v>
      </c>
      <c r="F251" s="189">
        <f>IFERROR(E251/E252,"-")</f>
        <v>1</v>
      </c>
      <c r="G251" s="34">
        <v>8</v>
      </c>
      <c r="H251" s="189">
        <f>IFERROR(G251/G252,"-")</f>
        <v>1</v>
      </c>
      <c r="I251" s="34">
        <v>45</v>
      </c>
      <c r="J251" s="189">
        <f>IFERROR(I251/I252,"-")</f>
        <v>0.97826086956521741</v>
      </c>
      <c r="K251" s="34">
        <v>25</v>
      </c>
      <c r="L251" s="189">
        <f>IFERROR(K251/K252,"-")</f>
        <v>1</v>
      </c>
      <c r="M251" s="34">
        <v>9</v>
      </c>
      <c r="N251" s="189">
        <f>IFERROR(M251/M252,"-")</f>
        <v>1</v>
      </c>
      <c r="O251" s="34">
        <v>6</v>
      </c>
      <c r="P251" s="189">
        <f>IFERROR(O251/O252,"-")</f>
        <v>1</v>
      </c>
      <c r="Q251" s="34">
        <v>0</v>
      </c>
      <c r="R251" s="189" t="str">
        <f>IFERROR(Q251/Q252,"-")</f>
        <v>-</v>
      </c>
      <c r="S251" s="34">
        <f t="shared" si="3"/>
        <v>97</v>
      </c>
      <c r="T251" s="189">
        <f>IFERROR(S251/S252,"-")</f>
        <v>0.98979591836734693</v>
      </c>
    </row>
    <row r="252" spans="2:20" s="151" customFormat="1">
      <c r="B252" s="266"/>
      <c r="C252" s="294"/>
      <c r="D252" s="136" t="s">
        <v>177</v>
      </c>
      <c r="E252" s="187">
        <v>4</v>
      </c>
      <c r="F252" s="190" t="s">
        <v>182</v>
      </c>
      <c r="G252" s="187">
        <v>8</v>
      </c>
      <c r="H252" s="190" t="s">
        <v>182</v>
      </c>
      <c r="I252" s="187">
        <v>46</v>
      </c>
      <c r="J252" s="190" t="s">
        <v>182</v>
      </c>
      <c r="K252" s="187">
        <v>25</v>
      </c>
      <c r="L252" s="190" t="s">
        <v>182</v>
      </c>
      <c r="M252" s="187">
        <v>9</v>
      </c>
      <c r="N252" s="190" t="s">
        <v>182</v>
      </c>
      <c r="O252" s="187">
        <v>6</v>
      </c>
      <c r="P252" s="190" t="s">
        <v>182</v>
      </c>
      <c r="Q252" s="187">
        <v>0</v>
      </c>
      <c r="R252" s="190" t="s">
        <v>182</v>
      </c>
      <c r="S252" s="187">
        <f t="shared" si="3"/>
        <v>98</v>
      </c>
      <c r="T252" s="190" t="s">
        <v>182</v>
      </c>
    </row>
    <row r="253" spans="2:20" s="151" customFormat="1">
      <c r="B253" s="264">
        <v>63</v>
      </c>
      <c r="C253" s="292" t="s">
        <v>29</v>
      </c>
      <c r="D253" s="169" t="s">
        <v>125</v>
      </c>
      <c r="E253" s="15">
        <v>2</v>
      </c>
      <c r="F253" s="170">
        <f>IFERROR(E253/E256,"-")</f>
        <v>1</v>
      </c>
      <c r="G253" s="15">
        <v>0</v>
      </c>
      <c r="H253" s="170" t="str">
        <f>IFERROR(G253/G256,"-")</f>
        <v>-</v>
      </c>
      <c r="I253" s="15">
        <v>23</v>
      </c>
      <c r="J253" s="170">
        <f>IFERROR(I253/I256,"-")</f>
        <v>0.71875</v>
      </c>
      <c r="K253" s="15">
        <v>13</v>
      </c>
      <c r="L253" s="170">
        <f>IFERROR(K253/K256,"-")</f>
        <v>0.59090909090909094</v>
      </c>
      <c r="M253" s="15">
        <v>10</v>
      </c>
      <c r="N253" s="170">
        <f>IFERROR(M253/M256,"-")</f>
        <v>0.76923076923076927</v>
      </c>
      <c r="O253" s="15">
        <v>5</v>
      </c>
      <c r="P253" s="170">
        <f>IFERROR(O253/O256,"-")</f>
        <v>1</v>
      </c>
      <c r="Q253" s="15">
        <v>1</v>
      </c>
      <c r="R253" s="170">
        <f>IFERROR(Q253/Q256,"-")</f>
        <v>1</v>
      </c>
      <c r="S253" s="15">
        <f t="shared" si="3"/>
        <v>54</v>
      </c>
      <c r="T253" s="170">
        <f>IFERROR(S253/S256,"-")</f>
        <v>0.72</v>
      </c>
    </row>
    <row r="254" spans="2:20" s="151" customFormat="1">
      <c r="B254" s="265"/>
      <c r="C254" s="293"/>
      <c r="D254" s="172" t="s">
        <v>126</v>
      </c>
      <c r="E254" s="18">
        <v>0</v>
      </c>
      <c r="F254" s="173">
        <f>IFERROR(E254/E256,"-")</f>
        <v>0</v>
      </c>
      <c r="G254" s="18">
        <v>0</v>
      </c>
      <c r="H254" s="173" t="str">
        <f>IFERROR(G254/G256,"-")</f>
        <v>-</v>
      </c>
      <c r="I254" s="18">
        <v>23</v>
      </c>
      <c r="J254" s="173">
        <f>IFERROR(I254/I256,"-")</f>
        <v>0.71875</v>
      </c>
      <c r="K254" s="18">
        <v>14</v>
      </c>
      <c r="L254" s="173">
        <f>IFERROR(K254/K256,"-")</f>
        <v>0.63636363636363635</v>
      </c>
      <c r="M254" s="18">
        <v>4</v>
      </c>
      <c r="N254" s="173">
        <f>IFERROR(M254/M256,"-")</f>
        <v>0.30769230769230771</v>
      </c>
      <c r="O254" s="18">
        <v>3</v>
      </c>
      <c r="P254" s="173">
        <f>IFERROR(O254/O256,"-")</f>
        <v>0.6</v>
      </c>
      <c r="Q254" s="18">
        <v>1</v>
      </c>
      <c r="R254" s="173">
        <f>IFERROR(Q254/Q256,"-")</f>
        <v>1</v>
      </c>
      <c r="S254" s="18">
        <f t="shared" si="3"/>
        <v>45</v>
      </c>
      <c r="T254" s="173">
        <f>IFERROR(S254/S256,"-")</f>
        <v>0.6</v>
      </c>
    </row>
    <row r="255" spans="2:20" s="151" customFormat="1">
      <c r="B255" s="265"/>
      <c r="C255" s="293"/>
      <c r="D255" s="188" t="s">
        <v>127</v>
      </c>
      <c r="E255" s="34">
        <v>2</v>
      </c>
      <c r="F255" s="189">
        <f>IFERROR(E255/E256,"-")</f>
        <v>1</v>
      </c>
      <c r="G255" s="34">
        <v>0</v>
      </c>
      <c r="H255" s="189" t="str">
        <f>IFERROR(G255/G256,"-")</f>
        <v>-</v>
      </c>
      <c r="I255" s="34">
        <v>31</v>
      </c>
      <c r="J255" s="189">
        <f>IFERROR(I255/I256,"-")</f>
        <v>0.96875</v>
      </c>
      <c r="K255" s="34">
        <v>22</v>
      </c>
      <c r="L255" s="189">
        <f>IFERROR(K255/K256,"-")</f>
        <v>1</v>
      </c>
      <c r="M255" s="34">
        <v>12</v>
      </c>
      <c r="N255" s="189">
        <f>IFERROR(M255/M256,"-")</f>
        <v>0.92307692307692313</v>
      </c>
      <c r="O255" s="34">
        <v>5</v>
      </c>
      <c r="P255" s="189">
        <f>IFERROR(O255/O256,"-")</f>
        <v>1</v>
      </c>
      <c r="Q255" s="34">
        <v>1</v>
      </c>
      <c r="R255" s="189">
        <f>IFERROR(Q255/Q256,"-")</f>
        <v>1</v>
      </c>
      <c r="S255" s="34">
        <f t="shared" si="3"/>
        <v>73</v>
      </c>
      <c r="T255" s="189">
        <f>IFERROR(S255/S256,"-")</f>
        <v>0.97333333333333338</v>
      </c>
    </row>
    <row r="256" spans="2:20" s="151" customFormat="1">
      <c r="B256" s="266"/>
      <c r="C256" s="294"/>
      <c r="D256" s="136" t="s">
        <v>177</v>
      </c>
      <c r="E256" s="187">
        <v>2</v>
      </c>
      <c r="F256" s="190" t="s">
        <v>182</v>
      </c>
      <c r="G256" s="187">
        <v>0</v>
      </c>
      <c r="H256" s="190" t="s">
        <v>182</v>
      </c>
      <c r="I256" s="187">
        <v>32</v>
      </c>
      <c r="J256" s="190" t="s">
        <v>182</v>
      </c>
      <c r="K256" s="187">
        <v>22</v>
      </c>
      <c r="L256" s="190" t="s">
        <v>182</v>
      </c>
      <c r="M256" s="187">
        <v>13</v>
      </c>
      <c r="N256" s="190" t="s">
        <v>182</v>
      </c>
      <c r="O256" s="187">
        <v>5</v>
      </c>
      <c r="P256" s="190" t="s">
        <v>182</v>
      </c>
      <c r="Q256" s="187">
        <v>1</v>
      </c>
      <c r="R256" s="190" t="s">
        <v>182</v>
      </c>
      <c r="S256" s="187">
        <f t="shared" si="3"/>
        <v>75</v>
      </c>
      <c r="T256" s="190" t="s">
        <v>182</v>
      </c>
    </row>
    <row r="257" spans="2:20" s="151" customFormat="1">
      <c r="B257" s="264">
        <v>64</v>
      </c>
      <c r="C257" s="292" t="s">
        <v>50</v>
      </c>
      <c r="D257" s="169" t="s">
        <v>125</v>
      </c>
      <c r="E257" s="15">
        <v>11</v>
      </c>
      <c r="F257" s="170">
        <f>IFERROR(E257/E260,"-")</f>
        <v>0.73333333333333328</v>
      </c>
      <c r="G257" s="15">
        <v>10</v>
      </c>
      <c r="H257" s="170">
        <f>IFERROR(G257/G260,"-")</f>
        <v>0.58823529411764708</v>
      </c>
      <c r="I257" s="15">
        <v>28</v>
      </c>
      <c r="J257" s="170">
        <f>IFERROR(I257/I260,"-")</f>
        <v>0.7</v>
      </c>
      <c r="K257" s="15">
        <v>11</v>
      </c>
      <c r="L257" s="170">
        <f>IFERROR(K257/K260,"-")</f>
        <v>0.73333333333333328</v>
      </c>
      <c r="M257" s="15">
        <v>15</v>
      </c>
      <c r="N257" s="170">
        <f>IFERROR(M257/M260,"-")</f>
        <v>0.7142857142857143</v>
      </c>
      <c r="O257" s="15">
        <v>3</v>
      </c>
      <c r="P257" s="170">
        <f>IFERROR(O257/O260,"-")</f>
        <v>0.75</v>
      </c>
      <c r="Q257" s="15">
        <v>0</v>
      </c>
      <c r="R257" s="170" t="str">
        <f>IFERROR(Q257/Q260,"-")</f>
        <v>-</v>
      </c>
      <c r="S257" s="15">
        <f t="shared" si="3"/>
        <v>78</v>
      </c>
      <c r="T257" s="170">
        <f>IFERROR(S257/S260,"-")</f>
        <v>0.6964285714285714</v>
      </c>
    </row>
    <row r="258" spans="2:20" s="151" customFormat="1">
      <c r="B258" s="265"/>
      <c r="C258" s="293"/>
      <c r="D258" s="172" t="s">
        <v>126</v>
      </c>
      <c r="E258" s="18">
        <v>9</v>
      </c>
      <c r="F258" s="173">
        <f>IFERROR(E258/E260,"-")</f>
        <v>0.6</v>
      </c>
      <c r="G258" s="18">
        <v>7</v>
      </c>
      <c r="H258" s="173">
        <f>IFERROR(G258/G260,"-")</f>
        <v>0.41176470588235292</v>
      </c>
      <c r="I258" s="18">
        <v>21</v>
      </c>
      <c r="J258" s="173">
        <f>IFERROR(I258/I260,"-")</f>
        <v>0.52500000000000002</v>
      </c>
      <c r="K258" s="18">
        <v>9</v>
      </c>
      <c r="L258" s="173">
        <f>IFERROR(K258/K260,"-")</f>
        <v>0.6</v>
      </c>
      <c r="M258" s="18">
        <v>14</v>
      </c>
      <c r="N258" s="173">
        <f>IFERROR(M258/M260,"-")</f>
        <v>0.66666666666666663</v>
      </c>
      <c r="O258" s="18">
        <v>3</v>
      </c>
      <c r="P258" s="173">
        <f>IFERROR(O258/O260,"-")</f>
        <v>0.75</v>
      </c>
      <c r="Q258" s="18">
        <v>0</v>
      </c>
      <c r="R258" s="173" t="str">
        <f>IFERROR(Q258/Q260,"-")</f>
        <v>-</v>
      </c>
      <c r="S258" s="18">
        <f t="shared" si="3"/>
        <v>63</v>
      </c>
      <c r="T258" s="173">
        <f>IFERROR(S258/S260,"-")</f>
        <v>0.5625</v>
      </c>
    </row>
    <row r="259" spans="2:20" s="151" customFormat="1">
      <c r="B259" s="265"/>
      <c r="C259" s="293"/>
      <c r="D259" s="188" t="s">
        <v>127</v>
      </c>
      <c r="E259" s="34">
        <v>15</v>
      </c>
      <c r="F259" s="189">
        <f>IFERROR(E259/E260,"-")</f>
        <v>1</v>
      </c>
      <c r="G259" s="34">
        <v>16</v>
      </c>
      <c r="H259" s="189">
        <f>IFERROR(G259/G260,"-")</f>
        <v>0.94117647058823528</v>
      </c>
      <c r="I259" s="34">
        <v>39</v>
      </c>
      <c r="J259" s="189">
        <f>IFERROR(I259/I260,"-")</f>
        <v>0.97499999999999998</v>
      </c>
      <c r="K259" s="34">
        <v>15</v>
      </c>
      <c r="L259" s="189">
        <f>IFERROR(K259/K260,"-")</f>
        <v>1</v>
      </c>
      <c r="M259" s="34">
        <v>21</v>
      </c>
      <c r="N259" s="189">
        <f>IFERROR(M259/M260,"-")</f>
        <v>1</v>
      </c>
      <c r="O259" s="34">
        <v>4</v>
      </c>
      <c r="P259" s="189">
        <f>IFERROR(O259/O260,"-")</f>
        <v>1</v>
      </c>
      <c r="Q259" s="34">
        <v>0</v>
      </c>
      <c r="R259" s="189" t="str">
        <f>IFERROR(Q259/Q260,"-")</f>
        <v>-</v>
      </c>
      <c r="S259" s="34">
        <f t="shared" si="3"/>
        <v>110</v>
      </c>
      <c r="T259" s="189">
        <f>IFERROR(S259/S260,"-")</f>
        <v>0.9821428571428571</v>
      </c>
    </row>
    <row r="260" spans="2:20" s="151" customFormat="1">
      <c r="B260" s="266"/>
      <c r="C260" s="294"/>
      <c r="D260" s="136" t="s">
        <v>177</v>
      </c>
      <c r="E260" s="187">
        <v>15</v>
      </c>
      <c r="F260" s="190" t="s">
        <v>182</v>
      </c>
      <c r="G260" s="187">
        <v>17</v>
      </c>
      <c r="H260" s="190" t="s">
        <v>182</v>
      </c>
      <c r="I260" s="187">
        <v>40</v>
      </c>
      <c r="J260" s="190" t="s">
        <v>182</v>
      </c>
      <c r="K260" s="187">
        <v>15</v>
      </c>
      <c r="L260" s="190" t="s">
        <v>182</v>
      </c>
      <c r="M260" s="187">
        <v>21</v>
      </c>
      <c r="N260" s="190" t="s">
        <v>182</v>
      </c>
      <c r="O260" s="187">
        <v>4</v>
      </c>
      <c r="P260" s="190" t="s">
        <v>182</v>
      </c>
      <c r="Q260" s="187">
        <v>0</v>
      </c>
      <c r="R260" s="190" t="s">
        <v>182</v>
      </c>
      <c r="S260" s="187">
        <f t="shared" si="3"/>
        <v>112</v>
      </c>
      <c r="T260" s="190" t="s">
        <v>182</v>
      </c>
    </row>
    <row r="261" spans="2:20" s="151" customFormat="1">
      <c r="B261" s="264">
        <v>65</v>
      </c>
      <c r="C261" s="292" t="s">
        <v>10</v>
      </c>
      <c r="D261" s="169" t="s">
        <v>125</v>
      </c>
      <c r="E261" s="15">
        <v>1</v>
      </c>
      <c r="F261" s="170">
        <f>IFERROR(E261/E264,"-")</f>
        <v>1</v>
      </c>
      <c r="G261" s="15">
        <v>1</v>
      </c>
      <c r="H261" s="170">
        <f>IFERROR(G261/G264,"-")</f>
        <v>1</v>
      </c>
      <c r="I261" s="15">
        <v>8</v>
      </c>
      <c r="J261" s="170">
        <f>IFERROR(I261/I264,"-")</f>
        <v>0.66666666666666663</v>
      </c>
      <c r="K261" s="15">
        <v>5</v>
      </c>
      <c r="L261" s="170">
        <f>IFERROR(K261/K264,"-")</f>
        <v>0.625</v>
      </c>
      <c r="M261" s="15">
        <v>7</v>
      </c>
      <c r="N261" s="170">
        <f>IFERROR(M261/M264,"-")</f>
        <v>0.7</v>
      </c>
      <c r="O261" s="15">
        <v>1</v>
      </c>
      <c r="P261" s="170">
        <f>IFERROR(O261/O264,"-")</f>
        <v>1</v>
      </c>
      <c r="Q261" s="15">
        <v>0</v>
      </c>
      <c r="R261" s="170" t="str">
        <f>IFERROR(Q261/Q264,"-")</f>
        <v>-</v>
      </c>
      <c r="S261" s="15">
        <f t="shared" ref="S261:S300" si="4">SUM(E261,G261,I261,K261,M261,O261,Q261)</f>
        <v>23</v>
      </c>
      <c r="T261" s="170">
        <f>IFERROR(S261/S264,"-")</f>
        <v>0.69696969696969702</v>
      </c>
    </row>
    <row r="262" spans="2:20" s="151" customFormat="1">
      <c r="B262" s="265"/>
      <c r="C262" s="293"/>
      <c r="D262" s="172" t="s">
        <v>126</v>
      </c>
      <c r="E262" s="18">
        <v>0</v>
      </c>
      <c r="F262" s="173">
        <f>IFERROR(E262/E264,"-")</f>
        <v>0</v>
      </c>
      <c r="G262" s="18">
        <v>0</v>
      </c>
      <c r="H262" s="173">
        <f>IFERROR(G262/G264,"-")</f>
        <v>0</v>
      </c>
      <c r="I262" s="18">
        <v>6</v>
      </c>
      <c r="J262" s="173">
        <f>IFERROR(I262/I264,"-")</f>
        <v>0.5</v>
      </c>
      <c r="K262" s="18">
        <v>4</v>
      </c>
      <c r="L262" s="173">
        <f>IFERROR(K262/K264,"-")</f>
        <v>0.5</v>
      </c>
      <c r="M262" s="18">
        <v>2</v>
      </c>
      <c r="N262" s="173">
        <f>IFERROR(M262/M264,"-")</f>
        <v>0.2</v>
      </c>
      <c r="O262" s="18">
        <v>1</v>
      </c>
      <c r="P262" s="173">
        <f>IFERROR(O262/O264,"-")</f>
        <v>1</v>
      </c>
      <c r="Q262" s="18">
        <v>0</v>
      </c>
      <c r="R262" s="173" t="str">
        <f>IFERROR(Q262/Q264,"-")</f>
        <v>-</v>
      </c>
      <c r="S262" s="18">
        <f t="shared" si="4"/>
        <v>13</v>
      </c>
      <c r="T262" s="173">
        <f>IFERROR(S262/S264,"-")</f>
        <v>0.39393939393939392</v>
      </c>
    </row>
    <row r="263" spans="2:20" s="151" customFormat="1">
      <c r="B263" s="265"/>
      <c r="C263" s="293"/>
      <c r="D263" s="188" t="s">
        <v>127</v>
      </c>
      <c r="E263" s="34">
        <v>1</v>
      </c>
      <c r="F263" s="189">
        <f>IFERROR(E263/E264,"-")</f>
        <v>1</v>
      </c>
      <c r="G263" s="34">
        <v>1</v>
      </c>
      <c r="H263" s="189">
        <f>IFERROR(G263/G264,"-")</f>
        <v>1</v>
      </c>
      <c r="I263" s="34">
        <v>10</v>
      </c>
      <c r="J263" s="189">
        <f>IFERROR(I263/I264,"-")</f>
        <v>0.83333333333333337</v>
      </c>
      <c r="K263" s="34">
        <v>7</v>
      </c>
      <c r="L263" s="189">
        <f>IFERROR(K263/K264,"-")</f>
        <v>0.875</v>
      </c>
      <c r="M263" s="34">
        <v>6</v>
      </c>
      <c r="N263" s="189">
        <f>IFERROR(M263/M264,"-")</f>
        <v>0.6</v>
      </c>
      <c r="O263" s="34">
        <v>1</v>
      </c>
      <c r="P263" s="189">
        <f>IFERROR(O263/O264,"-")</f>
        <v>1</v>
      </c>
      <c r="Q263" s="34">
        <v>0</v>
      </c>
      <c r="R263" s="189" t="str">
        <f>IFERROR(Q263/Q264,"-")</f>
        <v>-</v>
      </c>
      <c r="S263" s="34">
        <f t="shared" si="4"/>
        <v>26</v>
      </c>
      <c r="T263" s="189">
        <f>IFERROR(S263/S264,"-")</f>
        <v>0.78787878787878785</v>
      </c>
    </row>
    <row r="264" spans="2:20" s="151" customFormat="1">
      <c r="B264" s="266"/>
      <c r="C264" s="294"/>
      <c r="D264" s="136" t="s">
        <v>177</v>
      </c>
      <c r="E264" s="187">
        <v>1</v>
      </c>
      <c r="F264" s="190" t="s">
        <v>182</v>
      </c>
      <c r="G264" s="187">
        <v>1</v>
      </c>
      <c r="H264" s="190" t="s">
        <v>182</v>
      </c>
      <c r="I264" s="187">
        <v>12</v>
      </c>
      <c r="J264" s="190" t="s">
        <v>182</v>
      </c>
      <c r="K264" s="187">
        <v>8</v>
      </c>
      <c r="L264" s="190" t="s">
        <v>182</v>
      </c>
      <c r="M264" s="187">
        <v>10</v>
      </c>
      <c r="N264" s="190" t="s">
        <v>182</v>
      </c>
      <c r="O264" s="187">
        <v>1</v>
      </c>
      <c r="P264" s="190" t="s">
        <v>182</v>
      </c>
      <c r="Q264" s="187">
        <v>0</v>
      </c>
      <c r="R264" s="190" t="s">
        <v>182</v>
      </c>
      <c r="S264" s="187">
        <f t="shared" si="4"/>
        <v>33</v>
      </c>
      <c r="T264" s="190" t="s">
        <v>182</v>
      </c>
    </row>
    <row r="265" spans="2:20" s="151" customFormat="1">
      <c r="B265" s="264">
        <v>66</v>
      </c>
      <c r="C265" s="292" t="s">
        <v>4</v>
      </c>
      <c r="D265" s="169" t="s">
        <v>125</v>
      </c>
      <c r="E265" s="15">
        <v>0</v>
      </c>
      <c r="F265" s="170" t="str">
        <f>IFERROR(E265/E268,"-")</f>
        <v>-</v>
      </c>
      <c r="G265" s="15">
        <v>0</v>
      </c>
      <c r="H265" s="170" t="str">
        <f>IFERROR(G265/G268,"-")</f>
        <v>-</v>
      </c>
      <c r="I265" s="15">
        <v>4</v>
      </c>
      <c r="J265" s="170">
        <f>IFERROR(I265/I268,"-")</f>
        <v>0.66666666666666663</v>
      </c>
      <c r="K265" s="15">
        <v>3</v>
      </c>
      <c r="L265" s="170">
        <f>IFERROR(K265/K268,"-")</f>
        <v>0.75</v>
      </c>
      <c r="M265" s="15">
        <v>1</v>
      </c>
      <c r="N265" s="170">
        <f>IFERROR(M265/M268,"-")</f>
        <v>0.5</v>
      </c>
      <c r="O265" s="15">
        <v>0</v>
      </c>
      <c r="P265" s="170">
        <f>IFERROR(O265/O268,"-")</f>
        <v>0</v>
      </c>
      <c r="Q265" s="15">
        <v>0</v>
      </c>
      <c r="R265" s="170" t="str">
        <f>IFERROR(Q265/Q268,"-")</f>
        <v>-</v>
      </c>
      <c r="S265" s="15">
        <f t="shared" si="4"/>
        <v>8</v>
      </c>
      <c r="T265" s="170">
        <f>IFERROR(S265/S268,"-")</f>
        <v>0.61538461538461542</v>
      </c>
    </row>
    <row r="266" spans="2:20" s="151" customFormat="1">
      <c r="B266" s="265"/>
      <c r="C266" s="293"/>
      <c r="D266" s="172" t="s">
        <v>126</v>
      </c>
      <c r="E266" s="18">
        <v>0</v>
      </c>
      <c r="F266" s="173" t="str">
        <f>IFERROR(E266/E268,"-")</f>
        <v>-</v>
      </c>
      <c r="G266" s="18">
        <v>0</v>
      </c>
      <c r="H266" s="173" t="str">
        <f>IFERROR(G266/G268,"-")</f>
        <v>-</v>
      </c>
      <c r="I266" s="18">
        <v>4</v>
      </c>
      <c r="J266" s="173">
        <f>IFERROR(I266/I268,"-")</f>
        <v>0.66666666666666663</v>
      </c>
      <c r="K266" s="18">
        <v>2</v>
      </c>
      <c r="L266" s="173">
        <f>IFERROR(K266/K268,"-")</f>
        <v>0.5</v>
      </c>
      <c r="M266" s="18">
        <v>1</v>
      </c>
      <c r="N266" s="173">
        <f>IFERROR(M266/M268,"-")</f>
        <v>0.5</v>
      </c>
      <c r="O266" s="18">
        <v>0</v>
      </c>
      <c r="P266" s="173">
        <f>IFERROR(O266/O268,"-")</f>
        <v>0</v>
      </c>
      <c r="Q266" s="18">
        <v>0</v>
      </c>
      <c r="R266" s="173" t="str">
        <f>IFERROR(Q266/Q268,"-")</f>
        <v>-</v>
      </c>
      <c r="S266" s="18">
        <f t="shared" si="4"/>
        <v>7</v>
      </c>
      <c r="T266" s="173">
        <f>IFERROR(S266/S268,"-")</f>
        <v>0.53846153846153844</v>
      </c>
    </row>
    <row r="267" spans="2:20" s="151" customFormat="1">
      <c r="B267" s="265"/>
      <c r="C267" s="293"/>
      <c r="D267" s="188" t="s">
        <v>127</v>
      </c>
      <c r="E267" s="34">
        <v>0</v>
      </c>
      <c r="F267" s="189" t="str">
        <f>IFERROR(E267/E268,"-")</f>
        <v>-</v>
      </c>
      <c r="G267" s="34">
        <v>0</v>
      </c>
      <c r="H267" s="189" t="str">
        <f>IFERROR(G267/G268,"-")</f>
        <v>-</v>
      </c>
      <c r="I267" s="34">
        <v>5</v>
      </c>
      <c r="J267" s="189">
        <f>IFERROR(I267/I268,"-")</f>
        <v>0.83333333333333337</v>
      </c>
      <c r="K267" s="34">
        <v>4</v>
      </c>
      <c r="L267" s="189">
        <f>IFERROR(K267/K268,"-")</f>
        <v>1</v>
      </c>
      <c r="M267" s="34">
        <v>2</v>
      </c>
      <c r="N267" s="189">
        <f>IFERROR(M267/M268,"-")</f>
        <v>1</v>
      </c>
      <c r="O267" s="34">
        <v>1</v>
      </c>
      <c r="P267" s="189">
        <f>IFERROR(O267/O268,"-")</f>
        <v>1</v>
      </c>
      <c r="Q267" s="34">
        <v>0</v>
      </c>
      <c r="R267" s="189" t="str">
        <f>IFERROR(Q267/Q268,"-")</f>
        <v>-</v>
      </c>
      <c r="S267" s="34">
        <f t="shared" si="4"/>
        <v>12</v>
      </c>
      <c r="T267" s="189">
        <f>IFERROR(S267/S268,"-")</f>
        <v>0.92307692307692313</v>
      </c>
    </row>
    <row r="268" spans="2:20" s="151" customFormat="1">
      <c r="B268" s="266"/>
      <c r="C268" s="294"/>
      <c r="D268" s="136" t="s">
        <v>177</v>
      </c>
      <c r="E268" s="187">
        <v>0</v>
      </c>
      <c r="F268" s="190" t="s">
        <v>182</v>
      </c>
      <c r="G268" s="187">
        <v>0</v>
      </c>
      <c r="H268" s="190" t="s">
        <v>182</v>
      </c>
      <c r="I268" s="187">
        <v>6</v>
      </c>
      <c r="J268" s="190" t="s">
        <v>182</v>
      </c>
      <c r="K268" s="187">
        <v>4</v>
      </c>
      <c r="L268" s="190" t="s">
        <v>182</v>
      </c>
      <c r="M268" s="187">
        <v>2</v>
      </c>
      <c r="N268" s="190" t="s">
        <v>182</v>
      </c>
      <c r="O268" s="187">
        <v>1</v>
      </c>
      <c r="P268" s="190" t="s">
        <v>182</v>
      </c>
      <c r="Q268" s="187">
        <v>0</v>
      </c>
      <c r="R268" s="190" t="s">
        <v>182</v>
      </c>
      <c r="S268" s="187">
        <f t="shared" si="4"/>
        <v>13</v>
      </c>
      <c r="T268" s="190" t="s">
        <v>182</v>
      </c>
    </row>
    <row r="269" spans="2:20" s="151" customFormat="1">
      <c r="B269" s="264">
        <v>67</v>
      </c>
      <c r="C269" s="292" t="s">
        <v>5</v>
      </c>
      <c r="D269" s="169" t="s">
        <v>125</v>
      </c>
      <c r="E269" s="15">
        <v>2</v>
      </c>
      <c r="F269" s="170">
        <f>IFERROR(E269/E272,"-")</f>
        <v>1</v>
      </c>
      <c r="G269" s="15">
        <v>2</v>
      </c>
      <c r="H269" s="170">
        <f>IFERROR(G269/G272,"-")</f>
        <v>0.5</v>
      </c>
      <c r="I269" s="15">
        <v>3</v>
      </c>
      <c r="J269" s="170">
        <f>IFERROR(I269/I272,"-")</f>
        <v>0.6</v>
      </c>
      <c r="K269" s="15">
        <v>1</v>
      </c>
      <c r="L269" s="170">
        <f>IFERROR(K269/K272,"-")</f>
        <v>0.2</v>
      </c>
      <c r="M269" s="15">
        <v>1</v>
      </c>
      <c r="N269" s="170">
        <f>IFERROR(M269/M272,"-")</f>
        <v>1</v>
      </c>
      <c r="O269" s="15">
        <v>3</v>
      </c>
      <c r="P269" s="170">
        <f>IFERROR(O269/O272,"-")</f>
        <v>1</v>
      </c>
      <c r="Q269" s="15">
        <v>0</v>
      </c>
      <c r="R269" s="170" t="str">
        <f>IFERROR(Q269/Q272,"-")</f>
        <v>-</v>
      </c>
      <c r="S269" s="15">
        <f t="shared" si="4"/>
        <v>12</v>
      </c>
      <c r="T269" s="170">
        <f>IFERROR(S269/S272,"-")</f>
        <v>0.6</v>
      </c>
    </row>
    <row r="270" spans="2:20" s="151" customFormat="1">
      <c r="B270" s="265"/>
      <c r="C270" s="293"/>
      <c r="D270" s="172" t="s">
        <v>126</v>
      </c>
      <c r="E270" s="18">
        <v>2</v>
      </c>
      <c r="F270" s="173">
        <f>IFERROR(E270/E272,"-")</f>
        <v>1</v>
      </c>
      <c r="G270" s="18">
        <v>2</v>
      </c>
      <c r="H270" s="173">
        <f>IFERROR(G270/G272,"-")</f>
        <v>0.5</v>
      </c>
      <c r="I270" s="18">
        <v>1</v>
      </c>
      <c r="J270" s="173">
        <f>IFERROR(I270/I272,"-")</f>
        <v>0.2</v>
      </c>
      <c r="K270" s="18">
        <v>3</v>
      </c>
      <c r="L270" s="173">
        <f>IFERROR(K270/K272,"-")</f>
        <v>0.6</v>
      </c>
      <c r="M270" s="18">
        <v>1</v>
      </c>
      <c r="N270" s="173">
        <f>IFERROR(M270/M272,"-")</f>
        <v>1</v>
      </c>
      <c r="O270" s="18">
        <v>0</v>
      </c>
      <c r="P270" s="173">
        <f>IFERROR(O270/O272,"-")</f>
        <v>0</v>
      </c>
      <c r="Q270" s="18">
        <v>0</v>
      </c>
      <c r="R270" s="173" t="str">
        <f>IFERROR(Q270/Q272,"-")</f>
        <v>-</v>
      </c>
      <c r="S270" s="18">
        <f t="shared" si="4"/>
        <v>9</v>
      </c>
      <c r="T270" s="173">
        <f>IFERROR(S270/S272,"-")</f>
        <v>0.45</v>
      </c>
    </row>
    <row r="271" spans="2:20" s="151" customFormat="1">
      <c r="B271" s="265"/>
      <c r="C271" s="293"/>
      <c r="D271" s="188" t="s">
        <v>127</v>
      </c>
      <c r="E271" s="34">
        <v>2</v>
      </c>
      <c r="F271" s="189">
        <f>IFERROR(E271/E272,"-")</f>
        <v>1</v>
      </c>
      <c r="G271" s="34">
        <v>4</v>
      </c>
      <c r="H271" s="189">
        <f>IFERROR(G271/G272,"-")</f>
        <v>1</v>
      </c>
      <c r="I271" s="34">
        <v>5</v>
      </c>
      <c r="J271" s="189">
        <f>IFERROR(I271/I272,"-")</f>
        <v>1</v>
      </c>
      <c r="K271" s="34">
        <v>5</v>
      </c>
      <c r="L271" s="189">
        <f>IFERROR(K271/K272,"-")</f>
        <v>1</v>
      </c>
      <c r="M271" s="34">
        <v>1</v>
      </c>
      <c r="N271" s="189">
        <f>IFERROR(M271/M272,"-")</f>
        <v>1</v>
      </c>
      <c r="O271" s="34">
        <v>3</v>
      </c>
      <c r="P271" s="189">
        <f>IFERROR(O271/O272,"-")</f>
        <v>1</v>
      </c>
      <c r="Q271" s="34">
        <v>0</v>
      </c>
      <c r="R271" s="189" t="str">
        <f>IFERROR(Q271/Q272,"-")</f>
        <v>-</v>
      </c>
      <c r="S271" s="34">
        <f t="shared" si="4"/>
        <v>20</v>
      </c>
      <c r="T271" s="189">
        <f>IFERROR(S271/S272,"-")</f>
        <v>1</v>
      </c>
    </row>
    <row r="272" spans="2:20" s="151" customFormat="1">
      <c r="B272" s="266"/>
      <c r="C272" s="294"/>
      <c r="D272" s="136" t="s">
        <v>177</v>
      </c>
      <c r="E272" s="187">
        <v>2</v>
      </c>
      <c r="F272" s="190" t="s">
        <v>182</v>
      </c>
      <c r="G272" s="187">
        <v>4</v>
      </c>
      <c r="H272" s="190" t="s">
        <v>182</v>
      </c>
      <c r="I272" s="187">
        <v>5</v>
      </c>
      <c r="J272" s="190" t="s">
        <v>182</v>
      </c>
      <c r="K272" s="187">
        <v>5</v>
      </c>
      <c r="L272" s="190" t="s">
        <v>182</v>
      </c>
      <c r="M272" s="187">
        <v>1</v>
      </c>
      <c r="N272" s="190" t="s">
        <v>182</v>
      </c>
      <c r="O272" s="187">
        <v>3</v>
      </c>
      <c r="P272" s="190" t="s">
        <v>182</v>
      </c>
      <c r="Q272" s="187">
        <v>0</v>
      </c>
      <c r="R272" s="190" t="s">
        <v>182</v>
      </c>
      <c r="S272" s="187">
        <f t="shared" si="4"/>
        <v>20</v>
      </c>
      <c r="T272" s="190" t="s">
        <v>182</v>
      </c>
    </row>
    <row r="273" spans="2:20" s="151" customFormat="1">
      <c r="B273" s="264">
        <v>68</v>
      </c>
      <c r="C273" s="292" t="s">
        <v>51</v>
      </c>
      <c r="D273" s="169" t="s">
        <v>125</v>
      </c>
      <c r="E273" s="15">
        <v>1</v>
      </c>
      <c r="F273" s="170">
        <f>IFERROR(E273/E276,"-")</f>
        <v>1</v>
      </c>
      <c r="G273" s="15">
        <v>0</v>
      </c>
      <c r="H273" s="170">
        <f>IFERROR(G273/G276,"-")</f>
        <v>0</v>
      </c>
      <c r="I273" s="15">
        <v>5</v>
      </c>
      <c r="J273" s="170">
        <f>IFERROR(I273/I276,"-")</f>
        <v>0.83333333333333337</v>
      </c>
      <c r="K273" s="15">
        <v>3</v>
      </c>
      <c r="L273" s="170">
        <f>IFERROR(K273/K276,"-")</f>
        <v>0.5</v>
      </c>
      <c r="M273" s="15">
        <v>8</v>
      </c>
      <c r="N273" s="170">
        <f>IFERROR(M273/M276,"-")</f>
        <v>1</v>
      </c>
      <c r="O273" s="15">
        <v>0</v>
      </c>
      <c r="P273" s="170" t="str">
        <f>IFERROR(O273/O276,"-")</f>
        <v>-</v>
      </c>
      <c r="Q273" s="15">
        <v>0</v>
      </c>
      <c r="R273" s="170" t="str">
        <f>IFERROR(Q273/Q276,"-")</f>
        <v>-</v>
      </c>
      <c r="S273" s="15">
        <f t="shared" si="4"/>
        <v>17</v>
      </c>
      <c r="T273" s="170">
        <f>IFERROR(S273/S276,"-")</f>
        <v>0.68</v>
      </c>
    </row>
    <row r="274" spans="2:20" s="151" customFormat="1">
      <c r="B274" s="265"/>
      <c r="C274" s="293"/>
      <c r="D274" s="172" t="s">
        <v>126</v>
      </c>
      <c r="E274" s="18">
        <v>0</v>
      </c>
      <c r="F274" s="173">
        <f>IFERROR(E274/E276,"-")</f>
        <v>0</v>
      </c>
      <c r="G274" s="18">
        <v>2</v>
      </c>
      <c r="H274" s="173">
        <f>IFERROR(G274/G276,"-")</f>
        <v>0.5</v>
      </c>
      <c r="I274" s="18">
        <v>3</v>
      </c>
      <c r="J274" s="173">
        <f>IFERROR(I274/I276,"-")</f>
        <v>0.5</v>
      </c>
      <c r="K274" s="18">
        <v>2</v>
      </c>
      <c r="L274" s="173">
        <f>IFERROR(K274/K276,"-")</f>
        <v>0.33333333333333331</v>
      </c>
      <c r="M274" s="18">
        <v>2</v>
      </c>
      <c r="N274" s="173">
        <f>IFERROR(M274/M276,"-")</f>
        <v>0.25</v>
      </c>
      <c r="O274" s="18">
        <v>0</v>
      </c>
      <c r="P274" s="173" t="str">
        <f>IFERROR(O274/O276,"-")</f>
        <v>-</v>
      </c>
      <c r="Q274" s="18">
        <v>0</v>
      </c>
      <c r="R274" s="173" t="str">
        <f>IFERROR(Q274/Q276,"-")</f>
        <v>-</v>
      </c>
      <c r="S274" s="18">
        <f t="shared" si="4"/>
        <v>9</v>
      </c>
      <c r="T274" s="173">
        <f>IFERROR(S274/S276,"-")</f>
        <v>0.36</v>
      </c>
    </row>
    <row r="275" spans="2:20" s="151" customFormat="1">
      <c r="B275" s="265"/>
      <c r="C275" s="293"/>
      <c r="D275" s="188" t="s">
        <v>127</v>
      </c>
      <c r="E275" s="34">
        <v>1</v>
      </c>
      <c r="F275" s="189">
        <f>IFERROR(E275/E276,"-")</f>
        <v>1</v>
      </c>
      <c r="G275" s="34">
        <v>4</v>
      </c>
      <c r="H275" s="189">
        <f>IFERROR(G275/G276,"-")</f>
        <v>1</v>
      </c>
      <c r="I275" s="34">
        <v>6</v>
      </c>
      <c r="J275" s="189">
        <f>IFERROR(I275/I276,"-")</f>
        <v>1</v>
      </c>
      <c r="K275" s="34">
        <v>6</v>
      </c>
      <c r="L275" s="189">
        <f>IFERROR(K275/K276,"-")</f>
        <v>1</v>
      </c>
      <c r="M275" s="34">
        <v>7</v>
      </c>
      <c r="N275" s="189">
        <f>IFERROR(M275/M276,"-")</f>
        <v>0.875</v>
      </c>
      <c r="O275" s="34">
        <v>0</v>
      </c>
      <c r="P275" s="189" t="str">
        <f>IFERROR(O275/O276,"-")</f>
        <v>-</v>
      </c>
      <c r="Q275" s="34">
        <v>0</v>
      </c>
      <c r="R275" s="189" t="str">
        <f>IFERROR(Q275/Q276,"-")</f>
        <v>-</v>
      </c>
      <c r="S275" s="34">
        <f t="shared" si="4"/>
        <v>24</v>
      </c>
      <c r="T275" s="189">
        <f>IFERROR(S275/S276,"-")</f>
        <v>0.96</v>
      </c>
    </row>
    <row r="276" spans="2:20" s="151" customFormat="1">
      <c r="B276" s="266"/>
      <c r="C276" s="294"/>
      <c r="D276" s="136" t="s">
        <v>177</v>
      </c>
      <c r="E276" s="187">
        <v>1</v>
      </c>
      <c r="F276" s="190" t="s">
        <v>182</v>
      </c>
      <c r="G276" s="187">
        <v>4</v>
      </c>
      <c r="H276" s="190" t="s">
        <v>182</v>
      </c>
      <c r="I276" s="187">
        <v>6</v>
      </c>
      <c r="J276" s="190" t="s">
        <v>182</v>
      </c>
      <c r="K276" s="187">
        <v>6</v>
      </c>
      <c r="L276" s="190" t="s">
        <v>182</v>
      </c>
      <c r="M276" s="187">
        <v>8</v>
      </c>
      <c r="N276" s="190" t="s">
        <v>182</v>
      </c>
      <c r="O276" s="187">
        <v>0</v>
      </c>
      <c r="P276" s="190" t="s">
        <v>182</v>
      </c>
      <c r="Q276" s="187">
        <v>0</v>
      </c>
      <c r="R276" s="190" t="s">
        <v>182</v>
      </c>
      <c r="S276" s="187">
        <f t="shared" si="4"/>
        <v>25</v>
      </c>
      <c r="T276" s="190" t="s">
        <v>182</v>
      </c>
    </row>
    <row r="277" spans="2:20" s="151" customFormat="1">
      <c r="B277" s="264">
        <v>69</v>
      </c>
      <c r="C277" s="292" t="s">
        <v>52</v>
      </c>
      <c r="D277" s="169" t="s">
        <v>125</v>
      </c>
      <c r="E277" s="15">
        <v>3</v>
      </c>
      <c r="F277" s="170">
        <f>IFERROR(E277/E280,"-")</f>
        <v>0.75</v>
      </c>
      <c r="G277" s="15">
        <v>1</v>
      </c>
      <c r="H277" s="170">
        <f>IFERROR(G277/G280,"-")</f>
        <v>0.25</v>
      </c>
      <c r="I277" s="15">
        <v>16</v>
      </c>
      <c r="J277" s="170">
        <f>IFERROR(I277/I280,"-")</f>
        <v>0.84210526315789469</v>
      </c>
      <c r="K277" s="15">
        <v>12</v>
      </c>
      <c r="L277" s="170">
        <f>IFERROR(K277/K280,"-")</f>
        <v>0.8</v>
      </c>
      <c r="M277" s="15">
        <v>3</v>
      </c>
      <c r="N277" s="170">
        <f>IFERROR(M277/M280,"-")</f>
        <v>0.75</v>
      </c>
      <c r="O277" s="15">
        <v>0</v>
      </c>
      <c r="P277" s="170" t="str">
        <f>IFERROR(O277/O280,"-")</f>
        <v>-</v>
      </c>
      <c r="Q277" s="15">
        <v>0</v>
      </c>
      <c r="R277" s="170" t="str">
        <f>IFERROR(Q277/Q280,"-")</f>
        <v>-</v>
      </c>
      <c r="S277" s="15">
        <f t="shared" si="4"/>
        <v>35</v>
      </c>
      <c r="T277" s="170">
        <f>IFERROR(S277/S280,"-")</f>
        <v>0.76086956521739135</v>
      </c>
    </row>
    <row r="278" spans="2:20" s="151" customFormat="1">
      <c r="B278" s="265"/>
      <c r="C278" s="293"/>
      <c r="D278" s="172" t="s">
        <v>126</v>
      </c>
      <c r="E278" s="18">
        <v>2</v>
      </c>
      <c r="F278" s="173">
        <f>IFERROR(E278/E280,"-")</f>
        <v>0.5</v>
      </c>
      <c r="G278" s="18">
        <v>3</v>
      </c>
      <c r="H278" s="173">
        <f>IFERROR(G278/G280,"-")</f>
        <v>0.75</v>
      </c>
      <c r="I278" s="18">
        <v>7</v>
      </c>
      <c r="J278" s="173">
        <f>IFERROR(I278/I280,"-")</f>
        <v>0.36842105263157893</v>
      </c>
      <c r="K278" s="18">
        <v>8</v>
      </c>
      <c r="L278" s="173">
        <f>IFERROR(K278/K280,"-")</f>
        <v>0.53333333333333333</v>
      </c>
      <c r="M278" s="18">
        <v>1</v>
      </c>
      <c r="N278" s="173">
        <f>IFERROR(M278/M280,"-")</f>
        <v>0.25</v>
      </c>
      <c r="O278" s="18">
        <v>0</v>
      </c>
      <c r="P278" s="173" t="str">
        <f>IFERROR(O278/O280,"-")</f>
        <v>-</v>
      </c>
      <c r="Q278" s="18">
        <v>0</v>
      </c>
      <c r="R278" s="173" t="str">
        <f>IFERROR(Q278/Q280,"-")</f>
        <v>-</v>
      </c>
      <c r="S278" s="18">
        <f t="shared" si="4"/>
        <v>21</v>
      </c>
      <c r="T278" s="173">
        <f>IFERROR(S278/S280,"-")</f>
        <v>0.45652173913043476</v>
      </c>
    </row>
    <row r="279" spans="2:20" s="151" customFormat="1">
      <c r="B279" s="265"/>
      <c r="C279" s="293"/>
      <c r="D279" s="188" t="s">
        <v>127</v>
      </c>
      <c r="E279" s="34">
        <v>4</v>
      </c>
      <c r="F279" s="189">
        <f>IFERROR(E279/E280,"-")</f>
        <v>1</v>
      </c>
      <c r="G279" s="34">
        <v>4</v>
      </c>
      <c r="H279" s="189">
        <f>IFERROR(G279/G280,"-")</f>
        <v>1</v>
      </c>
      <c r="I279" s="34">
        <v>15</v>
      </c>
      <c r="J279" s="189">
        <f>IFERROR(I279/I280,"-")</f>
        <v>0.78947368421052633</v>
      </c>
      <c r="K279" s="34">
        <v>13</v>
      </c>
      <c r="L279" s="189">
        <f>IFERROR(K279/K280,"-")</f>
        <v>0.8666666666666667</v>
      </c>
      <c r="M279" s="34">
        <v>4</v>
      </c>
      <c r="N279" s="189">
        <f>IFERROR(M279/M280,"-")</f>
        <v>1</v>
      </c>
      <c r="O279" s="34">
        <v>0</v>
      </c>
      <c r="P279" s="189" t="str">
        <f>IFERROR(O279/O280,"-")</f>
        <v>-</v>
      </c>
      <c r="Q279" s="34">
        <v>0</v>
      </c>
      <c r="R279" s="189" t="str">
        <f>IFERROR(Q279/Q280,"-")</f>
        <v>-</v>
      </c>
      <c r="S279" s="34">
        <f t="shared" si="4"/>
        <v>40</v>
      </c>
      <c r="T279" s="189">
        <f>IFERROR(S279/S280,"-")</f>
        <v>0.86956521739130432</v>
      </c>
    </row>
    <row r="280" spans="2:20" s="151" customFormat="1">
      <c r="B280" s="266"/>
      <c r="C280" s="294"/>
      <c r="D280" s="136" t="s">
        <v>177</v>
      </c>
      <c r="E280" s="187">
        <v>4</v>
      </c>
      <c r="F280" s="190" t="s">
        <v>182</v>
      </c>
      <c r="G280" s="187">
        <v>4</v>
      </c>
      <c r="H280" s="190" t="s">
        <v>182</v>
      </c>
      <c r="I280" s="187">
        <v>19</v>
      </c>
      <c r="J280" s="190" t="s">
        <v>182</v>
      </c>
      <c r="K280" s="187">
        <v>15</v>
      </c>
      <c r="L280" s="190" t="s">
        <v>182</v>
      </c>
      <c r="M280" s="187">
        <v>4</v>
      </c>
      <c r="N280" s="190" t="s">
        <v>182</v>
      </c>
      <c r="O280" s="187">
        <v>0</v>
      </c>
      <c r="P280" s="190" t="s">
        <v>182</v>
      </c>
      <c r="Q280" s="187">
        <v>0</v>
      </c>
      <c r="R280" s="190" t="s">
        <v>182</v>
      </c>
      <c r="S280" s="187">
        <f t="shared" si="4"/>
        <v>46</v>
      </c>
      <c r="T280" s="190" t="s">
        <v>182</v>
      </c>
    </row>
    <row r="281" spans="2:20" s="151" customFormat="1">
      <c r="B281" s="264">
        <v>70</v>
      </c>
      <c r="C281" s="292" t="s">
        <v>53</v>
      </c>
      <c r="D281" s="169" t="s">
        <v>125</v>
      </c>
      <c r="E281" s="15">
        <v>0</v>
      </c>
      <c r="F281" s="170" t="str">
        <f>IFERROR(E281/E284,"-")</f>
        <v>-</v>
      </c>
      <c r="G281" s="15">
        <v>1</v>
      </c>
      <c r="H281" s="170">
        <f>IFERROR(G281/G284,"-")</f>
        <v>0.5</v>
      </c>
      <c r="I281" s="15">
        <v>3</v>
      </c>
      <c r="J281" s="170">
        <f>IFERROR(I281/I284,"-")</f>
        <v>1</v>
      </c>
      <c r="K281" s="15">
        <v>1</v>
      </c>
      <c r="L281" s="170">
        <f>IFERROR(K281/K284,"-")</f>
        <v>0.5</v>
      </c>
      <c r="M281" s="15">
        <v>1</v>
      </c>
      <c r="N281" s="170">
        <f>IFERROR(M281/M284,"-")</f>
        <v>1</v>
      </c>
      <c r="O281" s="15">
        <v>1</v>
      </c>
      <c r="P281" s="170">
        <f>IFERROR(O281/O284,"-")</f>
        <v>1</v>
      </c>
      <c r="Q281" s="15">
        <v>0</v>
      </c>
      <c r="R281" s="170">
        <f>IFERROR(Q281/Q284,"-")</f>
        <v>0</v>
      </c>
      <c r="S281" s="15">
        <f t="shared" si="4"/>
        <v>7</v>
      </c>
      <c r="T281" s="170">
        <f>IFERROR(S281/S284,"-")</f>
        <v>0.7</v>
      </c>
    </row>
    <row r="282" spans="2:20" s="151" customFormat="1">
      <c r="B282" s="265"/>
      <c r="C282" s="293"/>
      <c r="D282" s="172" t="s">
        <v>126</v>
      </c>
      <c r="E282" s="18">
        <v>0</v>
      </c>
      <c r="F282" s="173" t="str">
        <f>IFERROR(E282/E284,"-")</f>
        <v>-</v>
      </c>
      <c r="G282" s="18">
        <v>1</v>
      </c>
      <c r="H282" s="173">
        <f>IFERROR(G282/G284,"-")</f>
        <v>0.5</v>
      </c>
      <c r="I282" s="18">
        <v>2</v>
      </c>
      <c r="J282" s="173">
        <f>IFERROR(I282/I284,"-")</f>
        <v>0.66666666666666663</v>
      </c>
      <c r="K282" s="18">
        <v>1</v>
      </c>
      <c r="L282" s="173">
        <f>IFERROR(K282/K284,"-")</f>
        <v>0.5</v>
      </c>
      <c r="M282" s="18">
        <v>1</v>
      </c>
      <c r="N282" s="173">
        <f>IFERROR(M282/M284,"-")</f>
        <v>1</v>
      </c>
      <c r="O282" s="18">
        <v>0</v>
      </c>
      <c r="P282" s="173">
        <f>IFERROR(O282/O284,"-")</f>
        <v>0</v>
      </c>
      <c r="Q282" s="18">
        <v>1</v>
      </c>
      <c r="R282" s="173">
        <f>IFERROR(Q282/Q284,"-")</f>
        <v>1</v>
      </c>
      <c r="S282" s="18">
        <f t="shared" si="4"/>
        <v>6</v>
      </c>
      <c r="T282" s="173">
        <f>IFERROR(S282/S284,"-")</f>
        <v>0.6</v>
      </c>
    </row>
    <row r="283" spans="2:20" s="151" customFormat="1">
      <c r="B283" s="265"/>
      <c r="C283" s="293"/>
      <c r="D283" s="188" t="s">
        <v>127</v>
      </c>
      <c r="E283" s="34">
        <v>0</v>
      </c>
      <c r="F283" s="189" t="str">
        <f>IFERROR(E283/E284,"-")</f>
        <v>-</v>
      </c>
      <c r="G283" s="34">
        <v>2</v>
      </c>
      <c r="H283" s="189">
        <f>IFERROR(G283/G284,"-")</f>
        <v>1</v>
      </c>
      <c r="I283" s="34">
        <v>3</v>
      </c>
      <c r="J283" s="189">
        <f>IFERROR(I283/I284,"-")</f>
        <v>1</v>
      </c>
      <c r="K283" s="34">
        <v>0</v>
      </c>
      <c r="L283" s="189">
        <f>IFERROR(K283/K284,"-")</f>
        <v>0</v>
      </c>
      <c r="M283" s="34">
        <v>1</v>
      </c>
      <c r="N283" s="189">
        <f>IFERROR(M283/M284,"-")</f>
        <v>1</v>
      </c>
      <c r="O283" s="34">
        <v>1</v>
      </c>
      <c r="P283" s="189">
        <f>IFERROR(O283/O284,"-")</f>
        <v>1</v>
      </c>
      <c r="Q283" s="34">
        <v>1</v>
      </c>
      <c r="R283" s="189">
        <f>IFERROR(Q283/Q284,"-")</f>
        <v>1</v>
      </c>
      <c r="S283" s="34">
        <f t="shared" si="4"/>
        <v>8</v>
      </c>
      <c r="T283" s="189">
        <f>IFERROR(S283/S284,"-")</f>
        <v>0.8</v>
      </c>
    </row>
    <row r="284" spans="2:20" s="151" customFormat="1">
      <c r="B284" s="266"/>
      <c r="C284" s="294"/>
      <c r="D284" s="136" t="s">
        <v>177</v>
      </c>
      <c r="E284" s="187">
        <v>0</v>
      </c>
      <c r="F284" s="190" t="s">
        <v>182</v>
      </c>
      <c r="G284" s="187">
        <v>2</v>
      </c>
      <c r="H284" s="190" t="s">
        <v>182</v>
      </c>
      <c r="I284" s="187">
        <v>3</v>
      </c>
      <c r="J284" s="190" t="s">
        <v>182</v>
      </c>
      <c r="K284" s="187">
        <v>2</v>
      </c>
      <c r="L284" s="190" t="s">
        <v>182</v>
      </c>
      <c r="M284" s="187">
        <v>1</v>
      </c>
      <c r="N284" s="190" t="s">
        <v>182</v>
      </c>
      <c r="O284" s="187">
        <v>1</v>
      </c>
      <c r="P284" s="190" t="s">
        <v>182</v>
      </c>
      <c r="Q284" s="187">
        <v>1</v>
      </c>
      <c r="R284" s="190" t="s">
        <v>182</v>
      </c>
      <c r="S284" s="187">
        <f t="shared" si="4"/>
        <v>10</v>
      </c>
      <c r="T284" s="190" t="s">
        <v>182</v>
      </c>
    </row>
    <row r="285" spans="2:20" s="151" customFormat="1">
      <c r="B285" s="264">
        <v>71</v>
      </c>
      <c r="C285" s="292" t="s">
        <v>54</v>
      </c>
      <c r="D285" s="169" t="s">
        <v>125</v>
      </c>
      <c r="E285" s="15">
        <v>0</v>
      </c>
      <c r="F285" s="170">
        <f>IFERROR(E285/E288,"-")</f>
        <v>0</v>
      </c>
      <c r="G285" s="15">
        <v>2</v>
      </c>
      <c r="H285" s="170">
        <f>IFERROR(G285/G288,"-")</f>
        <v>1</v>
      </c>
      <c r="I285" s="15">
        <v>5</v>
      </c>
      <c r="J285" s="170">
        <f>IFERROR(I285/I288,"-")</f>
        <v>0.5</v>
      </c>
      <c r="K285" s="15">
        <v>6</v>
      </c>
      <c r="L285" s="170">
        <f>IFERROR(K285/K288,"-")</f>
        <v>0.66666666666666663</v>
      </c>
      <c r="M285" s="15">
        <v>3</v>
      </c>
      <c r="N285" s="170">
        <f>IFERROR(M285/M288,"-")</f>
        <v>0.6</v>
      </c>
      <c r="O285" s="15">
        <v>1</v>
      </c>
      <c r="P285" s="170">
        <f>IFERROR(O285/O288,"-")</f>
        <v>0.33333333333333331</v>
      </c>
      <c r="Q285" s="15">
        <v>1</v>
      </c>
      <c r="R285" s="170">
        <f>IFERROR(Q285/Q288,"-")</f>
        <v>1</v>
      </c>
      <c r="S285" s="15">
        <f t="shared" si="4"/>
        <v>18</v>
      </c>
      <c r="T285" s="170">
        <f>IFERROR(S285/S288,"-")</f>
        <v>0.5625</v>
      </c>
    </row>
    <row r="286" spans="2:20" s="151" customFormat="1">
      <c r="B286" s="265"/>
      <c r="C286" s="293"/>
      <c r="D286" s="172" t="s">
        <v>126</v>
      </c>
      <c r="E286" s="18">
        <v>0</v>
      </c>
      <c r="F286" s="173">
        <f>IFERROR(E286/E288,"-")</f>
        <v>0</v>
      </c>
      <c r="G286" s="18">
        <v>0</v>
      </c>
      <c r="H286" s="173">
        <f>IFERROR(G286/G288,"-")</f>
        <v>0</v>
      </c>
      <c r="I286" s="18">
        <v>6</v>
      </c>
      <c r="J286" s="173">
        <f>IFERROR(I286/I288,"-")</f>
        <v>0.6</v>
      </c>
      <c r="K286" s="18">
        <v>5</v>
      </c>
      <c r="L286" s="173">
        <f>IFERROR(K286/K288,"-")</f>
        <v>0.55555555555555558</v>
      </c>
      <c r="M286" s="18">
        <v>2</v>
      </c>
      <c r="N286" s="173">
        <f>IFERROR(M286/M288,"-")</f>
        <v>0.4</v>
      </c>
      <c r="O286" s="18">
        <v>2</v>
      </c>
      <c r="P286" s="173">
        <f>IFERROR(O286/O288,"-")</f>
        <v>0.66666666666666663</v>
      </c>
      <c r="Q286" s="18">
        <v>0</v>
      </c>
      <c r="R286" s="173">
        <f>IFERROR(Q286/Q288,"-")</f>
        <v>0</v>
      </c>
      <c r="S286" s="18">
        <f t="shared" si="4"/>
        <v>15</v>
      </c>
      <c r="T286" s="173">
        <f>IFERROR(S286/S288,"-")</f>
        <v>0.46875</v>
      </c>
    </row>
    <row r="287" spans="2:20" s="151" customFormat="1">
      <c r="B287" s="265"/>
      <c r="C287" s="293"/>
      <c r="D287" s="188" t="s">
        <v>127</v>
      </c>
      <c r="E287" s="34">
        <v>2</v>
      </c>
      <c r="F287" s="189">
        <f>IFERROR(E287/E288,"-")</f>
        <v>1</v>
      </c>
      <c r="G287" s="34">
        <v>2</v>
      </c>
      <c r="H287" s="189">
        <f>IFERROR(G287/G288,"-")</f>
        <v>1</v>
      </c>
      <c r="I287" s="34">
        <v>10</v>
      </c>
      <c r="J287" s="189">
        <f>IFERROR(I287/I288,"-")</f>
        <v>1</v>
      </c>
      <c r="K287" s="34">
        <v>9</v>
      </c>
      <c r="L287" s="189">
        <f>IFERROR(K287/K288,"-")</f>
        <v>1</v>
      </c>
      <c r="M287" s="34">
        <v>3</v>
      </c>
      <c r="N287" s="189">
        <f>IFERROR(M287/M288,"-")</f>
        <v>0.6</v>
      </c>
      <c r="O287" s="34">
        <v>3</v>
      </c>
      <c r="P287" s="189">
        <f>IFERROR(O287/O288,"-")</f>
        <v>1</v>
      </c>
      <c r="Q287" s="34">
        <v>1</v>
      </c>
      <c r="R287" s="189">
        <f>IFERROR(Q287/Q288,"-")</f>
        <v>1</v>
      </c>
      <c r="S287" s="34">
        <f t="shared" si="4"/>
        <v>30</v>
      </c>
      <c r="T287" s="189">
        <f>IFERROR(S287/S288,"-")</f>
        <v>0.9375</v>
      </c>
    </row>
    <row r="288" spans="2:20" s="151" customFormat="1">
      <c r="B288" s="266"/>
      <c r="C288" s="294"/>
      <c r="D288" s="136" t="s">
        <v>177</v>
      </c>
      <c r="E288" s="187">
        <v>2</v>
      </c>
      <c r="F288" s="190" t="s">
        <v>182</v>
      </c>
      <c r="G288" s="187">
        <v>2</v>
      </c>
      <c r="H288" s="190" t="s">
        <v>182</v>
      </c>
      <c r="I288" s="187">
        <v>10</v>
      </c>
      <c r="J288" s="190" t="s">
        <v>182</v>
      </c>
      <c r="K288" s="187">
        <v>9</v>
      </c>
      <c r="L288" s="190" t="s">
        <v>182</v>
      </c>
      <c r="M288" s="187">
        <v>5</v>
      </c>
      <c r="N288" s="190" t="s">
        <v>182</v>
      </c>
      <c r="O288" s="187">
        <v>3</v>
      </c>
      <c r="P288" s="190" t="s">
        <v>182</v>
      </c>
      <c r="Q288" s="187">
        <v>1</v>
      </c>
      <c r="R288" s="190" t="s">
        <v>182</v>
      </c>
      <c r="S288" s="187">
        <f t="shared" si="4"/>
        <v>32</v>
      </c>
      <c r="T288" s="190" t="s">
        <v>182</v>
      </c>
    </row>
    <row r="289" spans="2:20" s="151" customFormat="1">
      <c r="B289" s="264">
        <v>72</v>
      </c>
      <c r="C289" s="292" t="s">
        <v>30</v>
      </c>
      <c r="D289" s="169" t="s">
        <v>125</v>
      </c>
      <c r="E289" s="15">
        <v>1</v>
      </c>
      <c r="F289" s="170">
        <f>IFERROR(E289/E292,"-")</f>
        <v>1</v>
      </c>
      <c r="G289" s="15">
        <v>0</v>
      </c>
      <c r="H289" s="170">
        <f>IFERROR(G289/G292,"-")</f>
        <v>0</v>
      </c>
      <c r="I289" s="15">
        <v>2</v>
      </c>
      <c r="J289" s="170">
        <f>IFERROR(I289/I292,"-")</f>
        <v>0.4</v>
      </c>
      <c r="K289" s="15">
        <v>4</v>
      </c>
      <c r="L289" s="170">
        <f>IFERROR(K289/K292,"-")</f>
        <v>0.66666666666666663</v>
      </c>
      <c r="M289" s="15">
        <v>2</v>
      </c>
      <c r="N289" s="170">
        <f>IFERROR(M289/M292,"-")</f>
        <v>0.66666666666666663</v>
      </c>
      <c r="O289" s="15">
        <v>0</v>
      </c>
      <c r="P289" s="170" t="str">
        <f>IFERROR(O289/O292,"-")</f>
        <v>-</v>
      </c>
      <c r="Q289" s="15">
        <v>0</v>
      </c>
      <c r="R289" s="170" t="str">
        <f>IFERROR(Q289/Q292,"-")</f>
        <v>-</v>
      </c>
      <c r="S289" s="15">
        <f t="shared" si="4"/>
        <v>9</v>
      </c>
      <c r="T289" s="170">
        <f>IFERROR(S289/S292,"-")</f>
        <v>0.5625</v>
      </c>
    </row>
    <row r="290" spans="2:20" s="151" customFormat="1">
      <c r="B290" s="265"/>
      <c r="C290" s="293"/>
      <c r="D290" s="172" t="s">
        <v>126</v>
      </c>
      <c r="E290" s="18">
        <v>1</v>
      </c>
      <c r="F290" s="173">
        <f>IFERROR(E290/E292,"-")</f>
        <v>1</v>
      </c>
      <c r="G290" s="18">
        <v>0</v>
      </c>
      <c r="H290" s="173">
        <f>IFERROR(G290/G292,"-")</f>
        <v>0</v>
      </c>
      <c r="I290" s="18">
        <v>2</v>
      </c>
      <c r="J290" s="173">
        <f>IFERROR(I290/I292,"-")</f>
        <v>0.4</v>
      </c>
      <c r="K290" s="18">
        <v>2</v>
      </c>
      <c r="L290" s="173">
        <f>IFERROR(K290/K292,"-")</f>
        <v>0.33333333333333331</v>
      </c>
      <c r="M290" s="18">
        <v>2</v>
      </c>
      <c r="N290" s="173">
        <f>IFERROR(M290/M292,"-")</f>
        <v>0.66666666666666663</v>
      </c>
      <c r="O290" s="18">
        <v>0</v>
      </c>
      <c r="P290" s="173" t="str">
        <f>IFERROR(O290/O292,"-")</f>
        <v>-</v>
      </c>
      <c r="Q290" s="18">
        <v>0</v>
      </c>
      <c r="R290" s="173" t="str">
        <f>IFERROR(Q290/Q292,"-")</f>
        <v>-</v>
      </c>
      <c r="S290" s="18">
        <f t="shared" si="4"/>
        <v>7</v>
      </c>
      <c r="T290" s="173">
        <f>IFERROR(S290/S292,"-")</f>
        <v>0.4375</v>
      </c>
    </row>
    <row r="291" spans="2:20" s="151" customFormat="1">
      <c r="B291" s="265"/>
      <c r="C291" s="293"/>
      <c r="D291" s="188" t="s">
        <v>127</v>
      </c>
      <c r="E291" s="34">
        <v>1</v>
      </c>
      <c r="F291" s="189">
        <f>IFERROR(E291/E292,"-")</f>
        <v>1</v>
      </c>
      <c r="G291" s="34">
        <v>1</v>
      </c>
      <c r="H291" s="189">
        <f>IFERROR(G291/G292,"-")</f>
        <v>1</v>
      </c>
      <c r="I291" s="34">
        <v>5</v>
      </c>
      <c r="J291" s="189">
        <f>IFERROR(I291/I292,"-")</f>
        <v>1</v>
      </c>
      <c r="K291" s="34">
        <v>6</v>
      </c>
      <c r="L291" s="189">
        <f>IFERROR(K291/K292,"-")</f>
        <v>1</v>
      </c>
      <c r="M291" s="34">
        <v>3</v>
      </c>
      <c r="N291" s="189">
        <f>IFERROR(M291/M292,"-")</f>
        <v>1</v>
      </c>
      <c r="O291" s="34">
        <v>0</v>
      </c>
      <c r="P291" s="189" t="str">
        <f>IFERROR(O291/O292,"-")</f>
        <v>-</v>
      </c>
      <c r="Q291" s="34">
        <v>0</v>
      </c>
      <c r="R291" s="189" t="str">
        <f>IFERROR(Q291/Q292,"-")</f>
        <v>-</v>
      </c>
      <c r="S291" s="34">
        <f t="shared" si="4"/>
        <v>16</v>
      </c>
      <c r="T291" s="189">
        <f>IFERROR(S291/S292,"-")</f>
        <v>1</v>
      </c>
    </row>
    <row r="292" spans="2:20" s="151" customFormat="1">
      <c r="B292" s="266"/>
      <c r="C292" s="294"/>
      <c r="D292" s="136" t="s">
        <v>177</v>
      </c>
      <c r="E292" s="187">
        <v>1</v>
      </c>
      <c r="F292" s="190" t="s">
        <v>182</v>
      </c>
      <c r="G292" s="187">
        <v>1</v>
      </c>
      <c r="H292" s="190" t="s">
        <v>182</v>
      </c>
      <c r="I292" s="187">
        <v>5</v>
      </c>
      <c r="J292" s="190" t="s">
        <v>182</v>
      </c>
      <c r="K292" s="187">
        <v>6</v>
      </c>
      <c r="L292" s="190" t="s">
        <v>182</v>
      </c>
      <c r="M292" s="187">
        <v>3</v>
      </c>
      <c r="N292" s="190" t="s">
        <v>182</v>
      </c>
      <c r="O292" s="187">
        <v>0</v>
      </c>
      <c r="P292" s="190" t="s">
        <v>182</v>
      </c>
      <c r="Q292" s="187">
        <v>0</v>
      </c>
      <c r="R292" s="190" t="s">
        <v>182</v>
      </c>
      <c r="S292" s="187">
        <f t="shared" si="4"/>
        <v>16</v>
      </c>
      <c r="T292" s="190" t="s">
        <v>182</v>
      </c>
    </row>
    <row r="293" spans="2:20" s="151" customFormat="1">
      <c r="B293" s="264">
        <v>73</v>
      </c>
      <c r="C293" s="292" t="s">
        <v>31</v>
      </c>
      <c r="D293" s="169" t="s">
        <v>125</v>
      </c>
      <c r="E293" s="15">
        <v>0</v>
      </c>
      <c r="F293" s="170" t="str">
        <f>IFERROR(E293/E296,"-")</f>
        <v>-</v>
      </c>
      <c r="G293" s="15">
        <v>1</v>
      </c>
      <c r="H293" s="170">
        <f>IFERROR(G293/G296,"-")</f>
        <v>0.5</v>
      </c>
      <c r="I293" s="15">
        <v>4</v>
      </c>
      <c r="J293" s="170">
        <f>IFERROR(I293/I296,"-")</f>
        <v>0.8</v>
      </c>
      <c r="K293" s="15">
        <v>4</v>
      </c>
      <c r="L293" s="170">
        <f>IFERROR(K293/K296,"-")</f>
        <v>0.5714285714285714</v>
      </c>
      <c r="M293" s="15">
        <v>1</v>
      </c>
      <c r="N293" s="170">
        <f>IFERROR(M293/M296,"-")</f>
        <v>0.5</v>
      </c>
      <c r="O293" s="15">
        <v>1</v>
      </c>
      <c r="P293" s="170">
        <f>IFERROR(O293/O296,"-")</f>
        <v>0.33333333333333331</v>
      </c>
      <c r="Q293" s="15">
        <v>0</v>
      </c>
      <c r="R293" s="170" t="str">
        <f>IFERROR(Q293/Q296,"-")</f>
        <v>-</v>
      </c>
      <c r="S293" s="15">
        <f t="shared" si="4"/>
        <v>11</v>
      </c>
      <c r="T293" s="170">
        <f>IFERROR(S293/S296,"-")</f>
        <v>0.57894736842105265</v>
      </c>
    </row>
    <row r="294" spans="2:20" s="151" customFormat="1">
      <c r="B294" s="265"/>
      <c r="C294" s="293"/>
      <c r="D294" s="172" t="s">
        <v>126</v>
      </c>
      <c r="E294" s="18">
        <v>0</v>
      </c>
      <c r="F294" s="173" t="str">
        <f>IFERROR(E294/E296,"-")</f>
        <v>-</v>
      </c>
      <c r="G294" s="18">
        <v>1</v>
      </c>
      <c r="H294" s="173">
        <f>IFERROR(G294/G296,"-")</f>
        <v>0.5</v>
      </c>
      <c r="I294" s="18">
        <v>2</v>
      </c>
      <c r="J294" s="173">
        <f>IFERROR(I294/I296,"-")</f>
        <v>0.4</v>
      </c>
      <c r="K294" s="18">
        <v>3</v>
      </c>
      <c r="L294" s="173">
        <f>IFERROR(K294/K296,"-")</f>
        <v>0.42857142857142855</v>
      </c>
      <c r="M294" s="18">
        <v>1</v>
      </c>
      <c r="N294" s="173">
        <f>IFERROR(M294/M296,"-")</f>
        <v>0.5</v>
      </c>
      <c r="O294" s="18">
        <v>1</v>
      </c>
      <c r="P294" s="173">
        <f>IFERROR(O294/O296,"-")</f>
        <v>0.33333333333333331</v>
      </c>
      <c r="Q294" s="18">
        <v>0</v>
      </c>
      <c r="R294" s="173" t="str">
        <f>IFERROR(Q294/Q296,"-")</f>
        <v>-</v>
      </c>
      <c r="S294" s="18">
        <f t="shared" si="4"/>
        <v>8</v>
      </c>
      <c r="T294" s="173">
        <f>IFERROR(S294/S296,"-")</f>
        <v>0.42105263157894735</v>
      </c>
    </row>
    <row r="295" spans="2:20" s="151" customFormat="1">
      <c r="B295" s="265"/>
      <c r="C295" s="293"/>
      <c r="D295" s="188" t="s">
        <v>127</v>
      </c>
      <c r="E295" s="34">
        <v>0</v>
      </c>
      <c r="F295" s="189" t="str">
        <f>IFERROR(E295/E296,"-")</f>
        <v>-</v>
      </c>
      <c r="G295" s="34">
        <v>2</v>
      </c>
      <c r="H295" s="189">
        <f>IFERROR(G295/G296,"-")</f>
        <v>1</v>
      </c>
      <c r="I295" s="34">
        <v>5</v>
      </c>
      <c r="J295" s="189">
        <f>IFERROR(I295/I296,"-")</f>
        <v>1</v>
      </c>
      <c r="K295" s="34">
        <v>7</v>
      </c>
      <c r="L295" s="189">
        <f>IFERROR(K295/K296,"-")</f>
        <v>1</v>
      </c>
      <c r="M295" s="34">
        <v>2</v>
      </c>
      <c r="N295" s="189">
        <f>IFERROR(M295/M296,"-")</f>
        <v>1</v>
      </c>
      <c r="O295" s="34">
        <v>3</v>
      </c>
      <c r="P295" s="189">
        <f>IFERROR(O295/O296,"-")</f>
        <v>1</v>
      </c>
      <c r="Q295" s="34">
        <v>0</v>
      </c>
      <c r="R295" s="189" t="str">
        <f>IFERROR(Q295/Q296,"-")</f>
        <v>-</v>
      </c>
      <c r="S295" s="34">
        <f t="shared" si="4"/>
        <v>19</v>
      </c>
      <c r="T295" s="189">
        <f>IFERROR(S295/S296,"-")</f>
        <v>1</v>
      </c>
    </row>
    <row r="296" spans="2:20" s="151" customFormat="1">
      <c r="B296" s="266"/>
      <c r="C296" s="294"/>
      <c r="D296" s="136" t="s">
        <v>177</v>
      </c>
      <c r="E296" s="187">
        <v>0</v>
      </c>
      <c r="F296" s="190" t="s">
        <v>182</v>
      </c>
      <c r="G296" s="187">
        <v>2</v>
      </c>
      <c r="H296" s="190" t="s">
        <v>182</v>
      </c>
      <c r="I296" s="187">
        <v>5</v>
      </c>
      <c r="J296" s="190" t="s">
        <v>182</v>
      </c>
      <c r="K296" s="187">
        <v>7</v>
      </c>
      <c r="L296" s="190" t="s">
        <v>182</v>
      </c>
      <c r="M296" s="187">
        <v>2</v>
      </c>
      <c r="N296" s="190" t="s">
        <v>182</v>
      </c>
      <c r="O296" s="187">
        <v>3</v>
      </c>
      <c r="P296" s="190" t="s">
        <v>182</v>
      </c>
      <c r="Q296" s="187">
        <v>0</v>
      </c>
      <c r="R296" s="190" t="s">
        <v>182</v>
      </c>
      <c r="S296" s="187">
        <f t="shared" si="4"/>
        <v>19</v>
      </c>
      <c r="T296" s="190" t="s">
        <v>182</v>
      </c>
    </row>
    <row r="297" spans="2:20" s="151" customFormat="1">
      <c r="B297" s="264">
        <v>74</v>
      </c>
      <c r="C297" s="292" t="s">
        <v>32</v>
      </c>
      <c r="D297" s="169" t="s">
        <v>125</v>
      </c>
      <c r="E297" s="15">
        <v>0</v>
      </c>
      <c r="F297" s="170" t="str">
        <f>IFERROR(E297/E300,"-")</f>
        <v>-</v>
      </c>
      <c r="G297" s="15">
        <v>0</v>
      </c>
      <c r="H297" s="170" t="str">
        <f>IFERROR(G297/G300,"-")</f>
        <v>-</v>
      </c>
      <c r="I297" s="15">
        <v>6</v>
      </c>
      <c r="J297" s="170">
        <f>IFERROR(I297/I300,"-")</f>
        <v>0.75</v>
      </c>
      <c r="K297" s="15">
        <v>4</v>
      </c>
      <c r="L297" s="170">
        <f>IFERROR(K297/K300,"-")</f>
        <v>0.8</v>
      </c>
      <c r="M297" s="15">
        <v>2</v>
      </c>
      <c r="N297" s="170">
        <f>IFERROR(M297/M300,"-")</f>
        <v>0.33333333333333331</v>
      </c>
      <c r="O297" s="15">
        <v>0</v>
      </c>
      <c r="P297" s="170" t="str">
        <f>IFERROR(O297/O300,"-")</f>
        <v>-</v>
      </c>
      <c r="Q297" s="15">
        <v>0</v>
      </c>
      <c r="R297" s="170" t="str">
        <f>IFERROR(Q297/Q300,"-")</f>
        <v>-</v>
      </c>
      <c r="S297" s="15">
        <f t="shared" si="4"/>
        <v>12</v>
      </c>
      <c r="T297" s="170">
        <f>IFERROR(S297/S300,"-")</f>
        <v>0.63157894736842102</v>
      </c>
    </row>
    <row r="298" spans="2:20" s="151" customFormat="1">
      <c r="B298" s="265"/>
      <c r="C298" s="293"/>
      <c r="D298" s="172" t="s">
        <v>126</v>
      </c>
      <c r="E298" s="18">
        <v>0</v>
      </c>
      <c r="F298" s="173" t="str">
        <f>IFERROR(E298/E300,"-")</f>
        <v>-</v>
      </c>
      <c r="G298" s="18">
        <v>0</v>
      </c>
      <c r="H298" s="173" t="str">
        <f>IFERROR(G298/G300,"-")</f>
        <v>-</v>
      </c>
      <c r="I298" s="18">
        <v>6</v>
      </c>
      <c r="J298" s="173">
        <f>IFERROR(I298/I300,"-")</f>
        <v>0.75</v>
      </c>
      <c r="K298" s="18">
        <v>4</v>
      </c>
      <c r="L298" s="173">
        <f>IFERROR(K298/K300,"-")</f>
        <v>0.8</v>
      </c>
      <c r="M298" s="18">
        <v>4</v>
      </c>
      <c r="N298" s="173">
        <f>IFERROR(M298/M300,"-")</f>
        <v>0.66666666666666663</v>
      </c>
      <c r="O298" s="18">
        <v>0</v>
      </c>
      <c r="P298" s="173" t="str">
        <f>IFERROR(O298/O300,"-")</f>
        <v>-</v>
      </c>
      <c r="Q298" s="18">
        <v>0</v>
      </c>
      <c r="R298" s="173" t="str">
        <f>IFERROR(Q298/Q300,"-")</f>
        <v>-</v>
      </c>
      <c r="S298" s="18">
        <f t="shared" si="4"/>
        <v>14</v>
      </c>
      <c r="T298" s="173">
        <f>IFERROR(S298/S300,"-")</f>
        <v>0.73684210526315785</v>
      </c>
    </row>
    <row r="299" spans="2:20" s="151" customFormat="1">
      <c r="B299" s="265"/>
      <c r="C299" s="293"/>
      <c r="D299" s="188" t="s">
        <v>127</v>
      </c>
      <c r="E299" s="34">
        <v>0</v>
      </c>
      <c r="F299" s="189" t="str">
        <f>IFERROR(E299/E300,"-")</f>
        <v>-</v>
      </c>
      <c r="G299" s="34">
        <v>0</v>
      </c>
      <c r="H299" s="189" t="str">
        <f>IFERROR(G299/G300,"-")</f>
        <v>-</v>
      </c>
      <c r="I299" s="34">
        <v>7</v>
      </c>
      <c r="J299" s="189">
        <f>IFERROR(I299/I300,"-")</f>
        <v>0.875</v>
      </c>
      <c r="K299" s="34">
        <v>5</v>
      </c>
      <c r="L299" s="189">
        <f>IFERROR(K299/K300,"-")</f>
        <v>1</v>
      </c>
      <c r="M299" s="34">
        <v>6</v>
      </c>
      <c r="N299" s="189">
        <f>IFERROR(M299/M300,"-")</f>
        <v>1</v>
      </c>
      <c r="O299" s="34">
        <v>0</v>
      </c>
      <c r="P299" s="189" t="str">
        <f>IFERROR(O299/O300,"-")</f>
        <v>-</v>
      </c>
      <c r="Q299" s="34">
        <v>0</v>
      </c>
      <c r="R299" s="189" t="str">
        <f>IFERROR(Q299/Q300,"-")</f>
        <v>-</v>
      </c>
      <c r="S299" s="34">
        <f t="shared" si="4"/>
        <v>18</v>
      </c>
      <c r="T299" s="189">
        <f>IFERROR(S299/S300,"-")</f>
        <v>0.94736842105263153</v>
      </c>
    </row>
    <row r="300" spans="2:20" s="151" customFormat="1" ht="14.25" thickBot="1">
      <c r="B300" s="265"/>
      <c r="C300" s="293"/>
      <c r="D300" s="136" t="s">
        <v>177</v>
      </c>
      <c r="E300" s="187">
        <v>0</v>
      </c>
      <c r="F300" s="190" t="s">
        <v>182</v>
      </c>
      <c r="G300" s="187">
        <v>0</v>
      </c>
      <c r="H300" s="190" t="s">
        <v>182</v>
      </c>
      <c r="I300" s="187">
        <v>8</v>
      </c>
      <c r="J300" s="190" t="s">
        <v>182</v>
      </c>
      <c r="K300" s="187">
        <v>5</v>
      </c>
      <c r="L300" s="190" t="s">
        <v>182</v>
      </c>
      <c r="M300" s="187">
        <v>6</v>
      </c>
      <c r="N300" s="190" t="s">
        <v>182</v>
      </c>
      <c r="O300" s="187">
        <v>0</v>
      </c>
      <c r="P300" s="190" t="s">
        <v>182</v>
      </c>
      <c r="Q300" s="187">
        <v>0</v>
      </c>
      <c r="R300" s="190" t="s">
        <v>182</v>
      </c>
      <c r="S300" s="187">
        <f t="shared" si="4"/>
        <v>19</v>
      </c>
      <c r="T300" s="190" t="s">
        <v>182</v>
      </c>
    </row>
    <row r="301" spans="2:20" s="151" customFormat="1" ht="14.25" thickTop="1">
      <c r="B301" s="295" t="s">
        <v>174</v>
      </c>
      <c r="C301" s="295"/>
      <c r="D301" s="193" t="s">
        <v>125</v>
      </c>
      <c r="E301" s="31">
        <f>地区別_透析患者の生活習慣病!E37</f>
        <v>435</v>
      </c>
      <c r="F301" s="186">
        <f>IFERROR(E301/E304,"-")</f>
        <v>0.68503937007874016</v>
      </c>
      <c r="G301" s="31">
        <f>地区別_透析患者の生活習慣病!G37</f>
        <v>664</v>
      </c>
      <c r="H301" s="186">
        <f>IFERROR(G301/G304,"-")</f>
        <v>0.681025641025641</v>
      </c>
      <c r="I301" s="31">
        <f>地区別_透析患者の生活習慣病!I37</f>
        <v>2759</v>
      </c>
      <c r="J301" s="186">
        <f>IFERROR(I301/I304,"-")</f>
        <v>0.69095917856248434</v>
      </c>
      <c r="K301" s="31">
        <f>地区別_透析患者の生活習慣病!K37</f>
        <v>2161</v>
      </c>
      <c r="L301" s="186">
        <f>IFERROR(K301/K304,"-")</f>
        <v>0.69373996789727121</v>
      </c>
      <c r="M301" s="31">
        <f>地区別_透析患者の生活習慣病!M37</f>
        <v>1219</v>
      </c>
      <c r="N301" s="186">
        <f>IFERROR(M301/M304,"-")</f>
        <v>0.65785213167835943</v>
      </c>
      <c r="O301" s="31">
        <f>地区別_透析患者の生活習慣病!O37</f>
        <v>371</v>
      </c>
      <c r="P301" s="186">
        <f>IFERROR(O301/O304,"-")</f>
        <v>0.59935379644588049</v>
      </c>
      <c r="Q301" s="31">
        <f>地区別_透析患者の生活習慣病!Q37</f>
        <v>45</v>
      </c>
      <c r="R301" s="186">
        <f>IFERROR(Q301/Q304,"-")</f>
        <v>0.5</v>
      </c>
      <c r="S301" s="31">
        <f>地区別_透析患者の生活習慣病!S37</f>
        <v>7654</v>
      </c>
      <c r="T301" s="186">
        <f>IFERROR(S301/S304,"-")</f>
        <v>0.67854609929078014</v>
      </c>
    </row>
    <row r="302" spans="2:20" s="151" customFormat="1">
      <c r="B302" s="296"/>
      <c r="C302" s="296"/>
      <c r="D302" s="172" t="s">
        <v>126</v>
      </c>
      <c r="E302" s="18">
        <f>地区別_透析患者の生活習慣病!E38</f>
        <v>328</v>
      </c>
      <c r="F302" s="173">
        <f>IFERROR(E302/E304,"-")</f>
        <v>0.51653543307086613</v>
      </c>
      <c r="G302" s="18">
        <f>地区別_透析患者の生活習慣病!G38</f>
        <v>556</v>
      </c>
      <c r="H302" s="173">
        <f>IFERROR(G302/G304,"-")</f>
        <v>0.57025641025641027</v>
      </c>
      <c r="I302" s="18">
        <f>地区別_透析患者の生活習慣病!I38</f>
        <v>2251</v>
      </c>
      <c r="J302" s="173">
        <f>IFERROR(I302/I304,"-")</f>
        <v>0.56373653894315057</v>
      </c>
      <c r="K302" s="18">
        <f>地区別_透析患者の生活習慣病!K38</f>
        <v>1728</v>
      </c>
      <c r="L302" s="173">
        <f>IFERROR(K302/K304,"-")</f>
        <v>0.55473515248796146</v>
      </c>
      <c r="M302" s="18">
        <f>地区別_透析患者の生活習慣病!M38</f>
        <v>988</v>
      </c>
      <c r="N302" s="173">
        <f>IFERROR(M302/M304,"-")</f>
        <v>0.53318942255801405</v>
      </c>
      <c r="O302" s="18">
        <f>地区別_透析患者の生活習慣病!O38</f>
        <v>304</v>
      </c>
      <c r="P302" s="173">
        <f>IFERROR(O302/O304,"-")</f>
        <v>0.4911147011308562</v>
      </c>
      <c r="Q302" s="18">
        <f>地区別_透析患者の生活習慣病!Q38</f>
        <v>35</v>
      </c>
      <c r="R302" s="173">
        <f>IFERROR(Q302/Q304,"-")</f>
        <v>0.3888888888888889</v>
      </c>
      <c r="S302" s="18">
        <f>地区別_透析患者の生活習慣病!S38</f>
        <v>6190</v>
      </c>
      <c r="T302" s="173">
        <f>IFERROR(S302/S304,"-")</f>
        <v>0.54875886524822692</v>
      </c>
    </row>
    <row r="303" spans="2:20">
      <c r="B303" s="296"/>
      <c r="C303" s="296"/>
      <c r="D303" s="20" t="s">
        <v>127</v>
      </c>
      <c r="E303" s="22">
        <f>地区別_透析患者の生活習慣病!E39</f>
        <v>603</v>
      </c>
      <c r="F303" s="21">
        <f>IFERROR(E303/E304,"-")</f>
        <v>0.94960629921259843</v>
      </c>
      <c r="G303" s="22">
        <f>地区別_透析患者の生活習慣病!G39</f>
        <v>922</v>
      </c>
      <c r="H303" s="21">
        <f>IFERROR(G303/G304,"-")</f>
        <v>0.94564102564102559</v>
      </c>
      <c r="I303" s="22">
        <f>地区別_透析患者の生活習慣病!I39</f>
        <v>3812</v>
      </c>
      <c r="J303" s="21">
        <f>IFERROR(I303/I304,"-")</f>
        <v>0.9546706736789381</v>
      </c>
      <c r="K303" s="22">
        <f>地区別_透析患者の生活習慣病!K39</f>
        <v>2962</v>
      </c>
      <c r="L303" s="21">
        <f>IFERROR(K303/K304,"-")</f>
        <v>0.95088282504012844</v>
      </c>
      <c r="M303" s="22">
        <f>地区別_透析患者の生活習慣病!M39</f>
        <v>1762</v>
      </c>
      <c r="N303" s="21">
        <f>IFERROR(M303/M304,"-")</f>
        <v>0.95089044792228816</v>
      </c>
      <c r="O303" s="22">
        <f>地区別_透析患者の生活習慣病!O39</f>
        <v>586</v>
      </c>
      <c r="P303" s="21">
        <f>IFERROR(O303/O304,"-")</f>
        <v>0.94668820678513732</v>
      </c>
      <c r="Q303" s="22">
        <f>地区別_透析患者の生活習慣病!Q39</f>
        <v>84</v>
      </c>
      <c r="R303" s="21">
        <f>IFERROR(Q303/Q304,"-")</f>
        <v>0.93333333333333335</v>
      </c>
      <c r="S303" s="56">
        <f>地区別_透析患者の生活習慣病!S39</f>
        <v>10731</v>
      </c>
      <c r="T303" s="21">
        <f>IFERROR(S303/S304,"-")</f>
        <v>0.9513297872340426</v>
      </c>
    </row>
    <row r="304" spans="2:20">
      <c r="B304" s="296"/>
      <c r="C304" s="296"/>
      <c r="D304" s="2" t="s">
        <v>177</v>
      </c>
      <c r="E304" s="37">
        <f>地区別_透析患者の生活習慣病!E40</f>
        <v>635</v>
      </c>
      <c r="F304" s="26" t="s">
        <v>182</v>
      </c>
      <c r="G304" s="37">
        <f>地区別_透析患者の生活習慣病!G40</f>
        <v>975</v>
      </c>
      <c r="H304" s="26" t="s">
        <v>182</v>
      </c>
      <c r="I304" s="37">
        <f>地区別_透析患者の生活習慣病!I40</f>
        <v>3993</v>
      </c>
      <c r="J304" s="26" t="s">
        <v>182</v>
      </c>
      <c r="K304" s="37">
        <f>地区別_透析患者の生活習慣病!K40</f>
        <v>3115</v>
      </c>
      <c r="L304" s="26" t="s">
        <v>182</v>
      </c>
      <c r="M304" s="37">
        <f>地区別_透析患者の生活習慣病!M40</f>
        <v>1853</v>
      </c>
      <c r="N304" s="26" t="s">
        <v>182</v>
      </c>
      <c r="O304" s="37">
        <f>地区別_透析患者の生活習慣病!O40</f>
        <v>619</v>
      </c>
      <c r="P304" s="26" t="s">
        <v>182</v>
      </c>
      <c r="Q304" s="37">
        <f>地区別_透析患者の生活習慣病!Q40</f>
        <v>90</v>
      </c>
      <c r="R304" s="26" t="s">
        <v>182</v>
      </c>
      <c r="S304" s="25">
        <f>地区別_透析患者の生活習慣病!S40</f>
        <v>11280</v>
      </c>
      <c r="T304" s="26" t="s">
        <v>182</v>
      </c>
    </row>
  </sheetData>
  <mergeCells count="160">
    <mergeCell ref="B301:C304"/>
    <mergeCell ref="B281:B284"/>
    <mergeCell ref="B285:B288"/>
    <mergeCell ref="B289:B292"/>
    <mergeCell ref="B293:B296"/>
    <mergeCell ref="B297:B300"/>
    <mergeCell ref="B261:B264"/>
    <mergeCell ref="B265:B268"/>
    <mergeCell ref="B269:B272"/>
    <mergeCell ref="B273:B276"/>
    <mergeCell ref="B277:B280"/>
    <mergeCell ref="C297:C300"/>
    <mergeCell ref="C289:C292"/>
    <mergeCell ref="C293:C296"/>
    <mergeCell ref="B241:B244"/>
    <mergeCell ref="B245:B248"/>
    <mergeCell ref="B249:B252"/>
    <mergeCell ref="B253:B256"/>
    <mergeCell ref="B257:B260"/>
    <mergeCell ref="B221:B224"/>
    <mergeCell ref="B225:B228"/>
    <mergeCell ref="B229:B232"/>
    <mergeCell ref="B233:B236"/>
    <mergeCell ref="B237:B240"/>
    <mergeCell ref="B201:B204"/>
    <mergeCell ref="B205:B208"/>
    <mergeCell ref="B209:B212"/>
    <mergeCell ref="B213:B216"/>
    <mergeCell ref="B217:B220"/>
    <mergeCell ref="B181:B184"/>
    <mergeCell ref="B185:B188"/>
    <mergeCell ref="B189:B192"/>
    <mergeCell ref="B193:B196"/>
    <mergeCell ref="B197:B200"/>
    <mergeCell ref="B165:B168"/>
    <mergeCell ref="B169:B172"/>
    <mergeCell ref="B173:B176"/>
    <mergeCell ref="B177:B180"/>
    <mergeCell ref="B141:B144"/>
    <mergeCell ref="B145:B148"/>
    <mergeCell ref="B149:B152"/>
    <mergeCell ref="B153:B156"/>
    <mergeCell ref="B157:B160"/>
    <mergeCell ref="B129:B132"/>
    <mergeCell ref="B133:B136"/>
    <mergeCell ref="B137:B140"/>
    <mergeCell ref="B101:B104"/>
    <mergeCell ref="B105:B108"/>
    <mergeCell ref="B109:B112"/>
    <mergeCell ref="B113:B116"/>
    <mergeCell ref="B117:B120"/>
    <mergeCell ref="B161:B164"/>
    <mergeCell ref="B93:B96"/>
    <mergeCell ref="B97:B100"/>
    <mergeCell ref="B61:B64"/>
    <mergeCell ref="B65:B68"/>
    <mergeCell ref="B69:B72"/>
    <mergeCell ref="B73:B76"/>
    <mergeCell ref="B77:B80"/>
    <mergeCell ref="B121:B124"/>
    <mergeCell ref="B125:B128"/>
    <mergeCell ref="S3:T3"/>
    <mergeCell ref="C5:C8"/>
    <mergeCell ref="C3:C4"/>
    <mergeCell ref="D3:D4"/>
    <mergeCell ref="E3:F3"/>
    <mergeCell ref="G3:H3"/>
    <mergeCell ref="I3:J3"/>
    <mergeCell ref="K3:L3"/>
    <mergeCell ref="C9:C12"/>
    <mergeCell ref="C193:C196"/>
    <mergeCell ref="B3:B4"/>
    <mergeCell ref="B5:B8"/>
    <mergeCell ref="B9:B12"/>
    <mergeCell ref="B13:B16"/>
    <mergeCell ref="B17:B20"/>
    <mergeCell ref="M3:N3"/>
    <mergeCell ref="O3:P3"/>
    <mergeCell ref="Q3:R3"/>
    <mergeCell ref="C13:C16"/>
    <mergeCell ref="C17:C20"/>
    <mergeCell ref="B41:B44"/>
    <mergeCell ref="B45:B48"/>
    <mergeCell ref="B49:B52"/>
    <mergeCell ref="B53:B56"/>
    <mergeCell ref="B57:B60"/>
    <mergeCell ref="B21:B24"/>
    <mergeCell ref="B25:B28"/>
    <mergeCell ref="B29:B32"/>
    <mergeCell ref="B33:B36"/>
    <mergeCell ref="B37:B40"/>
    <mergeCell ref="B81:B84"/>
    <mergeCell ref="B85:B88"/>
    <mergeCell ref="B89:B92"/>
    <mergeCell ref="C141:C144"/>
    <mergeCell ref="C145:C148"/>
    <mergeCell ref="C149:C152"/>
    <mergeCell ref="C153:C156"/>
    <mergeCell ref="C129:C132"/>
    <mergeCell ref="C133:C136"/>
    <mergeCell ref="C137:C140"/>
    <mergeCell ref="C157:C160"/>
    <mergeCell ref="C189:C192"/>
    <mergeCell ref="C249:C252"/>
    <mergeCell ref="C253:C256"/>
    <mergeCell ref="C257:C260"/>
    <mergeCell ref="C261:C264"/>
    <mergeCell ref="C89:C92"/>
    <mergeCell ref="C93:C96"/>
    <mergeCell ref="C97:C100"/>
    <mergeCell ref="C101:C104"/>
    <mergeCell ref="C69:C72"/>
    <mergeCell ref="C209:C212"/>
    <mergeCell ref="C181:C184"/>
    <mergeCell ref="C185:C188"/>
    <mergeCell ref="C73:C76"/>
    <mergeCell ref="C77:C80"/>
    <mergeCell ref="C81:C84"/>
    <mergeCell ref="C85:C88"/>
    <mergeCell ref="C197:C200"/>
    <mergeCell ref="C177:C180"/>
    <mergeCell ref="C105:C108"/>
    <mergeCell ref="C109:C112"/>
    <mergeCell ref="C113:C116"/>
    <mergeCell ref="C117:C120"/>
    <mergeCell ref="C121:C124"/>
    <mergeCell ref="C125:C128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0"/>
    <mergeCell ref="C61:C64"/>
    <mergeCell ref="C65:C68"/>
    <mergeCell ref="C161:C164"/>
    <mergeCell ref="C165:C168"/>
    <mergeCell ref="C169:C172"/>
    <mergeCell ref="C173:C176"/>
    <mergeCell ref="C285:C288"/>
    <mergeCell ref="C213:C216"/>
    <mergeCell ref="C217:C220"/>
    <mergeCell ref="C221:C224"/>
    <mergeCell ref="C225:C228"/>
    <mergeCell ref="C229:C232"/>
    <mergeCell ref="C233:C236"/>
    <mergeCell ref="C237:C240"/>
    <mergeCell ref="C241:C244"/>
    <mergeCell ref="C245:C248"/>
    <mergeCell ref="C265:C268"/>
    <mergeCell ref="C269:C272"/>
    <mergeCell ref="C273:C276"/>
    <mergeCell ref="C277:C280"/>
    <mergeCell ref="C281:C284"/>
    <mergeCell ref="C201:C204"/>
    <mergeCell ref="C205:C208"/>
  </mergeCells>
  <phoneticPr fontId="3"/>
  <pageMargins left="0.70866141732283472" right="0.19685039370078741" top="0.59055118110236227" bottom="0.59055118110236227" header="0.31496062992125984" footer="0.31496062992125984"/>
  <pageSetup paperSize="8" scale="75" orientation="landscape" r:id="rId1"/>
  <headerFooter>
    <oddHeader>&amp;R&amp;"ＭＳ 明朝,標準"&amp;12 2-7.糖尿病性腎症重症化予防に係る分析</oddHeader>
  </headerFooter>
  <rowBreaks count="3" manualBreakCount="3">
    <brk id="80" max="16383" man="1"/>
    <brk id="156" max="16383" man="1"/>
    <brk id="232" max="16383" man="1"/>
  </rowBreaks>
  <ignoredErrors>
    <ignoredError sqref="S5:S304 G301:G303 I301:I303 K301:K303 M301:M303 O301:O303 Q301:Q30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X52"/>
  <sheetViews>
    <sheetView showGridLines="0" zoomScaleNormal="100" zoomScaleSheetLayoutView="100" workbookViewId="0"/>
  </sheetViews>
  <sheetFormatPr defaultRowHeight="11.25"/>
  <cols>
    <col min="1" max="1" width="4.625" style="57" customWidth="1"/>
    <col min="2" max="36" width="2.5" style="57" customWidth="1"/>
    <col min="37" max="65" width="2.125" style="57" customWidth="1"/>
    <col min="66" max="74" width="2.5" style="57" customWidth="1"/>
    <col min="75" max="75" width="2.375" style="57" customWidth="1"/>
    <col min="76" max="76" width="2.5" style="57" customWidth="1"/>
    <col min="77" max="16384" width="9" style="57"/>
  </cols>
  <sheetData>
    <row r="1" spans="1:76" ht="16.5" customHeight="1">
      <c r="A1" s="3" t="s">
        <v>226</v>
      </c>
    </row>
    <row r="2" spans="1:76" ht="16.5" customHeight="1" thickBot="1">
      <c r="A2" s="3" t="s">
        <v>223</v>
      </c>
      <c r="AK2" s="58"/>
      <c r="BX2" s="58"/>
    </row>
    <row r="3" spans="1:76" s="66" customFormat="1" ht="15.75" customHeight="1">
      <c r="B3" s="59" t="s">
        <v>129</v>
      </c>
      <c r="C3" s="60"/>
      <c r="D3" s="60"/>
      <c r="E3" s="60"/>
      <c r="F3" s="60"/>
      <c r="G3" s="60"/>
      <c r="H3" s="60"/>
      <c r="I3" s="60"/>
      <c r="J3" s="60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2"/>
      <c r="AH3" s="62"/>
      <c r="AI3" s="62"/>
      <c r="AJ3" s="63"/>
      <c r="AK3" s="64"/>
      <c r="AL3" s="65" t="s">
        <v>130</v>
      </c>
      <c r="AM3" s="60"/>
      <c r="AN3" s="60"/>
      <c r="AO3" s="60"/>
      <c r="AP3" s="60"/>
      <c r="AQ3" s="60"/>
      <c r="AR3" s="60"/>
      <c r="AS3" s="60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2"/>
      <c r="BQ3" s="62"/>
      <c r="BR3" s="62"/>
      <c r="BS3" s="62"/>
      <c r="BT3" s="62"/>
      <c r="BU3" s="62"/>
      <c r="BV3" s="62"/>
      <c r="BW3" s="62"/>
      <c r="BX3" s="63"/>
    </row>
    <row r="4" spans="1:76" ht="15.75" customHeight="1">
      <c r="B4" s="67"/>
      <c r="C4" s="319" t="s">
        <v>131</v>
      </c>
      <c r="D4" s="319"/>
      <c r="E4" s="319"/>
      <c r="F4" s="319"/>
      <c r="G4" s="319" t="s">
        <v>132</v>
      </c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 t="s">
        <v>133</v>
      </c>
      <c r="T4" s="319"/>
      <c r="U4" s="319"/>
      <c r="V4" s="319"/>
      <c r="W4" s="319"/>
      <c r="X4" s="319"/>
      <c r="Y4" s="319"/>
      <c r="Z4" s="319"/>
      <c r="AA4" s="319"/>
      <c r="AB4" s="319"/>
      <c r="AC4" s="58"/>
      <c r="AD4" s="58"/>
      <c r="AE4" s="58"/>
      <c r="AF4" s="58"/>
      <c r="AG4" s="68"/>
      <c r="AH4" s="68"/>
      <c r="AI4" s="68"/>
      <c r="AJ4" s="69"/>
      <c r="AK4" s="58"/>
      <c r="AL4" s="70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71"/>
    </row>
    <row r="5" spans="1:76" ht="15.75" customHeight="1">
      <c r="B5" s="67"/>
      <c r="C5" s="318" t="s">
        <v>134</v>
      </c>
      <c r="D5" s="315" t="s">
        <v>135</v>
      </c>
      <c r="E5" s="315"/>
      <c r="F5" s="315"/>
      <c r="G5" s="316" t="s">
        <v>136</v>
      </c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 t="s">
        <v>137</v>
      </c>
      <c r="T5" s="316"/>
      <c r="U5" s="316"/>
      <c r="V5" s="316"/>
      <c r="W5" s="316"/>
      <c r="X5" s="316"/>
      <c r="Y5" s="316"/>
      <c r="Z5" s="316"/>
      <c r="AA5" s="316"/>
      <c r="AB5" s="316"/>
      <c r="AC5" s="72"/>
      <c r="AD5" s="72"/>
      <c r="AE5" s="72"/>
      <c r="AF5" s="72"/>
      <c r="AG5" s="72"/>
      <c r="AH5" s="68"/>
      <c r="AI5" s="68"/>
      <c r="AJ5" s="69"/>
      <c r="AK5" s="58"/>
      <c r="AL5" s="70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317" t="s">
        <v>138</v>
      </c>
      <c r="BJ5" s="317"/>
      <c r="BK5" s="317"/>
      <c r="BL5" s="317"/>
      <c r="BM5" s="317"/>
      <c r="BN5" s="317"/>
      <c r="BO5" s="317"/>
      <c r="BP5" s="317"/>
      <c r="BQ5" s="317"/>
      <c r="BR5" s="317"/>
      <c r="BS5" s="317"/>
      <c r="BT5" s="317"/>
      <c r="BU5" s="317"/>
      <c r="BV5" s="317"/>
      <c r="BW5" s="317"/>
      <c r="BX5" s="71"/>
    </row>
    <row r="6" spans="1:76" ht="15.75" customHeight="1">
      <c r="B6" s="70"/>
      <c r="C6" s="318"/>
      <c r="D6" s="315"/>
      <c r="E6" s="315"/>
      <c r="F6" s="315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72"/>
      <c r="AD6" s="72"/>
      <c r="AE6" s="72"/>
      <c r="AF6" s="72"/>
      <c r="AG6" s="58"/>
      <c r="AH6" s="68"/>
      <c r="AI6" s="68"/>
      <c r="AJ6" s="69"/>
      <c r="AK6" s="58"/>
      <c r="AL6" s="70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317"/>
      <c r="BJ6" s="317"/>
      <c r="BK6" s="317"/>
      <c r="BL6" s="317"/>
      <c r="BM6" s="317"/>
      <c r="BN6" s="317"/>
      <c r="BO6" s="317"/>
      <c r="BP6" s="317"/>
      <c r="BQ6" s="317"/>
      <c r="BR6" s="317"/>
      <c r="BS6" s="317"/>
      <c r="BT6" s="317"/>
      <c r="BU6" s="317"/>
      <c r="BV6" s="317"/>
      <c r="BW6" s="317"/>
      <c r="BX6" s="71"/>
    </row>
    <row r="7" spans="1:76" ht="15.75" customHeight="1">
      <c r="B7" s="70"/>
      <c r="C7" s="318" t="s">
        <v>139</v>
      </c>
      <c r="D7" s="315" t="s">
        <v>140</v>
      </c>
      <c r="E7" s="315"/>
      <c r="F7" s="315"/>
      <c r="G7" s="316" t="s">
        <v>141</v>
      </c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 t="s">
        <v>243</v>
      </c>
      <c r="T7" s="316"/>
      <c r="U7" s="316"/>
      <c r="V7" s="316"/>
      <c r="W7" s="316"/>
      <c r="X7" s="316"/>
      <c r="Y7" s="316"/>
      <c r="Z7" s="316"/>
      <c r="AA7" s="316"/>
      <c r="AB7" s="316"/>
      <c r="AC7" s="72"/>
      <c r="AD7" s="72"/>
      <c r="AE7" s="72"/>
      <c r="AF7" s="72"/>
      <c r="AG7" s="58"/>
      <c r="AH7" s="68"/>
      <c r="AI7" s="68"/>
      <c r="AJ7" s="69"/>
      <c r="AK7" s="58"/>
      <c r="AL7" s="70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317"/>
      <c r="BJ7" s="317"/>
      <c r="BK7" s="317"/>
      <c r="BL7" s="317"/>
      <c r="BM7" s="317"/>
      <c r="BN7" s="317"/>
      <c r="BO7" s="317"/>
      <c r="BP7" s="317"/>
      <c r="BQ7" s="317"/>
      <c r="BR7" s="317"/>
      <c r="BS7" s="317"/>
      <c r="BT7" s="317"/>
      <c r="BU7" s="317"/>
      <c r="BV7" s="317"/>
      <c r="BW7" s="317"/>
      <c r="BX7" s="71"/>
    </row>
    <row r="8" spans="1:76" ht="15.75" customHeight="1">
      <c r="B8" s="70"/>
      <c r="C8" s="318"/>
      <c r="D8" s="315"/>
      <c r="E8" s="315"/>
      <c r="F8" s="315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72"/>
      <c r="AD8" s="72"/>
      <c r="AE8" s="72"/>
      <c r="AF8" s="72"/>
      <c r="AG8" s="58"/>
      <c r="AH8" s="73"/>
      <c r="AI8" s="73"/>
      <c r="AJ8" s="74"/>
      <c r="AK8" s="58"/>
      <c r="AL8" s="70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317"/>
      <c r="BJ8" s="317"/>
      <c r="BK8" s="317"/>
      <c r="BL8" s="317"/>
      <c r="BM8" s="317"/>
      <c r="BN8" s="317"/>
      <c r="BO8" s="317"/>
      <c r="BP8" s="317"/>
      <c r="BQ8" s="317"/>
      <c r="BR8" s="317"/>
      <c r="BS8" s="317"/>
      <c r="BT8" s="317"/>
      <c r="BU8" s="317"/>
      <c r="BV8" s="317"/>
      <c r="BW8" s="317"/>
      <c r="BX8" s="71"/>
    </row>
    <row r="9" spans="1:76" ht="15.75" customHeight="1">
      <c r="B9" s="70"/>
      <c r="C9" s="318" t="s">
        <v>142</v>
      </c>
      <c r="D9" s="315" t="s">
        <v>143</v>
      </c>
      <c r="E9" s="315"/>
      <c r="F9" s="315"/>
      <c r="G9" s="316" t="s">
        <v>144</v>
      </c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 t="s">
        <v>247</v>
      </c>
      <c r="T9" s="316"/>
      <c r="U9" s="316"/>
      <c r="V9" s="316"/>
      <c r="W9" s="316"/>
      <c r="X9" s="316"/>
      <c r="Y9" s="316"/>
      <c r="Z9" s="316"/>
      <c r="AA9" s="316"/>
      <c r="AB9" s="316"/>
      <c r="AC9" s="72"/>
      <c r="AD9" s="72"/>
      <c r="AE9" s="72"/>
      <c r="AF9" s="72"/>
      <c r="AG9" s="58"/>
      <c r="AH9" s="73"/>
      <c r="AI9" s="73"/>
      <c r="AJ9" s="74"/>
      <c r="AK9" s="58"/>
      <c r="AL9" s="70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317"/>
      <c r="BJ9" s="317"/>
      <c r="BK9" s="317"/>
      <c r="BL9" s="317"/>
      <c r="BM9" s="317"/>
      <c r="BN9" s="317"/>
      <c r="BO9" s="317"/>
      <c r="BP9" s="317"/>
      <c r="BQ9" s="317"/>
      <c r="BR9" s="317"/>
      <c r="BS9" s="317"/>
      <c r="BT9" s="317"/>
      <c r="BU9" s="317"/>
      <c r="BV9" s="317"/>
      <c r="BW9" s="317"/>
      <c r="BX9" s="71"/>
    </row>
    <row r="10" spans="1:76" ht="15.75" customHeight="1">
      <c r="B10" s="70"/>
      <c r="C10" s="318"/>
      <c r="D10" s="315"/>
      <c r="E10" s="315"/>
      <c r="F10" s="315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72"/>
      <c r="AD10" s="72"/>
      <c r="AE10" s="72"/>
      <c r="AF10" s="72"/>
      <c r="AG10" s="58"/>
      <c r="AH10" s="73"/>
      <c r="AI10" s="73"/>
      <c r="AJ10" s="74"/>
      <c r="AK10" s="58"/>
      <c r="AL10" s="70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317"/>
      <c r="BJ10" s="317"/>
      <c r="BK10" s="317"/>
      <c r="BL10" s="317"/>
      <c r="BM10" s="317"/>
      <c r="BN10" s="317"/>
      <c r="BO10" s="317"/>
      <c r="BP10" s="317"/>
      <c r="BQ10" s="317"/>
      <c r="BR10" s="317"/>
      <c r="BS10" s="317"/>
      <c r="BT10" s="317"/>
      <c r="BU10" s="317"/>
      <c r="BV10" s="317"/>
      <c r="BW10" s="317"/>
      <c r="BX10" s="71"/>
    </row>
    <row r="11" spans="1:76" ht="15.75" customHeight="1">
      <c r="B11" s="67"/>
      <c r="C11" s="318" t="s">
        <v>145</v>
      </c>
      <c r="D11" s="315" t="s">
        <v>146</v>
      </c>
      <c r="E11" s="315"/>
      <c r="F11" s="315"/>
      <c r="G11" s="316" t="s">
        <v>147</v>
      </c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 t="s">
        <v>246</v>
      </c>
      <c r="T11" s="316"/>
      <c r="U11" s="316"/>
      <c r="V11" s="316"/>
      <c r="W11" s="316"/>
      <c r="X11" s="316"/>
      <c r="Y11" s="316"/>
      <c r="Z11" s="316"/>
      <c r="AA11" s="316"/>
      <c r="AB11" s="316"/>
      <c r="AC11" s="75"/>
      <c r="AD11" s="75"/>
      <c r="AE11" s="75"/>
      <c r="AF11" s="75"/>
      <c r="AG11" s="58"/>
      <c r="AH11" s="73"/>
      <c r="AI11" s="73"/>
      <c r="AJ11" s="74"/>
      <c r="AK11" s="58"/>
      <c r="AL11" s="70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317"/>
      <c r="BJ11" s="317"/>
      <c r="BK11" s="317"/>
      <c r="BL11" s="317"/>
      <c r="BM11" s="317"/>
      <c r="BN11" s="317"/>
      <c r="BO11" s="317"/>
      <c r="BP11" s="317"/>
      <c r="BQ11" s="317"/>
      <c r="BR11" s="317"/>
      <c r="BS11" s="317"/>
      <c r="BT11" s="317"/>
      <c r="BU11" s="317"/>
      <c r="BV11" s="317"/>
      <c r="BW11" s="317"/>
      <c r="BX11" s="71"/>
    </row>
    <row r="12" spans="1:76" ht="15.75" customHeight="1">
      <c r="B12" s="67"/>
      <c r="C12" s="318"/>
      <c r="D12" s="315"/>
      <c r="E12" s="315"/>
      <c r="F12" s="315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72"/>
      <c r="AD12" s="72"/>
      <c r="AE12" s="72"/>
      <c r="AF12" s="72"/>
      <c r="AG12" s="58"/>
      <c r="AH12" s="73"/>
      <c r="AI12" s="73"/>
      <c r="AJ12" s="74"/>
      <c r="AK12" s="58"/>
      <c r="AL12" s="70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317"/>
      <c r="BJ12" s="317"/>
      <c r="BK12" s="317"/>
      <c r="BL12" s="317"/>
      <c r="BM12" s="317"/>
      <c r="BN12" s="317"/>
      <c r="BO12" s="317"/>
      <c r="BP12" s="317"/>
      <c r="BQ12" s="317"/>
      <c r="BR12" s="317"/>
      <c r="BS12" s="317"/>
      <c r="BT12" s="317"/>
      <c r="BU12" s="317"/>
      <c r="BV12" s="317"/>
      <c r="BW12" s="317"/>
      <c r="BX12" s="71"/>
    </row>
    <row r="13" spans="1:76" ht="15.75" customHeight="1">
      <c r="B13" s="67"/>
      <c r="C13" s="76" t="s">
        <v>148</v>
      </c>
      <c r="D13" s="315" t="s">
        <v>149</v>
      </c>
      <c r="E13" s="315"/>
      <c r="F13" s="315"/>
      <c r="G13" s="316" t="s">
        <v>150</v>
      </c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 t="s">
        <v>151</v>
      </c>
      <c r="T13" s="316"/>
      <c r="U13" s="316"/>
      <c r="V13" s="316"/>
      <c r="W13" s="316"/>
      <c r="X13" s="316"/>
      <c r="Y13" s="316"/>
      <c r="Z13" s="316"/>
      <c r="AA13" s="316"/>
      <c r="AB13" s="316"/>
      <c r="AC13" s="72"/>
      <c r="AD13" s="72"/>
      <c r="AE13" s="72"/>
      <c r="AF13" s="72"/>
      <c r="AG13" s="58"/>
      <c r="AH13" s="73"/>
      <c r="AI13" s="73"/>
      <c r="AJ13" s="74"/>
      <c r="AK13" s="58"/>
      <c r="AL13" s="70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317"/>
      <c r="BJ13" s="317"/>
      <c r="BK13" s="317"/>
      <c r="BL13" s="317"/>
      <c r="BM13" s="317"/>
      <c r="BN13" s="317"/>
      <c r="BO13" s="317"/>
      <c r="BP13" s="317"/>
      <c r="BQ13" s="317"/>
      <c r="BR13" s="317"/>
      <c r="BS13" s="317"/>
      <c r="BT13" s="317"/>
      <c r="BU13" s="317"/>
      <c r="BV13" s="317"/>
      <c r="BW13" s="317"/>
      <c r="BX13" s="71"/>
    </row>
    <row r="14" spans="1:76" ht="15.75" customHeight="1">
      <c r="B14" s="70"/>
      <c r="C14" s="77"/>
      <c r="D14" s="77"/>
      <c r="E14" s="77"/>
      <c r="F14" s="77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8"/>
      <c r="V14" s="78"/>
      <c r="W14" s="78"/>
      <c r="X14" s="78"/>
      <c r="Y14" s="78"/>
      <c r="Z14" s="78"/>
      <c r="AA14" s="78"/>
      <c r="AB14" s="78"/>
      <c r="AC14" s="79"/>
      <c r="AD14" s="79"/>
      <c r="AE14" s="79"/>
      <c r="AF14" s="79"/>
      <c r="AG14" s="79"/>
      <c r="AH14" s="79"/>
      <c r="AI14" s="79"/>
      <c r="AJ14" s="80"/>
      <c r="AK14" s="58"/>
      <c r="AL14" s="70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300" t="s">
        <v>152</v>
      </c>
      <c r="BJ14" s="300"/>
      <c r="BK14" s="300"/>
      <c r="BL14" s="300"/>
      <c r="BM14" s="300"/>
      <c r="BN14" s="300"/>
      <c r="BO14" s="300"/>
      <c r="BP14" s="300"/>
      <c r="BQ14" s="301">
        <f>地区別_重症化予防対象者分析!K13</f>
        <v>38003</v>
      </c>
      <c r="BR14" s="302"/>
      <c r="BS14" s="302"/>
      <c r="BT14" s="302"/>
      <c r="BU14" s="302"/>
      <c r="BV14" s="302"/>
      <c r="BW14" s="303"/>
      <c r="BX14" s="80"/>
    </row>
    <row r="15" spans="1:76" ht="15.75" customHeight="1">
      <c r="B15" s="70"/>
      <c r="C15" s="77"/>
      <c r="D15" s="77"/>
      <c r="E15" s="77"/>
      <c r="F15" s="7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310" t="s">
        <v>153</v>
      </c>
      <c r="V15" s="310"/>
      <c r="W15" s="310"/>
      <c r="X15" s="310"/>
      <c r="Y15" s="310"/>
      <c r="Z15" s="310"/>
      <c r="AA15" s="310"/>
      <c r="AB15" s="310"/>
      <c r="AC15" s="311">
        <f>地区別_重症化予防対象者分析!E13</f>
        <v>190904</v>
      </c>
      <c r="AD15" s="312"/>
      <c r="AE15" s="312"/>
      <c r="AF15" s="312"/>
      <c r="AG15" s="312"/>
      <c r="AH15" s="312"/>
      <c r="AI15" s="313"/>
      <c r="AJ15" s="80"/>
      <c r="AK15" s="58"/>
      <c r="AL15" s="70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300"/>
      <c r="BJ15" s="300"/>
      <c r="BK15" s="300"/>
      <c r="BL15" s="300"/>
      <c r="BM15" s="300"/>
      <c r="BN15" s="300"/>
      <c r="BO15" s="300"/>
      <c r="BP15" s="300"/>
      <c r="BQ15" s="304"/>
      <c r="BR15" s="305"/>
      <c r="BS15" s="305"/>
      <c r="BT15" s="305"/>
      <c r="BU15" s="305"/>
      <c r="BV15" s="305"/>
      <c r="BW15" s="306"/>
      <c r="BX15" s="71"/>
    </row>
    <row r="16" spans="1:76" ht="15.75" customHeight="1" thickBot="1">
      <c r="B16" s="81"/>
      <c r="C16" s="82"/>
      <c r="D16" s="82"/>
      <c r="E16" s="82"/>
      <c r="F16" s="82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4"/>
      <c r="AK16" s="58"/>
      <c r="AL16" s="70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300"/>
      <c r="BJ16" s="300"/>
      <c r="BK16" s="300"/>
      <c r="BL16" s="300"/>
      <c r="BM16" s="300"/>
      <c r="BN16" s="300"/>
      <c r="BO16" s="300"/>
      <c r="BP16" s="300"/>
      <c r="BQ16" s="307"/>
      <c r="BR16" s="308"/>
      <c r="BS16" s="308"/>
      <c r="BT16" s="308"/>
      <c r="BU16" s="308"/>
      <c r="BV16" s="308"/>
      <c r="BW16" s="309"/>
      <c r="BX16" s="71"/>
    </row>
    <row r="17" spans="2:76" ht="8.25" customHeight="1" thickBot="1">
      <c r="B17" s="85"/>
      <c r="C17" s="85"/>
      <c r="D17" s="85"/>
      <c r="E17" s="85"/>
      <c r="F17" s="85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L17" s="70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71"/>
    </row>
    <row r="18" spans="2:76" ht="15.75" customHeight="1">
      <c r="B18" s="59" t="s">
        <v>154</v>
      </c>
      <c r="C18" s="60"/>
      <c r="D18" s="60"/>
      <c r="E18" s="60"/>
      <c r="F18" s="60"/>
      <c r="G18" s="60"/>
      <c r="H18" s="60"/>
      <c r="I18" s="60"/>
      <c r="J18" s="60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2"/>
      <c r="AH18" s="62"/>
      <c r="AI18" s="62"/>
      <c r="AJ18" s="63"/>
      <c r="AL18" s="70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86"/>
      <c r="BL18" s="314"/>
      <c r="BM18" s="314"/>
      <c r="BN18" s="314"/>
      <c r="BO18" s="314"/>
      <c r="BP18" s="314"/>
      <c r="BQ18" s="314"/>
      <c r="BR18" s="314"/>
      <c r="BS18" s="314"/>
      <c r="BT18" s="314"/>
      <c r="BU18" s="314"/>
      <c r="BV18" s="314"/>
      <c r="BW18" s="314"/>
      <c r="BX18" s="71"/>
    </row>
    <row r="19" spans="2:76" ht="15.75" customHeight="1">
      <c r="B19" s="6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69"/>
      <c r="AL19" s="70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71"/>
    </row>
    <row r="20" spans="2:76" ht="15.75" customHeight="1" thickBot="1">
      <c r="B20" s="67"/>
      <c r="C20" s="88"/>
      <c r="D20" s="89"/>
      <c r="E20" s="89"/>
      <c r="F20" s="89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72"/>
      <c r="AD20" s="72"/>
      <c r="AE20" s="72"/>
      <c r="AF20" s="72"/>
      <c r="AG20" s="72"/>
      <c r="AH20" s="68"/>
      <c r="AI20" s="68"/>
      <c r="AJ20" s="69"/>
      <c r="AL20" s="91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4"/>
    </row>
    <row r="21" spans="2:76" ht="15.75" customHeight="1">
      <c r="B21" s="70"/>
      <c r="C21" s="88"/>
      <c r="D21" s="89"/>
      <c r="E21" s="89"/>
      <c r="F21" s="89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72"/>
      <c r="AD21" s="72"/>
      <c r="AE21" s="72"/>
      <c r="AF21" s="72"/>
      <c r="AG21" s="58"/>
      <c r="AH21" s="68"/>
      <c r="AI21" s="68"/>
      <c r="AJ21" s="69"/>
      <c r="AL21" s="92" t="s">
        <v>239</v>
      </c>
      <c r="AM21" s="93"/>
    </row>
    <row r="22" spans="2:76" ht="15.75" customHeight="1">
      <c r="B22" s="70"/>
      <c r="C22" s="88"/>
      <c r="D22" s="89"/>
      <c r="E22" s="89"/>
      <c r="F22" s="89"/>
      <c r="G22" s="90"/>
      <c r="H22" s="299"/>
      <c r="I22" s="299"/>
      <c r="J22" s="299"/>
      <c r="K22" s="299"/>
      <c r="L22" s="299"/>
      <c r="M22" s="297">
        <f>地区別_重症化予防対象者分析!G13</f>
        <v>57207</v>
      </c>
      <c r="N22" s="297"/>
      <c r="O22" s="297"/>
      <c r="P22" s="297"/>
      <c r="Q22" s="297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72"/>
      <c r="AD22" s="72"/>
      <c r="AE22" s="72"/>
      <c r="AF22" s="72"/>
      <c r="AG22" s="58"/>
      <c r="AH22" s="68"/>
      <c r="AI22" s="68"/>
      <c r="AJ22" s="69"/>
      <c r="AL22" s="92" t="s">
        <v>155</v>
      </c>
      <c r="AM22" s="93"/>
    </row>
    <row r="23" spans="2:76" ht="15.75" customHeight="1">
      <c r="B23" s="70"/>
      <c r="R23" s="90"/>
      <c r="S23" s="90"/>
      <c r="T23" s="90"/>
      <c r="U23" s="90"/>
      <c r="V23" s="90"/>
      <c r="W23" s="90"/>
      <c r="X23" s="90"/>
      <c r="Y23" s="90"/>
      <c r="Z23" s="90"/>
      <c r="AF23" s="72"/>
      <c r="AG23" s="58"/>
      <c r="AH23" s="73"/>
      <c r="AI23" s="73"/>
      <c r="AJ23" s="74"/>
      <c r="AL23" s="92" t="s">
        <v>244</v>
      </c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</row>
    <row r="24" spans="2:76" ht="15.75" customHeight="1">
      <c r="B24" s="70"/>
      <c r="C24" s="88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AB24" s="90"/>
      <c r="AC24" s="72"/>
      <c r="AD24" s="72"/>
      <c r="AE24" s="72"/>
      <c r="AF24" s="72"/>
      <c r="AG24" s="58"/>
      <c r="AH24" s="73"/>
      <c r="AI24" s="73"/>
      <c r="AJ24" s="74"/>
      <c r="AL24" s="92" t="s">
        <v>234</v>
      </c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</row>
    <row r="25" spans="2:76" ht="15.75" customHeight="1">
      <c r="B25" s="70"/>
      <c r="C25" s="88"/>
      <c r="D25" s="89"/>
      <c r="E25" s="89"/>
      <c r="F25" s="89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4"/>
      <c r="AD25" s="94"/>
      <c r="AE25" s="94"/>
      <c r="AF25" s="94"/>
      <c r="AG25" s="94"/>
      <c r="AH25" s="73"/>
      <c r="AI25" s="73"/>
      <c r="AJ25" s="74"/>
      <c r="AL25" s="92" t="s">
        <v>156</v>
      </c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</row>
    <row r="26" spans="2:76" ht="15.75" customHeight="1">
      <c r="B26" s="67"/>
      <c r="C26" s="88"/>
      <c r="D26" s="89"/>
      <c r="E26" s="89"/>
      <c r="F26" s="89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AD26" s="75"/>
      <c r="AE26" s="75"/>
      <c r="AF26" s="75"/>
      <c r="AG26" s="58"/>
      <c r="AH26" s="73"/>
      <c r="AI26" s="73"/>
      <c r="AJ26" s="74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</row>
    <row r="27" spans="2:76" ht="15.75" customHeight="1">
      <c r="B27" s="67"/>
      <c r="C27" s="88"/>
      <c r="D27" s="89"/>
      <c r="E27" s="297">
        <f>地区別_重症化予防対象者分析!H13</f>
        <v>62759</v>
      </c>
      <c r="F27" s="297"/>
      <c r="G27" s="297"/>
      <c r="H27" s="297"/>
      <c r="I27" s="297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Z27" s="72"/>
      <c r="AA27" s="72"/>
      <c r="AB27" s="90"/>
      <c r="AC27" s="72"/>
      <c r="AD27" s="72"/>
      <c r="AE27" s="72"/>
      <c r="AF27" s="72"/>
      <c r="AG27" s="58"/>
      <c r="AH27" s="73"/>
      <c r="AI27" s="73"/>
      <c r="AJ27" s="74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</row>
    <row r="28" spans="2:76" ht="15.75" customHeight="1" thickBot="1">
      <c r="B28" s="81"/>
      <c r="C28" s="82"/>
      <c r="D28" s="82"/>
      <c r="E28" s="82"/>
      <c r="F28" s="82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4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</row>
    <row r="29" spans="2:76" ht="8.25" customHeight="1" thickBot="1">
      <c r="B29" s="95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68"/>
      <c r="AI29" s="68"/>
      <c r="AJ29" s="68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</row>
    <row r="30" spans="2:76" ht="15.75" customHeight="1">
      <c r="B30" s="59" t="s">
        <v>157</v>
      </c>
      <c r="C30" s="60"/>
      <c r="D30" s="60"/>
      <c r="E30" s="60"/>
      <c r="F30" s="60"/>
      <c r="G30" s="60"/>
      <c r="H30" s="60"/>
      <c r="I30" s="60"/>
      <c r="J30" s="60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2"/>
      <c r="AH30" s="62"/>
      <c r="AI30" s="62"/>
      <c r="AJ30" s="6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</row>
    <row r="31" spans="2:76" ht="15.75" customHeight="1">
      <c r="B31" s="96"/>
      <c r="C31" s="97"/>
      <c r="D31" s="97"/>
      <c r="E31" s="97"/>
      <c r="F31" s="97"/>
      <c r="G31" s="97"/>
      <c r="H31" s="97"/>
      <c r="I31" s="97"/>
      <c r="J31" s="97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73"/>
      <c r="AH31" s="73"/>
      <c r="AI31" s="73"/>
      <c r="AJ31" s="74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</row>
    <row r="32" spans="2:76" ht="15.75" customHeight="1">
      <c r="B32" s="6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298"/>
      <c r="AC32" s="298"/>
      <c r="AD32" s="298"/>
      <c r="AE32" s="298"/>
      <c r="AF32" s="298"/>
      <c r="AG32" s="298"/>
      <c r="AH32" s="298"/>
      <c r="AI32" s="298"/>
      <c r="AJ32" s="69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</row>
    <row r="33" spans="2:76" ht="15.75" customHeight="1">
      <c r="B33" s="67"/>
      <c r="C33" s="88"/>
      <c r="D33" s="89"/>
      <c r="E33" s="89"/>
      <c r="F33" s="89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72"/>
      <c r="AD33" s="72"/>
      <c r="AE33" s="72"/>
      <c r="AF33" s="72"/>
      <c r="AG33" s="72"/>
      <c r="AH33" s="68"/>
      <c r="AI33" s="68"/>
      <c r="AJ33" s="69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</row>
    <row r="34" spans="2:76" ht="15.75" customHeight="1">
      <c r="B34" s="70"/>
      <c r="C34" s="88"/>
      <c r="D34" s="89"/>
      <c r="E34" s="89"/>
      <c r="F34" s="89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72"/>
      <c r="AD34" s="72"/>
      <c r="AE34" s="72"/>
      <c r="AF34" s="72"/>
      <c r="AG34" s="58"/>
      <c r="AH34" s="68"/>
      <c r="AI34" s="68"/>
      <c r="AJ34" s="69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</row>
    <row r="35" spans="2:76" ht="15.75" customHeight="1">
      <c r="B35" s="70"/>
      <c r="C35" s="299"/>
      <c r="D35" s="299"/>
      <c r="E35" s="299"/>
      <c r="F35" s="299"/>
      <c r="G35" s="299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72"/>
      <c r="AD35" s="72"/>
      <c r="AE35" s="72"/>
      <c r="AF35" s="72"/>
      <c r="AG35" s="58"/>
      <c r="AH35" s="68"/>
      <c r="AI35" s="68"/>
      <c r="AJ35" s="69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</row>
    <row r="36" spans="2:76" ht="15.75" customHeight="1">
      <c r="B36" s="70"/>
      <c r="C36" s="99"/>
      <c r="D36" s="99"/>
      <c r="E36" s="99"/>
      <c r="F36" s="99"/>
      <c r="G36" s="99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297">
        <f>地区別_重症化予防対象者分析!I13</f>
        <v>70938</v>
      </c>
      <c r="W36" s="297"/>
      <c r="X36" s="297"/>
      <c r="Y36" s="297"/>
      <c r="Z36" s="297"/>
      <c r="AA36" s="90"/>
      <c r="AB36" s="90"/>
      <c r="AC36" s="72"/>
      <c r="AD36" s="72"/>
      <c r="AE36" s="72"/>
      <c r="AF36" s="72"/>
      <c r="AG36" s="58"/>
      <c r="AH36" s="73"/>
      <c r="AI36" s="73"/>
      <c r="AJ36" s="74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</row>
    <row r="37" spans="2:76" ht="15.75" customHeight="1">
      <c r="B37" s="70"/>
      <c r="C37" s="88"/>
      <c r="D37" s="89"/>
      <c r="E37" s="89"/>
      <c r="F37" s="89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72"/>
      <c r="AD37" s="72"/>
      <c r="AE37" s="72"/>
      <c r="AF37" s="72"/>
      <c r="AG37" s="58"/>
      <c r="AH37" s="73"/>
      <c r="AI37" s="73"/>
      <c r="AJ37" s="74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</row>
    <row r="38" spans="2:76" ht="13.5">
      <c r="B38" s="70"/>
      <c r="C38" s="88"/>
      <c r="D38" s="89"/>
      <c r="E38" s="89"/>
      <c r="F38" s="89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72"/>
      <c r="AD38" s="72"/>
      <c r="AE38" s="72"/>
      <c r="AF38" s="72"/>
      <c r="AG38" s="58"/>
      <c r="AH38" s="73"/>
      <c r="AI38" s="73"/>
      <c r="AJ38" s="74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</row>
    <row r="39" spans="2:76" ht="13.5">
      <c r="B39" s="67"/>
      <c r="C39" s="88"/>
      <c r="D39" s="89"/>
      <c r="E39" s="89"/>
      <c r="F39" s="89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75"/>
      <c r="AD39" s="75"/>
      <c r="AE39" s="75"/>
      <c r="AF39" s="75"/>
      <c r="AG39" s="58"/>
      <c r="AH39" s="73"/>
      <c r="AI39" s="73"/>
      <c r="AJ39" s="74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</row>
    <row r="40" spans="2:76" ht="12.75" customHeight="1" thickBot="1">
      <c r="B40" s="100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4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</row>
    <row r="41" spans="2:76" ht="8.25" customHeight="1" thickBot="1">
      <c r="B41" s="83"/>
      <c r="C41" s="77"/>
      <c r="D41" s="77"/>
      <c r="E41" s="77"/>
      <c r="F41" s="77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58"/>
      <c r="AH41" s="73"/>
      <c r="AI41" s="73"/>
      <c r="AJ41" s="7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</row>
    <row r="42" spans="2:76" ht="15.75" customHeight="1">
      <c r="B42" s="59" t="s">
        <v>158</v>
      </c>
      <c r="C42" s="60"/>
      <c r="D42" s="60"/>
      <c r="E42" s="60"/>
      <c r="F42" s="60"/>
      <c r="G42" s="60"/>
      <c r="H42" s="60"/>
      <c r="I42" s="60"/>
      <c r="J42" s="60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2"/>
      <c r="AH42" s="62"/>
      <c r="AI42" s="62"/>
      <c r="AJ42" s="6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</row>
    <row r="43" spans="2:76" ht="15.75" customHeight="1">
      <c r="B43" s="96"/>
      <c r="C43" s="97"/>
      <c r="D43" s="97"/>
      <c r="E43" s="97"/>
      <c r="F43" s="97"/>
      <c r="G43" s="97"/>
      <c r="H43" s="97"/>
      <c r="I43" s="97"/>
      <c r="J43" s="97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73"/>
      <c r="AH43" s="73"/>
      <c r="AI43" s="73"/>
      <c r="AJ43" s="74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</row>
    <row r="44" spans="2:76" ht="15.75" customHeight="1">
      <c r="B44" s="6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298"/>
      <c r="AC44" s="298"/>
      <c r="AD44" s="298"/>
      <c r="AE44" s="298"/>
      <c r="AF44" s="298"/>
      <c r="AG44" s="298"/>
      <c r="AH44" s="298"/>
      <c r="AI44" s="298"/>
      <c r="AJ44" s="69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</row>
    <row r="45" spans="2:76" ht="15.75" customHeight="1">
      <c r="B45" s="67"/>
      <c r="C45" s="88"/>
      <c r="D45" s="89"/>
      <c r="E45" s="89"/>
      <c r="F45" s="89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72"/>
      <c r="AD45" s="72"/>
      <c r="AE45" s="72"/>
      <c r="AF45" s="72"/>
      <c r="AG45" s="72"/>
      <c r="AH45" s="68"/>
      <c r="AI45" s="68"/>
      <c r="AJ45" s="69"/>
    </row>
    <row r="46" spans="2:76" ht="15.75" customHeight="1">
      <c r="B46" s="70"/>
      <c r="C46" s="88"/>
      <c r="D46" s="89"/>
      <c r="E46" s="89"/>
      <c r="F46" s="89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72"/>
      <c r="AD46" s="72"/>
      <c r="AE46" s="72"/>
      <c r="AF46" s="72"/>
      <c r="AG46" s="58"/>
      <c r="AH46" s="68"/>
      <c r="AI46" s="68"/>
      <c r="AJ46" s="69"/>
    </row>
    <row r="47" spans="2:76" ht="15.75" customHeight="1">
      <c r="B47" s="70"/>
      <c r="C47" s="297">
        <f>地区別_重症化予防対象者分析!J13</f>
        <v>32935</v>
      </c>
      <c r="D47" s="297"/>
      <c r="E47" s="297"/>
      <c r="F47" s="297"/>
      <c r="G47" s="297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72"/>
      <c r="AD47" s="72"/>
      <c r="AE47" s="72"/>
      <c r="AF47" s="72"/>
      <c r="AG47" s="58"/>
      <c r="AH47" s="68"/>
      <c r="AI47" s="68"/>
      <c r="AJ47" s="69"/>
    </row>
    <row r="48" spans="2:76" ht="15.75" customHeight="1">
      <c r="B48" s="70"/>
      <c r="C48" s="99"/>
      <c r="D48" s="99"/>
      <c r="E48" s="99"/>
      <c r="F48" s="99"/>
      <c r="G48" s="99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297">
        <f>地区別_重症化予防対象者分析!K13</f>
        <v>38003</v>
      </c>
      <c r="W48" s="297"/>
      <c r="X48" s="297"/>
      <c r="Y48" s="297"/>
      <c r="Z48" s="297"/>
      <c r="AA48" s="90"/>
      <c r="AB48" s="90"/>
      <c r="AC48" s="72"/>
      <c r="AD48" s="72"/>
      <c r="AE48" s="72"/>
      <c r="AF48" s="72"/>
      <c r="AG48" s="58"/>
      <c r="AH48" s="73"/>
      <c r="AI48" s="73"/>
      <c r="AJ48" s="74"/>
    </row>
    <row r="49" spans="2:36" ht="15.75" customHeight="1">
      <c r="B49" s="70"/>
      <c r="C49" s="88"/>
      <c r="D49" s="89"/>
      <c r="E49" s="89"/>
      <c r="F49" s="89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72"/>
      <c r="AD49" s="72"/>
      <c r="AE49" s="72"/>
      <c r="AF49" s="72"/>
      <c r="AG49" s="58"/>
      <c r="AH49" s="73"/>
      <c r="AI49" s="73"/>
      <c r="AJ49" s="74"/>
    </row>
    <row r="50" spans="2:36">
      <c r="B50" s="70"/>
      <c r="C50" s="88"/>
      <c r="D50" s="89"/>
      <c r="E50" s="89"/>
      <c r="F50" s="89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72"/>
      <c r="AD50" s="72"/>
      <c r="AE50" s="72"/>
      <c r="AF50" s="72"/>
      <c r="AG50" s="58"/>
      <c r="AH50" s="73"/>
      <c r="AI50" s="73"/>
      <c r="AJ50" s="74"/>
    </row>
    <row r="51" spans="2:36">
      <c r="B51" s="67"/>
      <c r="C51" s="88"/>
      <c r="D51" s="89"/>
      <c r="E51" s="89"/>
      <c r="F51" s="89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75"/>
      <c r="AD51" s="75"/>
      <c r="AE51" s="75"/>
      <c r="AF51" s="75"/>
      <c r="AG51" s="58"/>
      <c r="AH51" s="73"/>
      <c r="AI51" s="73"/>
      <c r="AJ51" s="74"/>
    </row>
    <row r="52" spans="2:36" ht="12" thickBot="1">
      <c r="B52" s="100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4"/>
    </row>
  </sheetData>
  <mergeCells count="37">
    <mergeCell ref="C4:F4"/>
    <mergeCell ref="G4:R4"/>
    <mergeCell ref="S4:AB4"/>
    <mergeCell ref="C5:C6"/>
    <mergeCell ref="D5:F6"/>
    <mergeCell ref="G5:R6"/>
    <mergeCell ref="S5:AB6"/>
    <mergeCell ref="BI5:BW13"/>
    <mergeCell ref="C7:C8"/>
    <mergeCell ref="D7:F8"/>
    <mergeCell ref="G7:R8"/>
    <mergeCell ref="S7:AB8"/>
    <mergeCell ref="C9:C10"/>
    <mergeCell ref="D9:F10"/>
    <mergeCell ref="G9:R10"/>
    <mergeCell ref="S9:AB10"/>
    <mergeCell ref="C11:C12"/>
    <mergeCell ref="H22:L22"/>
    <mergeCell ref="M22:Q22"/>
    <mergeCell ref="D11:F12"/>
    <mergeCell ref="G11:R12"/>
    <mergeCell ref="S11:AB12"/>
    <mergeCell ref="D13:F13"/>
    <mergeCell ref="G13:R13"/>
    <mergeCell ref="S13:AB13"/>
    <mergeCell ref="BI14:BP16"/>
    <mergeCell ref="BQ14:BW16"/>
    <mergeCell ref="U15:AB15"/>
    <mergeCell ref="AC15:AI15"/>
    <mergeCell ref="BL18:BW18"/>
    <mergeCell ref="V48:Z48"/>
    <mergeCell ref="E27:I27"/>
    <mergeCell ref="AB32:AI32"/>
    <mergeCell ref="C35:G35"/>
    <mergeCell ref="V36:Z36"/>
    <mergeCell ref="AB44:AI44"/>
    <mergeCell ref="C47:G47"/>
  </mergeCells>
  <phoneticPr fontId="3"/>
  <pageMargins left="0.70866141732283472" right="0.19685039370078741" top="0.59055118110236227" bottom="0.59055118110236227" header="0.31496062992125984" footer="0.31496062992125984"/>
  <pageSetup paperSize="9" scale="75" orientation="portrait" r:id="rId1"/>
  <headerFooter>
    <oddHeader>&amp;R&amp;"ＭＳ 明朝,標準"&amp;12 2-7.糖尿病性腎症重症化予防に係る分析</oddHeader>
  </headerFooter>
  <colBreaks count="1" manualBreakCount="1">
    <brk id="36" max="51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R15"/>
  <sheetViews>
    <sheetView showGridLines="0" zoomScaleNormal="100" workbookViewId="0"/>
  </sheetViews>
  <sheetFormatPr defaultRowHeight="12"/>
  <cols>
    <col min="1" max="1" width="4.625" style="101" customWidth="1"/>
    <col min="2" max="2" width="3.5" style="101" customWidth="1"/>
    <col min="3" max="3" width="12.25" style="101" customWidth="1"/>
    <col min="4" max="12" width="11.375" style="101" customWidth="1"/>
    <col min="13" max="16" width="9" style="101"/>
    <col min="17" max="17" width="14.125" style="101" bestFit="1" customWidth="1"/>
    <col min="18" max="16384" width="9" style="101"/>
  </cols>
  <sheetData>
    <row r="1" spans="1:18" ht="16.5" customHeight="1">
      <c r="A1" s="3" t="s">
        <v>226</v>
      </c>
      <c r="D1" s="3"/>
    </row>
    <row r="2" spans="1:18" ht="16.5" customHeight="1">
      <c r="A2" s="102" t="s">
        <v>216</v>
      </c>
    </row>
    <row r="3" spans="1:18" ht="18.75" customHeight="1">
      <c r="B3" s="328"/>
      <c r="C3" s="259" t="s">
        <v>179</v>
      </c>
      <c r="D3" s="326" t="s">
        <v>232</v>
      </c>
      <c r="E3" s="324" t="s">
        <v>210</v>
      </c>
      <c r="F3" s="326" t="s">
        <v>250</v>
      </c>
      <c r="G3" s="12" t="s">
        <v>159</v>
      </c>
      <c r="H3" s="12" t="s">
        <v>160</v>
      </c>
      <c r="I3" s="259" t="s">
        <v>161</v>
      </c>
      <c r="J3" s="259"/>
      <c r="K3" s="260" t="s">
        <v>162</v>
      </c>
      <c r="L3" s="261"/>
      <c r="N3" s="101" t="s">
        <v>254</v>
      </c>
    </row>
    <row r="4" spans="1:18" s="103" customFormat="1" ht="60" customHeight="1">
      <c r="B4" s="328"/>
      <c r="C4" s="259"/>
      <c r="D4" s="327"/>
      <c r="E4" s="325"/>
      <c r="F4" s="327"/>
      <c r="G4" s="138" t="s">
        <v>235</v>
      </c>
      <c r="H4" s="138" t="s">
        <v>236</v>
      </c>
      <c r="I4" s="138" t="s">
        <v>248</v>
      </c>
      <c r="J4" s="138" t="s">
        <v>237</v>
      </c>
      <c r="K4" s="138" t="s">
        <v>249</v>
      </c>
      <c r="L4" s="104" t="s">
        <v>238</v>
      </c>
      <c r="N4" s="220" t="s">
        <v>224</v>
      </c>
      <c r="O4" s="221"/>
      <c r="Q4" s="320" t="s">
        <v>225</v>
      </c>
      <c r="R4" s="321"/>
    </row>
    <row r="5" spans="1:18">
      <c r="B5" s="194">
        <v>1</v>
      </c>
      <c r="C5" s="10" t="s">
        <v>163</v>
      </c>
      <c r="D5" s="195">
        <v>133106</v>
      </c>
      <c r="E5" s="196">
        <v>20736</v>
      </c>
      <c r="F5" s="197">
        <f t="shared" ref="F5:F13" si="0">IFERROR(E5/D5,"-")</f>
        <v>0.15578561447267592</v>
      </c>
      <c r="G5" s="196">
        <v>5330</v>
      </c>
      <c r="H5" s="196">
        <v>6933</v>
      </c>
      <c r="I5" s="196">
        <v>8473</v>
      </c>
      <c r="J5" s="196">
        <v>3838</v>
      </c>
      <c r="K5" s="196">
        <v>4635</v>
      </c>
      <c r="L5" s="197">
        <f t="shared" ref="L5:L13" si="1">IFERROR(K5/D5,"-")</f>
        <v>3.4821871290550387E-2</v>
      </c>
      <c r="N5" s="4" t="str">
        <f t="shared" ref="N5:N12" si="2">INDEX($C$5:$C$12,MATCH(O5,L$5:L$12,0))</f>
        <v>中河内医療圏</v>
      </c>
      <c r="O5" s="5">
        <f t="shared" ref="O5:O12" si="3">LARGE(L$5:L$12,ROW(A1))</f>
        <v>3.5820398432912348E-2</v>
      </c>
      <c r="Q5" s="106">
        <f>$L$13</f>
        <v>3.3042466651479925E-2</v>
      </c>
      <c r="R5" s="107">
        <v>0</v>
      </c>
    </row>
    <row r="6" spans="1:18">
      <c r="B6" s="194">
        <v>2</v>
      </c>
      <c r="C6" s="10" t="s">
        <v>164</v>
      </c>
      <c r="D6" s="198">
        <v>99201</v>
      </c>
      <c r="E6" s="196">
        <v>16080</v>
      </c>
      <c r="F6" s="197">
        <f t="shared" si="0"/>
        <v>0.16209514016995796</v>
      </c>
      <c r="G6" s="196">
        <v>4519</v>
      </c>
      <c r="H6" s="196">
        <v>5022</v>
      </c>
      <c r="I6" s="196">
        <v>6539</v>
      </c>
      <c r="J6" s="196">
        <v>3136</v>
      </c>
      <c r="K6" s="196">
        <v>3403</v>
      </c>
      <c r="L6" s="197">
        <f t="shared" si="1"/>
        <v>3.4304089676515361E-2</v>
      </c>
      <c r="N6" s="4" t="str">
        <f t="shared" si="2"/>
        <v>南河内医療圏</v>
      </c>
      <c r="O6" s="5">
        <f t="shared" si="3"/>
        <v>3.5596730245231606E-2</v>
      </c>
      <c r="Q6" s="106">
        <f t="shared" ref="Q6:Q12" si="4">$L$13</f>
        <v>3.3042466651479925E-2</v>
      </c>
      <c r="R6" s="107">
        <v>0</v>
      </c>
    </row>
    <row r="7" spans="1:18">
      <c r="B7" s="194">
        <v>3</v>
      </c>
      <c r="C7" s="10" t="s">
        <v>165</v>
      </c>
      <c r="D7" s="198">
        <v>158610</v>
      </c>
      <c r="E7" s="196">
        <v>26747</v>
      </c>
      <c r="F7" s="197">
        <f t="shared" si="0"/>
        <v>0.1686337557531051</v>
      </c>
      <c r="G7" s="196">
        <v>8465</v>
      </c>
      <c r="H7" s="196">
        <v>8497</v>
      </c>
      <c r="I7" s="196">
        <v>9785</v>
      </c>
      <c r="J7" s="196">
        <v>4458</v>
      </c>
      <c r="K7" s="196">
        <v>5327</v>
      </c>
      <c r="L7" s="197">
        <f t="shared" si="1"/>
        <v>3.3585524241851079E-2</v>
      </c>
      <c r="N7" s="4" t="str">
        <f t="shared" si="2"/>
        <v>泉州医療圏</v>
      </c>
      <c r="O7" s="5">
        <f t="shared" si="3"/>
        <v>3.5204341190435813E-2</v>
      </c>
      <c r="Q7" s="106">
        <f t="shared" si="4"/>
        <v>3.3042466651479925E-2</v>
      </c>
      <c r="R7" s="107">
        <v>0</v>
      </c>
    </row>
    <row r="8" spans="1:18">
      <c r="B8" s="194">
        <v>4</v>
      </c>
      <c r="C8" s="10" t="s">
        <v>166</v>
      </c>
      <c r="D8" s="198">
        <v>114097</v>
      </c>
      <c r="E8" s="196">
        <v>18966</v>
      </c>
      <c r="F8" s="197">
        <f t="shared" si="0"/>
        <v>0.16622698230453037</v>
      </c>
      <c r="G8" s="196">
        <v>5639</v>
      </c>
      <c r="H8" s="196">
        <v>5960</v>
      </c>
      <c r="I8" s="196">
        <v>7367</v>
      </c>
      <c r="J8" s="196">
        <v>3280</v>
      </c>
      <c r="K8" s="196">
        <v>4087</v>
      </c>
      <c r="L8" s="197">
        <f t="shared" si="1"/>
        <v>3.5820398432912348E-2</v>
      </c>
      <c r="N8" s="4" t="str">
        <f t="shared" si="2"/>
        <v>豊能医療圏</v>
      </c>
      <c r="O8" s="5">
        <f t="shared" si="3"/>
        <v>3.4821871290550387E-2</v>
      </c>
      <c r="Q8" s="106">
        <f t="shared" si="4"/>
        <v>3.3042466651479925E-2</v>
      </c>
      <c r="R8" s="107">
        <v>0</v>
      </c>
    </row>
    <row r="9" spans="1:18">
      <c r="B9" s="194">
        <v>5</v>
      </c>
      <c r="C9" s="10" t="s">
        <v>167</v>
      </c>
      <c r="D9" s="198">
        <v>91750</v>
      </c>
      <c r="E9" s="196">
        <v>15187</v>
      </c>
      <c r="F9" s="197">
        <f t="shared" si="0"/>
        <v>0.16552588555858311</v>
      </c>
      <c r="G9" s="196">
        <v>4532</v>
      </c>
      <c r="H9" s="196">
        <v>4720</v>
      </c>
      <c r="I9" s="196">
        <v>5935</v>
      </c>
      <c r="J9" s="196">
        <v>2669</v>
      </c>
      <c r="K9" s="196">
        <v>3266</v>
      </c>
      <c r="L9" s="197">
        <f t="shared" si="1"/>
        <v>3.5596730245231606E-2</v>
      </c>
      <c r="N9" s="4" t="str">
        <f t="shared" si="2"/>
        <v>三島医療圏</v>
      </c>
      <c r="O9" s="5">
        <f t="shared" si="3"/>
        <v>3.4304089676515361E-2</v>
      </c>
      <c r="Q9" s="106">
        <f t="shared" si="4"/>
        <v>3.3042466651479925E-2</v>
      </c>
      <c r="R9" s="107">
        <v>0</v>
      </c>
    </row>
    <row r="10" spans="1:18">
      <c r="B10" s="194">
        <v>6</v>
      </c>
      <c r="C10" s="10" t="s">
        <v>168</v>
      </c>
      <c r="D10" s="198">
        <v>112440</v>
      </c>
      <c r="E10" s="196">
        <v>17358</v>
      </c>
      <c r="F10" s="197">
        <f t="shared" si="0"/>
        <v>0.15437566702241196</v>
      </c>
      <c r="G10" s="196">
        <v>5036</v>
      </c>
      <c r="H10" s="196">
        <v>5791</v>
      </c>
      <c r="I10" s="196">
        <v>6531</v>
      </c>
      <c r="J10" s="196">
        <v>2995</v>
      </c>
      <c r="K10" s="196">
        <v>3536</v>
      </c>
      <c r="L10" s="197">
        <f t="shared" si="1"/>
        <v>3.1447883315546071E-2</v>
      </c>
      <c r="N10" s="4" t="str">
        <f t="shared" si="2"/>
        <v>北河内医療圏</v>
      </c>
      <c r="O10" s="5">
        <f t="shared" si="3"/>
        <v>3.3585524241851079E-2</v>
      </c>
      <c r="Q10" s="106">
        <f t="shared" si="4"/>
        <v>3.3042466651479925E-2</v>
      </c>
      <c r="R10" s="107">
        <v>0</v>
      </c>
    </row>
    <row r="11" spans="1:18">
      <c r="B11" s="194">
        <v>7</v>
      </c>
      <c r="C11" s="10" t="s">
        <v>169</v>
      </c>
      <c r="D11" s="199">
        <v>117940</v>
      </c>
      <c r="E11" s="196">
        <v>19941</v>
      </c>
      <c r="F11" s="197">
        <f t="shared" si="0"/>
        <v>0.16907749703238936</v>
      </c>
      <c r="G11" s="196">
        <v>6168</v>
      </c>
      <c r="H11" s="196">
        <v>6354</v>
      </c>
      <c r="I11" s="196">
        <v>7419</v>
      </c>
      <c r="J11" s="196">
        <v>3267</v>
      </c>
      <c r="K11" s="196">
        <v>4152</v>
      </c>
      <c r="L11" s="197">
        <f t="shared" si="1"/>
        <v>3.5204341190435813E-2</v>
      </c>
      <c r="N11" s="4" t="str">
        <f t="shared" si="2"/>
        <v>堺市医療圏</v>
      </c>
      <c r="O11" s="5">
        <f t="shared" si="3"/>
        <v>3.1447883315546071E-2</v>
      </c>
      <c r="Q11" s="106">
        <f t="shared" si="4"/>
        <v>3.3042466651479925E-2</v>
      </c>
      <c r="R11" s="107">
        <v>0</v>
      </c>
    </row>
    <row r="12" spans="1:18" ht="12.75" thickBot="1">
      <c r="B12" s="200">
        <v>8</v>
      </c>
      <c r="C12" s="201" t="s">
        <v>170</v>
      </c>
      <c r="D12" s="202">
        <v>322982</v>
      </c>
      <c r="E12" s="203">
        <v>55889</v>
      </c>
      <c r="F12" s="204">
        <f t="shared" si="0"/>
        <v>0.17304060288189435</v>
      </c>
      <c r="G12" s="203">
        <v>17518</v>
      </c>
      <c r="H12" s="203">
        <v>19482</v>
      </c>
      <c r="I12" s="203">
        <v>18889</v>
      </c>
      <c r="J12" s="203">
        <v>9292</v>
      </c>
      <c r="K12" s="203">
        <v>9597</v>
      </c>
      <c r="L12" s="204">
        <f t="shared" si="1"/>
        <v>2.9713730176913884E-2</v>
      </c>
      <c r="N12" s="4" t="str">
        <f t="shared" si="2"/>
        <v>大阪市医療圏</v>
      </c>
      <c r="O12" s="5">
        <f t="shared" si="3"/>
        <v>2.9713730176913884E-2</v>
      </c>
      <c r="Q12" s="106">
        <f t="shared" si="4"/>
        <v>3.3042466651479925E-2</v>
      </c>
      <c r="R12" s="107">
        <v>99</v>
      </c>
    </row>
    <row r="13" spans="1:18" ht="13.5" customHeight="1" thickTop="1">
      <c r="B13" s="322" t="s">
        <v>174</v>
      </c>
      <c r="C13" s="323"/>
      <c r="D13" s="205">
        <f>SUM(D5:D12)</f>
        <v>1150126</v>
      </c>
      <c r="E13" s="205">
        <f>SUM(E5:E12)</f>
        <v>190904</v>
      </c>
      <c r="F13" s="206">
        <f t="shared" si="0"/>
        <v>0.16598529204626275</v>
      </c>
      <c r="G13" s="205">
        <f>SUM(G5:G12)</f>
        <v>57207</v>
      </c>
      <c r="H13" s="205">
        <f>SUM(H5:H12)</f>
        <v>62759</v>
      </c>
      <c r="I13" s="205">
        <f>SUM(I5:I12)</f>
        <v>70938</v>
      </c>
      <c r="J13" s="205">
        <f>SUM(J5:J12)</f>
        <v>32935</v>
      </c>
      <c r="K13" s="205">
        <f>SUM(K5:K12)</f>
        <v>38003</v>
      </c>
      <c r="L13" s="206">
        <f t="shared" si="1"/>
        <v>3.3042466651479925E-2</v>
      </c>
      <c r="N13" s="105"/>
    </row>
    <row r="14" spans="1:18">
      <c r="B14" s="207"/>
      <c r="C14" s="208"/>
      <c r="D14" s="208"/>
      <c r="E14" s="208"/>
      <c r="F14" s="208"/>
      <c r="G14" s="208"/>
      <c r="H14" s="208"/>
      <c r="I14" s="208"/>
      <c r="J14" s="208"/>
      <c r="K14" s="208"/>
      <c r="L14" s="208"/>
    </row>
    <row r="15" spans="1:18"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</row>
  </sheetData>
  <mergeCells count="10">
    <mergeCell ref="Q4:R4"/>
    <mergeCell ref="N4:O4"/>
    <mergeCell ref="B13:C13"/>
    <mergeCell ref="E3:E4"/>
    <mergeCell ref="F3:F4"/>
    <mergeCell ref="I3:J3"/>
    <mergeCell ref="K3:L3"/>
    <mergeCell ref="B3:B4"/>
    <mergeCell ref="C3:C4"/>
    <mergeCell ref="D3:D4"/>
  </mergeCells>
  <phoneticPr fontId="3"/>
  <pageMargins left="0.70866141732283472" right="0.19685039370078741" top="0.59055118110236227" bottom="0.59055118110236227" header="0.31496062992125984" footer="0.31496062992125984"/>
  <pageSetup paperSize="9" scale="75" orientation="portrait" r:id="rId1"/>
  <headerFooter>
    <oddHeader>&amp;R&amp;"ＭＳ 明朝,標準"&amp;12 2-7.糖尿病性腎症重症化予防に係る分析</oddHeader>
  </headerFooter>
  <ignoredErrors>
    <ignoredError sqref="O7:O12" emptyCellReference="1"/>
    <ignoredError sqref="F1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2"/>
  <sheetViews>
    <sheetView showGridLines="0" zoomScaleNormal="100" zoomScaleSheetLayoutView="100" workbookViewId="0"/>
  </sheetViews>
  <sheetFormatPr defaultRowHeight="13.5"/>
  <cols>
    <col min="1" max="1" width="4.625" style="6" customWidth="1"/>
    <col min="2" max="2" width="3.625" style="6" customWidth="1"/>
    <col min="3" max="3" width="9.625" style="6" customWidth="1"/>
    <col min="4" max="9" width="13.125" style="6" customWidth="1"/>
    <col min="10" max="12" width="20.625" style="6" customWidth="1"/>
    <col min="13" max="13" width="6.625" style="6" customWidth="1"/>
    <col min="14" max="16384" width="9" style="6"/>
  </cols>
  <sheetData>
    <row r="1" spans="1:1" ht="16.5" customHeight="1">
      <c r="A1" s="6" t="s">
        <v>227</v>
      </c>
    </row>
    <row r="2" spans="1:1" ht="16.5" customHeight="1">
      <c r="A2" s="6" t="s">
        <v>252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2-7.糖尿病性腎症重症化予防に係る分析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R79"/>
  <sheetViews>
    <sheetView showGridLines="0" zoomScaleNormal="100" workbookViewId="0"/>
  </sheetViews>
  <sheetFormatPr defaultRowHeight="12"/>
  <cols>
    <col min="1" max="1" width="4.625" style="101" customWidth="1"/>
    <col min="2" max="2" width="3.25" style="101" bestFit="1" customWidth="1"/>
    <col min="3" max="3" width="10.625" style="101" customWidth="1"/>
    <col min="4" max="12" width="11.375" style="101" customWidth="1"/>
    <col min="13" max="13" width="9" style="101"/>
    <col min="14" max="14" width="10.25" style="101" bestFit="1" customWidth="1"/>
    <col min="15" max="16" width="9" style="101"/>
    <col min="17" max="17" width="13.125" style="101" bestFit="1" customWidth="1"/>
    <col min="18" max="16384" width="9" style="101"/>
  </cols>
  <sheetData>
    <row r="1" spans="1:18" ht="16.5" customHeight="1">
      <c r="A1" s="3" t="s">
        <v>226</v>
      </c>
      <c r="D1" s="3"/>
    </row>
    <row r="2" spans="1:18" ht="16.5" customHeight="1">
      <c r="A2" s="102" t="s">
        <v>221</v>
      </c>
    </row>
    <row r="3" spans="1:18" ht="18.75" customHeight="1">
      <c r="B3" s="328"/>
      <c r="C3" s="259" t="s">
        <v>181</v>
      </c>
      <c r="D3" s="326" t="s">
        <v>232</v>
      </c>
      <c r="E3" s="324" t="s">
        <v>210</v>
      </c>
      <c r="F3" s="326" t="s">
        <v>250</v>
      </c>
      <c r="G3" s="115" t="s">
        <v>159</v>
      </c>
      <c r="H3" s="115" t="s">
        <v>160</v>
      </c>
      <c r="I3" s="259" t="s">
        <v>161</v>
      </c>
      <c r="J3" s="259"/>
      <c r="K3" s="260" t="s">
        <v>162</v>
      </c>
      <c r="L3" s="261"/>
      <c r="N3" s="101" t="s">
        <v>254</v>
      </c>
    </row>
    <row r="4" spans="1:18" s="103" customFormat="1" ht="67.5" customHeight="1">
      <c r="B4" s="328"/>
      <c r="C4" s="259"/>
      <c r="D4" s="327"/>
      <c r="E4" s="325"/>
      <c r="F4" s="327"/>
      <c r="G4" s="138" t="s">
        <v>235</v>
      </c>
      <c r="H4" s="138" t="s">
        <v>236</v>
      </c>
      <c r="I4" s="138" t="s">
        <v>248</v>
      </c>
      <c r="J4" s="138" t="s">
        <v>237</v>
      </c>
      <c r="K4" s="138" t="s">
        <v>249</v>
      </c>
      <c r="L4" s="116" t="s">
        <v>238</v>
      </c>
      <c r="N4" s="220" t="s">
        <v>224</v>
      </c>
      <c r="O4" s="221"/>
      <c r="Q4" s="320" t="s">
        <v>225</v>
      </c>
      <c r="R4" s="321"/>
    </row>
    <row r="5" spans="1:18" s="208" customFormat="1">
      <c r="B5" s="209">
        <v>1</v>
      </c>
      <c r="C5" s="143" t="s">
        <v>56</v>
      </c>
      <c r="D5" s="195">
        <v>322982</v>
      </c>
      <c r="E5" s="210">
        <v>55889</v>
      </c>
      <c r="F5" s="197">
        <f t="shared" ref="F5:F36" si="0">IFERROR(E5/D5,"-")</f>
        <v>0.17304060288189435</v>
      </c>
      <c r="G5" s="210">
        <v>17518</v>
      </c>
      <c r="H5" s="210">
        <v>19482</v>
      </c>
      <c r="I5" s="210">
        <v>18889</v>
      </c>
      <c r="J5" s="210">
        <v>9292</v>
      </c>
      <c r="K5" s="210">
        <v>9597</v>
      </c>
      <c r="L5" s="197">
        <f t="shared" ref="L5:L36" si="1">IFERROR(K5/D5,"-")</f>
        <v>2.9713730176913884E-2</v>
      </c>
      <c r="N5" s="154" t="str">
        <f t="shared" ref="N5:N36" si="2">INDEX($C$5:$C$78,MATCH(O5,L$5:L$78,0))</f>
        <v>河南町</v>
      </c>
      <c r="O5" s="155">
        <f t="shared" ref="O5:O36" si="3">LARGE(L$5:L$78,ROW(A1))</f>
        <v>4.7856049004594184E-2</v>
      </c>
      <c r="Q5" s="211">
        <f>$L$79</f>
        <v>3.3042466651479925E-2</v>
      </c>
      <c r="R5" s="209">
        <v>0</v>
      </c>
    </row>
    <row r="6" spans="1:18" s="208" customFormat="1">
      <c r="B6" s="209">
        <v>2</v>
      </c>
      <c r="C6" s="143" t="s">
        <v>183</v>
      </c>
      <c r="D6" s="198">
        <v>11468</v>
      </c>
      <c r="E6" s="210">
        <v>2003</v>
      </c>
      <c r="F6" s="197">
        <f t="shared" si="0"/>
        <v>0.17465992326473667</v>
      </c>
      <c r="G6" s="210">
        <v>589</v>
      </c>
      <c r="H6" s="210">
        <v>712</v>
      </c>
      <c r="I6" s="210">
        <v>702</v>
      </c>
      <c r="J6" s="210">
        <v>323</v>
      </c>
      <c r="K6" s="210">
        <v>379</v>
      </c>
      <c r="L6" s="197">
        <f t="shared" si="1"/>
        <v>3.3048482734565746E-2</v>
      </c>
      <c r="N6" s="154" t="str">
        <f t="shared" si="2"/>
        <v>田尻町</v>
      </c>
      <c r="O6" s="155">
        <f t="shared" si="3"/>
        <v>4.5539033457249072E-2</v>
      </c>
      <c r="Q6" s="211">
        <f t="shared" ref="Q6:Q69" si="4">$L$79</f>
        <v>3.3042466651479925E-2</v>
      </c>
      <c r="R6" s="209">
        <v>0</v>
      </c>
    </row>
    <row r="7" spans="1:18" s="208" customFormat="1">
      <c r="B7" s="209">
        <v>3</v>
      </c>
      <c r="C7" s="143" t="s">
        <v>184</v>
      </c>
      <c r="D7" s="198">
        <v>7298</v>
      </c>
      <c r="E7" s="210">
        <v>1272</v>
      </c>
      <c r="F7" s="197">
        <f t="shared" si="0"/>
        <v>0.17429432721293506</v>
      </c>
      <c r="G7" s="210">
        <v>363</v>
      </c>
      <c r="H7" s="210">
        <v>445</v>
      </c>
      <c r="I7" s="210">
        <v>464</v>
      </c>
      <c r="J7" s="210">
        <v>258</v>
      </c>
      <c r="K7" s="210">
        <v>206</v>
      </c>
      <c r="L7" s="197">
        <f t="shared" si="1"/>
        <v>2.8226911482597972E-2</v>
      </c>
      <c r="N7" s="154" t="str">
        <f t="shared" si="2"/>
        <v>泉南市</v>
      </c>
      <c r="O7" s="155">
        <f t="shared" si="3"/>
        <v>4.1462846494293035E-2</v>
      </c>
      <c r="Q7" s="211">
        <f t="shared" si="4"/>
        <v>3.3042466651479925E-2</v>
      </c>
      <c r="R7" s="209">
        <v>0</v>
      </c>
    </row>
    <row r="8" spans="1:18" s="208" customFormat="1">
      <c r="B8" s="209">
        <v>4</v>
      </c>
      <c r="C8" s="143" t="s">
        <v>185</v>
      </c>
      <c r="D8" s="198">
        <v>8668</v>
      </c>
      <c r="E8" s="210">
        <v>1734</v>
      </c>
      <c r="F8" s="197">
        <f t="shared" si="0"/>
        <v>0.20004614674665436</v>
      </c>
      <c r="G8" s="210">
        <v>562</v>
      </c>
      <c r="H8" s="210">
        <v>541</v>
      </c>
      <c r="I8" s="210">
        <v>631</v>
      </c>
      <c r="J8" s="210">
        <v>336</v>
      </c>
      <c r="K8" s="210">
        <v>295</v>
      </c>
      <c r="L8" s="197">
        <f t="shared" si="1"/>
        <v>3.4033225657591142E-2</v>
      </c>
      <c r="N8" s="154" t="str">
        <f t="shared" si="2"/>
        <v>豊能町</v>
      </c>
      <c r="O8" s="155">
        <f t="shared" si="3"/>
        <v>4.0484848484848485E-2</v>
      </c>
      <c r="Q8" s="211">
        <f t="shared" si="4"/>
        <v>3.3042466651479925E-2</v>
      </c>
      <c r="R8" s="209">
        <v>0</v>
      </c>
    </row>
    <row r="9" spans="1:18" s="208" customFormat="1">
      <c r="B9" s="209">
        <v>5</v>
      </c>
      <c r="C9" s="143" t="s">
        <v>186</v>
      </c>
      <c r="D9" s="198">
        <v>7016</v>
      </c>
      <c r="E9" s="210">
        <v>1281</v>
      </c>
      <c r="F9" s="197">
        <f t="shared" si="0"/>
        <v>0.18258266818700114</v>
      </c>
      <c r="G9" s="210">
        <v>381</v>
      </c>
      <c r="H9" s="210">
        <v>451</v>
      </c>
      <c r="I9" s="210">
        <v>449</v>
      </c>
      <c r="J9" s="210">
        <v>243</v>
      </c>
      <c r="K9" s="210">
        <v>206</v>
      </c>
      <c r="L9" s="197">
        <f t="shared" si="1"/>
        <v>2.9361459521094639E-2</v>
      </c>
      <c r="N9" s="154" t="str">
        <f t="shared" si="2"/>
        <v>富田林市</v>
      </c>
      <c r="O9" s="155">
        <f t="shared" si="3"/>
        <v>3.9487335978028684E-2</v>
      </c>
      <c r="Q9" s="211">
        <f t="shared" si="4"/>
        <v>3.3042466651479925E-2</v>
      </c>
      <c r="R9" s="209">
        <v>0</v>
      </c>
    </row>
    <row r="10" spans="1:18" s="208" customFormat="1">
      <c r="B10" s="209">
        <v>6</v>
      </c>
      <c r="C10" s="143" t="s">
        <v>187</v>
      </c>
      <c r="D10" s="198">
        <v>10768</v>
      </c>
      <c r="E10" s="210">
        <v>1872</v>
      </c>
      <c r="F10" s="197">
        <f t="shared" si="0"/>
        <v>0.1738484398216939</v>
      </c>
      <c r="G10" s="210">
        <v>556</v>
      </c>
      <c r="H10" s="210">
        <v>651</v>
      </c>
      <c r="I10" s="210">
        <v>665</v>
      </c>
      <c r="J10" s="210">
        <v>322</v>
      </c>
      <c r="K10" s="210">
        <v>343</v>
      </c>
      <c r="L10" s="197">
        <f t="shared" si="1"/>
        <v>3.1853640416047546E-2</v>
      </c>
      <c r="N10" s="154" t="str">
        <f t="shared" si="2"/>
        <v>門真市</v>
      </c>
      <c r="O10" s="155">
        <f t="shared" si="3"/>
        <v>3.8977710351266195E-2</v>
      </c>
      <c r="Q10" s="211">
        <f t="shared" si="4"/>
        <v>3.3042466651479925E-2</v>
      </c>
      <c r="R10" s="209">
        <v>0</v>
      </c>
    </row>
    <row r="11" spans="1:18" s="208" customFormat="1">
      <c r="B11" s="209">
        <v>7</v>
      </c>
      <c r="C11" s="143" t="s">
        <v>188</v>
      </c>
      <c r="D11" s="199">
        <v>9508</v>
      </c>
      <c r="E11" s="210">
        <v>1871</v>
      </c>
      <c r="F11" s="197">
        <f t="shared" si="0"/>
        <v>0.19678165755153554</v>
      </c>
      <c r="G11" s="210">
        <v>602</v>
      </c>
      <c r="H11" s="210">
        <v>581</v>
      </c>
      <c r="I11" s="210">
        <v>688</v>
      </c>
      <c r="J11" s="210">
        <v>354</v>
      </c>
      <c r="K11" s="210">
        <v>334</v>
      </c>
      <c r="L11" s="197">
        <f t="shared" si="1"/>
        <v>3.5128312999579303E-2</v>
      </c>
      <c r="N11" s="154" t="str">
        <f t="shared" si="2"/>
        <v>池田市</v>
      </c>
      <c r="O11" s="155">
        <f t="shared" si="3"/>
        <v>3.8768215562276602E-2</v>
      </c>
      <c r="Q11" s="211">
        <f t="shared" si="4"/>
        <v>3.3042466651479925E-2</v>
      </c>
      <c r="R11" s="209">
        <v>0</v>
      </c>
    </row>
    <row r="12" spans="1:18" s="208" customFormat="1">
      <c r="B12" s="209">
        <v>8</v>
      </c>
      <c r="C12" s="143" t="s">
        <v>63</v>
      </c>
      <c r="D12" s="195">
        <v>7151</v>
      </c>
      <c r="E12" s="210">
        <v>1233</v>
      </c>
      <c r="F12" s="197">
        <f t="shared" si="0"/>
        <v>0.17242343728149909</v>
      </c>
      <c r="G12" s="210">
        <v>403</v>
      </c>
      <c r="H12" s="210">
        <v>460</v>
      </c>
      <c r="I12" s="210">
        <v>370</v>
      </c>
      <c r="J12" s="210">
        <v>201</v>
      </c>
      <c r="K12" s="210">
        <v>169</v>
      </c>
      <c r="L12" s="197">
        <f t="shared" si="1"/>
        <v>2.3633058313522585E-2</v>
      </c>
      <c r="N12" s="154" t="str">
        <f t="shared" si="2"/>
        <v>吹田市</v>
      </c>
      <c r="O12" s="155">
        <f t="shared" si="3"/>
        <v>3.8591523565948117E-2</v>
      </c>
      <c r="Q12" s="211">
        <f t="shared" si="4"/>
        <v>3.3042466651479925E-2</v>
      </c>
      <c r="R12" s="209">
        <v>0</v>
      </c>
    </row>
    <row r="13" spans="1:18" s="208" customFormat="1">
      <c r="B13" s="209">
        <v>9</v>
      </c>
      <c r="C13" s="143" t="s">
        <v>189</v>
      </c>
      <c r="D13" s="198">
        <v>4620</v>
      </c>
      <c r="E13" s="210">
        <v>758</v>
      </c>
      <c r="F13" s="197">
        <f t="shared" si="0"/>
        <v>0.16406926406926406</v>
      </c>
      <c r="G13" s="210">
        <v>223</v>
      </c>
      <c r="H13" s="210">
        <v>289</v>
      </c>
      <c r="I13" s="210">
        <v>246</v>
      </c>
      <c r="J13" s="210">
        <v>125</v>
      </c>
      <c r="K13" s="210">
        <v>121</v>
      </c>
      <c r="L13" s="197">
        <f t="shared" si="1"/>
        <v>2.6190476190476191E-2</v>
      </c>
      <c r="N13" s="154" t="str">
        <f t="shared" si="2"/>
        <v>忠岡町</v>
      </c>
      <c r="O13" s="155">
        <f t="shared" si="3"/>
        <v>3.8047655649500384E-2</v>
      </c>
      <c r="Q13" s="211">
        <f t="shared" si="4"/>
        <v>3.3042466651479925E-2</v>
      </c>
      <c r="R13" s="209">
        <v>0</v>
      </c>
    </row>
    <row r="14" spans="1:18" s="208" customFormat="1">
      <c r="B14" s="209">
        <v>10</v>
      </c>
      <c r="C14" s="143" t="s">
        <v>65</v>
      </c>
      <c r="D14" s="198">
        <v>11456</v>
      </c>
      <c r="E14" s="210">
        <v>2266</v>
      </c>
      <c r="F14" s="197">
        <f t="shared" si="0"/>
        <v>0.19780027932960895</v>
      </c>
      <c r="G14" s="210">
        <v>667</v>
      </c>
      <c r="H14" s="210">
        <v>802</v>
      </c>
      <c r="I14" s="210">
        <v>797</v>
      </c>
      <c r="J14" s="210">
        <v>405</v>
      </c>
      <c r="K14" s="210">
        <v>392</v>
      </c>
      <c r="L14" s="197">
        <f t="shared" si="1"/>
        <v>3.4217877094972066E-2</v>
      </c>
      <c r="N14" s="154" t="str">
        <f t="shared" si="2"/>
        <v>和泉市</v>
      </c>
      <c r="O14" s="155">
        <f t="shared" si="3"/>
        <v>3.7910177644425391E-2</v>
      </c>
      <c r="Q14" s="211">
        <f t="shared" si="4"/>
        <v>3.3042466651479925E-2</v>
      </c>
      <c r="R14" s="209">
        <v>0</v>
      </c>
    </row>
    <row r="15" spans="1:18" s="208" customFormat="1">
      <c r="B15" s="209">
        <v>11</v>
      </c>
      <c r="C15" s="143" t="s">
        <v>66</v>
      </c>
      <c r="D15" s="198">
        <v>19653</v>
      </c>
      <c r="E15" s="210">
        <v>3506</v>
      </c>
      <c r="F15" s="197">
        <f t="shared" si="0"/>
        <v>0.17839515595583372</v>
      </c>
      <c r="G15" s="210">
        <v>1235</v>
      </c>
      <c r="H15" s="210">
        <v>1078</v>
      </c>
      <c r="I15" s="210">
        <v>1193</v>
      </c>
      <c r="J15" s="210">
        <v>522</v>
      </c>
      <c r="K15" s="210">
        <v>671</v>
      </c>
      <c r="L15" s="197">
        <f t="shared" si="1"/>
        <v>3.4142370121609936E-2</v>
      </c>
      <c r="N15" s="154" t="str">
        <f t="shared" si="2"/>
        <v>藤井寺市</v>
      </c>
      <c r="O15" s="155">
        <f t="shared" si="3"/>
        <v>3.7882887758415411E-2</v>
      </c>
      <c r="Q15" s="211">
        <f t="shared" si="4"/>
        <v>3.3042466651479925E-2</v>
      </c>
      <c r="R15" s="209">
        <v>0</v>
      </c>
    </row>
    <row r="16" spans="1:18" s="208" customFormat="1">
      <c r="B16" s="209">
        <v>12</v>
      </c>
      <c r="C16" s="143" t="s">
        <v>190</v>
      </c>
      <c r="D16" s="198">
        <v>10148</v>
      </c>
      <c r="E16" s="210">
        <v>1747</v>
      </c>
      <c r="F16" s="197">
        <f t="shared" si="0"/>
        <v>0.17215214820654315</v>
      </c>
      <c r="G16" s="210">
        <v>626</v>
      </c>
      <c r="H16" s="210">
        <v>561</v>
      </c>
      <c r="I16" s="210">
        <v>560</v>
      </c>
      <c r="J16" s="210">
        <v>311</v>
      </c>
      <c r="K16" s="210">
        <v>249</v>
      </c>
      <c r="L16" s="197">
        <f t="shared" si="1"/>
        <v>2.4536854552621206E-2</v>
      </c>
      <c r="N16" s="154" t="str">
        <f t="shared" si="2"/>
        <v>河内長野市</v>
      </c>
      <c r="O16" s="155">
        <f t="shared" si="3"/>
        <v>3.7509165773591292E-2</v>
      </c>
      <c r="Q16" s="211">
        <f t="shared" si="4"/>
        <v>3.3042466651479925E-2</v>
      </c>
      <c r="R16" s="209">
        <v>0</v>
      </c>
    </row>
    <row r="17" spans="2:18" s="208" customFormat="1">
      <c r="B17" s="209">
        <v>13</v>
      </c>
      <c r="C17" s="143" t="s">
        <v>191</v>
      </c>
      <c r="D17" s="198">
        <v>17905</v>
      </c>
      <c r="E17" s="210">
        <v>3036</v>
      </c>
      <c r="F17" s="197">
        <f t="shared" si="0"/>
        <v>0.16956157497905613</v>
      </c>
      <c r="G17" s="210">
        <v>920</v>
      </c>
      <c r="H17" s="210">
        <v>1138</v>
      </c>
      <c r="I17" s="210">
        <v>978</v>
      </c>
      <c r="J17" s="210">
        <v>486</v>
      </c>
      <c r="K17" s="210">
        <v>492</v>
      </c>
      <c r="L17" s="197">
        <f t="shared" si="1"/>
        <v>2.7478358000558502E-2</v>
      </c>
      <c r="N17" s="154" t="str">
        <f t="shared" si="2"/>
        <v>寝屋川市</v>
      </c>
      <c r="O17" s="155">
        <f t="shared" si="3"/>
        <v>3.6879389498647046E-2</v>
      </c>
      <c r="Q17" s="211">
        <f t="shared" si="4"/>
        <v>3.3042466651479925E-2</v>
      </c>
      <c r="R17" s="209">
        <v>0</v>
      </c>
    </row>
    <row r="18" spans="2:18" s="208" customFormat="1">
      <c r="B18" s="209">
        <v>14</v>
      </c>
      <c r="C18" s="143" t="s">
        <v>192</v>
      </c>
      <c r="D18" s="198">
        <v>13516</v>
      </c>
      <c r="E18" s="210">
        <v>2395</v>
      </c>
      <c r="F18" s="197">
        <f t="shared" si="0"/>
        <v>0.17719739567919504</v>
      </c>
      <c r="G18" s="210">
        <v>743</v>
      </c>
      <c r="H18" s="210">
        <v>860</v>
      </c>
      <c r="I18" s="210">
        <v>792</v>
      </c>
      <c r="J18" s="210">
        <v>389</v>
      </c>
      <c r="K18" s="210">
        <v>403</v>
      </c>
      <c r="L18" s="197">
        <f t="shared" si="1"/>
        <v>2.9816513761467892E-2</v>
      </c>
      <c r="N18" s="154" t="str">
        <f t="shared" si="2"/>
        <v>柏原市</v>
      </c>
      <c r="O18" s="155">
        <f t="shared" si="3"/>
        <v>3.6509712193633685E-2</v>
      </c>
      <c r="Q18" s="211">
        <f t="shared" si="4"/>
        <v>3.3042466651479925E-2</v>
      </c>
      <c r="R18" s="209">
        <v>0</v>
      </c>
    </row>
    <row r="19" spans="2:18" s="208" customFormat="1">
      <c r="B19" s="209">
        <v>15</v>
      </c>
      <c r="C19" s="143" t="s">
        <v>193</v>
      </c>
      <c r="D19" s="199">
        <v>21436</v>
      </c>
      <c r="E19" s="210">
        <v>3693</v>
      </c>
      <c r="F19" s="197">
        <f t="shared" si="0"/>
        <v>0.17228027617092742</v>
      </c>
      <c r="G19" s="210">
        <v>1131</v>
      </c>
      <c r="H19" s="210">
        <v>1328</v>
      </c>
      <c r="I19" s="210">
        <v>1234</v>
      </c>
      <c r="J19" s="210">
        <v>617</v>
      </c>
      <c r="K19" s="210">
        <v>617</v>
      </c>
      <c r="L19" s="197">
        <f t="shared" si="1"/>
        <v>2.8783355103564098E-2</v>
      </c>
      <c r="N19" s="154" t="str">
        <f t="shared" si="2"/>
        <v>東大阪市</v>
      </c>
      <c r="O19" s="155">
        <f t="shared" si="3"/>
        <v>3.6259427750508798E-2</v>
      </c>
      <c r="Q19" s="211">
        <f t="shared" si="4"/>
        <v>3.3042466651479925E-2</v>
      </c>
      <c r="R19" s="209">
        <v>0</v>
      </c>
    </row>
    <row r="20" spans="2:18" s="208" customFormat="1">
      <c r="B20" s="209">
        <v>16</v>
      </c>
      <c r="C20" s="143" t="s">
        <v>71</v>
      </c>
      <c r="D20" s="195">
        <v>14221</v>
      </c>
      <c r="E20" s="210">
        <v>2314</v>
      </c>
      <c r="F20" s="197">
        <f t="shared" si="0"/>
        <v>0.16271710850151186</v>
      </c>
      <c r="G20" s="210">
        <v>773</v>
      </c>
      <c r="H20" s="210">
        <v>797</v>
      </c>
      <c r="I20" s="210">
        <v>744</v>
      </c>
      <c r="J20" s="210">
        <v>359</v>
      </c>
      <c r="K20" s="210">
        <v>385</v>
      </c>
      <c r="L20" s="197">
        <f t="shared" si="1"/>
        <v>2.707263905491878E-2</v>
      </c>
      <c r="N20" s="154" t="str">
        <f t="shared" si="2"/>
        <v>泉佐野市</v>
      </c>
      <c r="O20" s="155">
        <f t="shared" si="3"/>
        <v>3.6245854862342872E-2</v>
      </c>
      <c r="Q20" s="211">
        <f t="shared" si="4"/>
        <v>3.3042466651479925E-2</v>
      </c>
      <c r="R20" s="209">
        <v>0</v>
      </c>
    </row>
    <row r="21" spans="2:18" s="208" customFormat="1">
      <c r="B21" s="209">
        <v>17</v>
      </c>
      <c r="C21" s="143" t="s">
        <v>194</v>
      </c>
      <c r="D21" s="198">
        <v>20502</v>
      </c>
      <c r="E21" s="210">
        <v>3415</v>
      </c>
      <c r="F21" s="197">
        <f t="shared" si="0"/>
        <v>0.16656911520827236</v>
      </c>
      <c r="G21" s="210">
        <v>1082</v>
      </c>
      <c r="H21" s="210">
        <v>1224</v>
      </c>
      <c r="I21" s="210">
        <v>1109</v>
      </c>
      <c r="J21" s="210">
        <v>566</v>
      </c>
      <c r="K21" s="210">
        <v>543</v>
      </c>
      <c r="L21" s="197">
        <f t="shared" si="1"/>
        <v>2.6485220954053264E-2</v>
      </c>
      <c r="N21" s="154" t="str">
        <f t="shared" si="2"/>
        <v>摂津市</v>
      </c>
      <c r="O21" s="155">
        <f t="shared" si="3"/>
        <v>3.6230505895777865E-2</v>
      </c>
      <c r="Q21" s="211">
        <f t="shared" si="4"/>
        <v>3.3042466651479925E-2</v>
      </c>
      <c r="R21" s="209">
        <v>0</v>
      </c>
    </row>
    <row r="22" spans="2:18" s="208" customFormat="1">
      <c r="B22" s="209">
        <v>18</v>
      </c>
      <c r="C22" s="143" t="s">
        <v>73</v>
      </c>
      <c r="D22" s="198">
        <v>18706</v>
      </c>
      <c r="E22" s="210">
        <v>2968</v>
      </c>
      <c r="F22" s="197">
        <f t="shared" si="0"/>
        <v>0.15866566876937882</v>
      </c>
      <c r="G22" s="210">
        <v>862</v>
      </c>
      <c r="H22" s="210">
        <v>1005</v>
      </c>
      <c r="I22" s="210">
        <v>1101</v>
      </c>
      <c r="J22" s="210">
        <v>525</v>
      </c>
      <c r="K22" s="210">
        <v>576</v>
      </c>
      <c r="L22" s="197">
        <f t="shared" si="1"/>
        <v>3.0792259168181332E-2</v>
      </c>
      <c r="N22" s="154" t="str">
        <f t="shared" si="2"/>
        <v>泉大津市</v>
      </c>
      <c r="O22" s="155">
        <f t="shared" si="3"/>
        <v>3.5829567462879276E-2</v>
      </c>
      <c r="Q22" s="211">
        <f t="shared" si="4"/>
        <v>3.3042466651479925E-2</v>
      </c>
      <c r="R22" s="209">
        <v>0</v>
      </c>
    </row>
    <row r="23" spans="2:18" s="208" customFormat="1">
      <c r="B23" s="209">
        <v>19</v>
      </c>
      <c r="C23" s="143" t="s">
        <v>195</v>
      </c>
      <c r="D23" s="198">
        <v>12929</v>
      </c>
      <c r="E23" s="210">
        <v>2094</v>
      </c>
      <c r="F23" s="197">
        <f t="shared" si="0"/>
        <v>0.16196148193982521</v>
      </c>
      <c r="G23" s="210">
        <v>635</v>
      </c>
      <c r="H23" s="210">
        <v>802</v>
      </c>
      <c r="I23" s="210">
        <v>657</v>
      </c>
      <c r="J23" s="210">
        <v>298</v>
      </c>
      <c r="K23" s="210">
        <v>359</v>
      </c>
      <c r="L23" s="197">
        <f t="shared" si="1"/>
        <v>2.7767035346894578E-2</v>
      </c>
      <c r="N23" s="154" t="str">
        <f t="shared" si="2"/>
        <v>堺市中区</v>
      </c>
      <c r="O23" s="155">
        <f t="shared" si="3"/>
        <v>3.5385656292286877E-2</v>
      </c>
      <c r="Q23" s="211">
        <f t="shared" si="4"/>
        <v>3.3042466651479925E-2</v>
      </c>
      <c r="R23" s="209">
        <v>0</v>
      </c>
    </row>
    <row r="24" spans="2:18" s="208" customFormat="1">
      <c r="B24" s="209">
        <v>20</v>
      </c>
      <c r="C24" s="143" t="s">
        <v>196</v>
      </c>
      <c r="D24" s="198">
        <v>19382</v>
      </c>
      <c r="E24" s="210">
        <v>3326</v>
      </c>
      <c r="F24" s="197">
        <f t="shared" si="0"/>
        <v>0.17160251780002064</v>
      </c>
      <c r="G24" s="210">
        <v>1025</v>
      </c>
      <c r="H24" s="210">
        <v>1124</v>
      </c>
      <c r="I24" s="210">
        <v>1177</v>
      </c>
      <c r="J24" s="210">
        <v>575</v>
      </c>
      <c r="K24" s="210">
        <v>602</v>
      </c>
      <c r="L24" s="197">
        <f t="shared" si="1"/>
        <v>3.1059746156227426E-2</v>
      </c>
      <c r="N24" s="154" t="str">
        <f t="shared" si="2"/>
        <v>岸和田市</v>
      </c>
      <c r="O24" s="155">
        <f t="shared" si="3"/>
        <v>3.5335276967930027E-2</v>
      </c>
      <c r="Q24" s="211">
        <f t="shared" si="4"/>
        <v>3.3042466651479925E-2</v>
      </c>
      <c r="R24" s="209">
        <v>0</v>
      </c>
    </row>
    <row r="25" spans="2:18" s="208" customFormat="1">
      <c r="B25" s="209">
        <v>21</v>
      </c>
      <c r="C25" s="143" t="s">
        <v>197</v>
      </c>
      <c r="D25" s="198">
        <v>12907</v>
      </c>
      <c r="E25" s="210">
        <v>2222</v>
      </c>
      <c r="F25" s="197">
        <f t="shared" si="0"/>
        <v>0.17215464476640582</v>
      </c>
      <c r="G25" s="210">
        <v>673</v>
      </c>
      <c r="H25" s="210">
        <v>810</v>
      </c>
      <c r="I25" s="210">
        <v>739</v>
      </c>
      <c r="J25" s="210">
        <v>360</v>
      </c>
      <c r="K25" s="210">
        <v>379</v>
      </c>
      <c r="L25" s="197">
        <f t="shared" si="1"/>
        <v>2.9363911056016115E-2</v>
      </c>
      <c r="N25" s="154" t="str">
        <f t="shared" si="2"/>
        <v>大正区</v>
      </c>
      <c r="O25" s="155">
        <f t="shared" si="3"/>
        <v>3.5128312999579303E-2</v>
      </c>
      <c r="Q25" s="211">
        <f t="shared" si="4"/>
        <v>3.3042466651479925E-2</v>
      </c>
      <c r="R25" s="209">
        <v>0</v>
      </c>
    </row>
    <row r="26" spans="2:18" s="208" customFormat="1">
      <c r="B26" s="209">
        <v>22</v>
      </c>
      <c r="C26" s="143" t="s">
        <v>77</v>
      </c>
      <c r="D26" s="198">
        <v>16519</v>
      </c>
      <c r="E26" s="210">
        <v>2969</v>
      </c>
      <c r="F26" s="197">
        <f t="shared" si="0"/>
        <v>0.17973242932380895</v>
      </c>
      <c r="G26" s="210">
        <v>926</v>
      </c>
      <c r="H26" s="210">
        <v>1099</v>
      </c>
      <c r="I26" s="210">
        <v>944</v>
      </c>
      <c r="J26" s="210">
        <v>442</v>
      </c>
      <c r="K26" s="210">
        <v>502</v>
      </c>
      <c r="L26" s="197">
        <f t="shared" si="1"/>
        <v>3.0389248743870695E-2</v>
      </c>
      <c r="N26" s="154" t="str">
        <f t="shared" si="2"/>
        <v>八尾市</v>
      </c>
      <c r="O26" s="155">
        <f t="shared" si="3"/>
        <v>3.4855769230769232E-2</v>
      </c>
      <c r="Q26" s="211">
        <f t="shared" si="4"/>
        <v>3.3042466651479925E-2</v>
      </c>
      <c r="R26" s="209">
        <v>0</v>
      </c>
    </row>
    <row r="27" spans="2:18" s="208" customFormat="1">
      <c r="B27" s="209">
        <v>23</v>
      </c>
      <c r="C27" s="143" t="s">
        <v>198</v>
      </c>
      <c r="D27" s="199">
        <v>27570</v>
      </c>
      <c r="E27" s="210">
        <v>4647</v>
      </c>
      <c r="F27" s="197">
        <f t="shared" si="0"/>
        <v>0.16855277475516867</v>
      </c>
      <c r="G27" s="210">
        <v>1469</v>
      </c>
      <c r="H27" s="210">
        <v>1539</v>
      </c>
      <c r="I27" s="210">
        <v>1639</v>
      </c>
      <c r="J27" s="210">
        <v>767</v>
      </c>
      <c r="K27" s="210">
        <v>872</v>
      </c>
      <c r="L27" s="197">
        <f t="shared" si="1"/>
        <v>3.1628581791802682E-2</v>
      </c>
      <c r="N27" s="154" t="str">
        <f t="shared" si="2"/>
        <v>大東市</v>
      </c>
      <c r="O27" s="155">
        <f t="shared" si="3"/>
        <v>3.4828992783181675E-2</v>
      </c>
      <c r="Q27" s="211">
        <f t="shared" si="4"/>
        <v>3.3042466651479925E-2</v>
      </c>
      <c r="R27" s="209">
        <v>0</v>
      </c>
    </row>
    <row r="28" spans="2:18" s="208" customFormat="1">
      <c r="B28" s="209">
        <v>24</v>
      </c>
      <c r="C28" s="143" t="s">
        <v>199</v>
      </c>
      <c r="D28" s="195">
        <v>11577</v>
      </c>
      <c r="E28" s="210">
        <v>1919</v>
      </c>
      <c r="F28" s="197">
        <f t="shared" si="0"/>
        <v>0.16575969594886414</v>
      </c>
      <c r="G28" s="210">
        <v>614</v>
      </c>
      <c r="H28" s="210">
        <v>708</v>
      </c>
      <c r="I28" s="210">
        <v>597</v>
      </c>
      <c r="J28" s="210">
        <v>305</v>
      </c>
      <c r="K28" s="210">
        <v>292</v>
      </c>
      <c r="L28" s="197">
        <f t="shared" si="1"/>
        <v>2.5222423771270625E-2</v>
      </c>
      <c r="N28" s="154" t="str">
        <f t="shared" si="2"/>
        <v>高槻市</v>
      </c>
      <c r="O28" s="155">
        <f t="shared" si="3"/>
        <v>3.4828546729420803E-2</v>
      </c>
      <c r="Q28" s="211">
        <f t="shared" si="4"/>
        <v>3.3042466651479925E-2</v>
      </c>
      <c r="R28" s="209">
        <v>0</v>
      </c>
    </row>
    <row r="29" spans="2:18" s="208" customFormat="1">
      <c r="B29" s="209">
        <v>25</v>
      </c>
      <c r="C29" s="143" t="s">
        <v>200</v>
      </c>
      <c r="D29" s="198">
        <v>8058</v>
      </c>
      <c r="E29" s="210">
        <v>1348</v>
      </c>
      <c r="F29" s="197">
        <f t="shared" si="0"/>
        <v>0.16728716803176966</v>
      </c>
      <c r="G29" s="210">
        <v>458</v>
      </c>
      <c r="H29" s="210">
        <v>477</v>
      </c>
      <c r="I29" s="210">
        <v>413</v>
      </c>
      <c r="J29" s="210">
        <v>203</v>
      </c>
      <c r="K29" s="210">
        <v>210</v>
      </c>
      <c r="L29" s="197">
        <f t="shared" si="1"/>
        <v>2.6061057334326135E-2</v>
      </c>
      <c r="N29" s="154" t="str">
        <f t="shared" si="2"/>
        <v>堺市美原区</v>
      </c>
      <c r="O29" s="155">
        <f t="shared" si="3"/>
        <v>3.44574780058651E-2</v>
      </c>
      <c r="Q29" s="211">
        <f t="shared" si="4"/>
        <v>3.3042466651479925E-2</v>
      </c>
      <c r="R29" s="209">
        <v>0</v>
      </c>
    </row>
    <row r="30" spans="2:18" s="208" customFormat="1">
      <c r="B30" s="209">
        <v>26</v>
      </c>
      <c r="C30" s="143" t="s">
        <v>34</v>
      </c>
      <c r="D30" s="198">
        <v>112440</v>
      </c>
      <c r="E30" s="210">
        <v>17358</v>
      </c>
      <c r="F30" s="197">
        <f t="shared" si="0"/>
        <v>0.15437566702241196</v>
      </c>
      <c r="G30" s="210">
        <v>5036</v>
      </c>
      <c r="H30" s="210">
        <v>5791</v>
      </c>
      <c r="I30" s="210">
        <v>6531</v>
      </c>
      <c r="J30" s="210">
        <v>2995</v>
      </c>
      <c r="K30" s="210">
        <v>3536</v>
      </c>
      <c r="L30" s="197">
        <f t="shared" si="1"/>
        <v>3.1447883315546071E-2</v>
      </c>
      <c r="N30" s="154" t="str">
        <f t="shared" si="2"/>
        <v>西淀川区</v>
      </c>
      <c r="O30" s="155">
        <f t="shared" si="3"/>
        <v>3.4217877094972066E-2</v>
      </c>
      <c r="Q30" s="211">
        <f t="shared" si="4"/>
        <v>3.3042466651479925E-2</v>
      </c>
      <c r="R30" s="209">
        <v>0</v>
      </c>
    </row>
    <row r="31" spans="2:18" s="208" customFormat="1">
      <c r="B31" s="209">
        <v>27</v>
      </c>
      <c r="C31" s="143" t="s">
        <v>35</v>
      </c>
      <c r="D31" s="198">
        <v>18867</v>
      </c>
      <c r="E31" s="210">
        <v>3258</v>
      </c>
      <c r="F31" s="197">
        <f t="shared" si="0"/>
        <v>0.17268246144061059</v>
      </c>
      <c r="G31" s="210">
        <v>1026</v>
      </c>
      <c r="H31" s="210">
        <v>1083</v>
      </c>
      <c r="I31" s="210">
        <v>1149</v>
      </c>
      <c r="J31" s="210">
        <v>557</v>
      </c>
      <c r="K31" s="210">
        <v>592</v>
      </c>
      <c r="L31" s="197">
        <f t="shared" si="1"/>
        <v>3.1377537499337464E-2</v>
      </c>
      <c r="N31" s="154" t="str">
        <f t="shared" si="2"/>
        <v>東淀川区</v>
      </c>
      <c r="O31" s="155">
        <f t="shared" si="3"/>
        <v>3.4142370121609936E-2</v>
      </c>
      <c r="Q31" s="211">
        <f t="shared" si="4"/>
        <v>3.3042466651479925E-2</v>
      </c>
      <c r="R31" s="209">
        <v>0</v>
      </c>
    </row>
    <row r="32" spans="2:18" s="208" customFormat="1">
      <c r="B32" s="209">
        <v>28</v>
      </c>
      <c r="C32" s="143" t="s">
        <v>36</v>
      </c>
      <c r="D32" s="198">
        <v>14780</v>
      </c>
      <c r="E32" s="210">
        <v>2383</v>
      </c>
      <c r="F32" s="197">
        <f t="shared" si="0"/>
        <v>0.16123139377537213</v>
      </c>
      <c r="G32" s="210">
        <v>659</v>
      </c>
      <c r="H32" s="210">
        <v>780</v>
      </c>
      <c r="I32" s="210">
        <v>944</v>
      </c>
      <c r="J32" s="210">
        <v>421</v>
      </c>
      <c r="K32" s="210">
        <v>523</v>
      </c>
      <c r="L32" s="197">
        <f t="shared" si="1"/>
        <v>3.5385656292286877E-2</v>
      </c>
      <c r="N32" s="154" t="str">
        <f t="shared" si="2"/>
        <v>此花区</v>
      </c>
      <c r="O32" s="155">
        <f t="shared" si="3"/>
        <v>3.4033225657591142E-2</v>
      </c>
      <c r="Q32" s="211">
        <f t="shared" si="4"/>
        <v>3.3042466651479925E-2</v>
      </c>
      <c r="R32" s="209">
        <v>0</v>
      </c>
    </row>
    <row r="33" spans="2:18" s="208" customFormat="1">
      <c r="B33" s="209">
        <v>29</v>
      </c>
      <c r="C33" s="143" t="s">
        <v>37</v>
      </c>
      <c r="D33" s="198">
        <v>13095</v>
      </c>
      <c r="E33" s="210">
        <v>1975</v>
      </c>
      <c r="F33" s="197">
        <f t="shared" si="0"/>
        <v>0.15082092401680031</v>
      </c>
      <c r="G33" s="210">
        <v>633</v>
      </c>
      <c r="H33" s="210">
        <v>594</v>
      </c>
      <c r="I33" s="210">
        <v>748</v>
      </c>
      <c r="J33" s="210">
        <v>341</v>
      </c>
      <c r="K33" s="210">
        <v>407</v>
      </c>
      <c r="L33" s="197">
        <f t="shared" si="1"/>
        <v>3.1080565101183656E-2</v>
      </c>
      <c r="N33" s="154" t="str">
        <f t="shared" si="2"/>
        <v>太子町</v>
      </c>
      <c r="O33" s="155">
        <f t="shared" si="3"/>
        <v>3.3980582524271843E-2</v>
      </c>
      <c r="Q33" s="211">
        <f t="shared" si="4"/>
        <v>3.3042466651479925E-2</v>
      </c>
      <c r="R33" s="209">
        <v>0</v>
      </c>
    </row>
    <row r="34" spans="2:18" s="208" customFormat="1">
      <c r="B34" s="209">
        <v>30</v>
      </c>
      <c r="C34" s="143" t="s">
        <v>38</v>
      </c>
      <c r="D34" s="198">
        <v>17729</v>
      </c>
      <c r="E34" s="210">
        <v>2635</v>
      </c>
      <c r="F34" s="197">
        <f t="shared" si="0"/>
        <v>0.14862654408032039</v>
      </c>
      <c r="G34" s="210">
        <v>752</v>
      </c>
      <c r="H34" s="210">
        <v>886</v>
      </c>
      <c r="I34" s="210">
        <v>997</v>
      </c>
      <c r="J34" s="210">
        <v>443</v>
      </c>
      <c r="K34" s="210">
        <v>554</v>
      </c>
      <c r="L34" s="197">
        <f t="shared" si="1"/>
        <v>3.1248237351232444E-2</v>
      </c>
      <c r="N34" s="154" t="str">
        <f t="shared" si="2"/>
        <v>大阪狭山市</v>
      </c>
      <c r="O34" s="155">
        <f t="shared" si="3"/>
        <v>3.3900409785173224E-2</v>
      </c>
      <c r="Q34" s="211">
        <f t="shared" si="4"/>
        <v>3.3042466651479925E-2</v>
      </c>
      <c r="R34" s="209">
        <v>0</v>
      </c>
    </row>
    <row r="35" spans="2:18" s="208" customFormat="1">
      <c r="B35" s="209">
        <v>31</v>
      </c>
      <c r="C35" s="143" t="s">
        <v>39</v>
      </c>
      <c r="D35" s="199">
        <v>22523</v>
      </c>
      <c r="E35" s="210">
        <v>3022</v>
      </c>
      <c r="F35" s="197">
        <f t="shared" si="0"/>
        <v>0.13417395551214314</v>
      </c>
      <c r="G35" s="210">
        <v>816</v>
      </c>
      <c r="H35" s="210">
        <v>1036</v>
      </c>
      <c r="I35" s="210">
        <v>1170</v>
      </c>
      <c r="J35" s="210">
        <v>537</v>
      </c>
      <c r="K35" s="210">
        <v>633</v>
      </c>
      <c r="L35" s="197">
        <f t="shared" si="1"/>
        <v>2.8104604182391333E-2</v>
      </c>
      <c r="N35" s="154" t="str">
        <f t="shared" si="2"/>
        <v>羽曳野市</v>
      </c>
      <c r="O35" s="155">
        <f t="shared" si="3"/>
        <v>3.3794812889184449E-2</v>
      </c>
      <c r="Q35" s="211">
        <f t="shared" si="4"/>
        <v>3.3042466651479925E-2</v>
      </c>
      <c r="R35" s="209">
        <v>0</v>
      </c>
    </row>
    <row r="36" spans="2:18" s="208" customFormat="1">
      <c r="B36" s="209">
        <v>32</v>
      </c>
      <c r="C36" s="143" t="s">
        <v>40</v>
      </c>
      <c r="D36" s="195">
        <v>19989</v>
      </c>
      <c r="E36" s="210">
        <v>3162</v>
      </c>
      <c r="F36" s="197">
        <f t="shared" si="0"/>
        <v>0.15818700285156836</v>
      </c>
      <c r="G36" s="210">
        <v>889</v>
      </c>
      <c r="H36" s="210">
        <v>1129</v>
      </c>
      <c r="I36" s="210">
        <v>1144</v>
      </c>
      <c r="J36" s="210">
        <v>505</v>
      </c>
      <c r="K36" s="210">
        <v>639</v>
      </c>
      <c r="L36" s="197">
        <f t="shared" si="1"/>
        <v>3.1967582170193604E-2</v>
      </c>
      <c r="N36" s="154" t="str">
        <f t="shared" si="2"/>
        <v>能勢町</v>
      </c>
      <c r="O36" s="155">
        <f t="shared" si="3"/>
        <v>3.3719704952581663E-2</v>
      </c>
      <c r="Q36" s="211">
        <f t="shared" si="4"/>
        <v>3.3042466651479925E-2</v>
      </c>
      <c r="R36" s="209">
        <v>0</v>
      </c>
    </row>
    <row r="37" spans="2:18" s="208" customFormat="1" ht="13.5">
      <c r="B37" s="209">
        <v>33</v>
      </c>
      <c r="C37" s="143" t="s">
        <v>41</v>
      </c>
      <c r="D37" s="212">
        <v>5456</v>
      </c>
      <c r="E37" s="210">
        <v>923</v>
      </c>
      <c r="F37" s="197">
        <f t="shared" ref="F37:F68" si="5">IFERROR(E37/D37,"-")</f>
        <v>0.1691715542521994</v>
      </c>
      <c r="G37" s="210">
        <v>261</v>
      </c>
      <c r="H37" s="210">
        <v>283</v>
      </c>
      <c r="I37" s="210">
        <v>379</v>
      </c>
      <c r="J37" s="210">
        <v>191</v>
      </c>
      <c r="K37" s="210">
        <v>188</v>
      </c>
      <c r="L37" s="197">
        <f t="shared" ref="L37:L68" si="6">IFERROR(K37/D37,"-")</f>
        <v>3.44574780058651E-2</v>
      </c>
      <c r="N37" s="154" t="str">
        <f t="shared" ref="N37:N68" si="7">INDEX($C$5:$C$78,MATCH(O37,L$5:L$78,0))</f>
        <v>茨木市</v>
      </c>
      <c r="O37" s="155">
        <f t="shared" ref="O37:O68" si="8">LARGE(L$5:L$78,ROW(A33))</f>
        <v>3.3504441643869301E-2</v>
      </c>
      <c r="Q37" s="211">
        <f t="shared" si="4"/>
        <v>3.3042466651479925E-2</v>
      </c>
      <c r="R37" s="209">
        <v>0</v>
      </c>
    </row>
    <row r="38" spans="2:18" s="208" customFormat="1" ht="13.5">
      <c r="B38" s="209">
        <v>34</v>
      </c>
      <c r="C38" s="143" t="s">
        <v>43</v>
      </c>
      <c r="D38" s="212">
        <v>25725</v>
      </c>
      <c r="E38" s="210">
        <v>4277</v>
      </c>
      <c r="F38" s="197">
        <f t="shared" si="5"/>
        <v>0.16625850340136056</v>
      </c>
      <c r="G38" s="210">
        <v>1369</v>
      </c>
      <c r="H38" s="210">
        <v>1327</v>
      </c>
      <c r="I38" s="210">
        <v>1581</v>
      </c>
      <c r="J38" s="210">
        <v>672</v>
      </c>
      <c r="K38" s="210">
        <v>909</v>
      </c>
      <c r="L38" s="197">
        <f t="shared" si="6"/>
        <v>3.5335276967930027E-2</v>
      </c>
      <c r="N38" s="154" t="str">
        <f t="shared" si="7"/>
        <v>箕面市</v>
      </c>
      <c r="O38" s="155">
        <f t="shared" si="8"/>
        <v>3.3458537994799191E-2</v>
      </c>
      <c r="Q38" s="211">
        <f t="shared" si="4"/>
        <v>3.3042466651479925E-2</v>
      </c>
      <c r="R38" s="209">
        <v>0</v>
      </c>
    </row>
    <row r="39" spans="2:18" s="208" customFormat="1" ht="13.5">
      <c r="B39" s="209">
        <v>35</v>
      </c>
      <c r="C39" s="143" t="s">
        <v>0</v>
      </c>
      <c r="D39" s="212">
        <v>51438</v>
      </c>
      <c r="E39" s="210">
        <v>7515</v>
      </c>
      <c r="F39" s="197">
        <f t="shared" si="5"/>
        <v>0.14609821532719003</v>
      </c>
      <c r="G39" s="210">
        <v>2078</v>
      </c>
      <c r="H39" s="210">
        <v>2544</v>
      </c>
      <c r="I39" s="210">
        <v>2893</v>
      </c>
      <c r="J39" s="210">
        <v>1322</v>
      </c>
      <c r="K39" s="210">
        <v>1571</v>
      </c>
      <c r="L39" s="197">
        <f t="shared" si="6"/>
        <v>3.054162292468603E-2</v>
      </c>
      <c r="N39" s="154" t="str">
        <f t="shared" si="7"/>
        <v>熊取町</v>
      </c>
      <c r="O39" s="155">
        <f t="shared" si="8"/>
        <v>3.3357245337159253E-2</v>
      </c>
      <c r="Q39" s="211">
        <f t="shared" si="4"/>
        <v>3.3042466651479925E-2</v>
      </c>
      <c r="R39" s="209">
        <v>0</v>
      </c>
    </row>
    <row r="40" spans="2:18" s="208" customFormat="1" ht="13.5">
      <c r="B40" s="209">
        <v>36</v>
      </c>
      <c r="C40" s="143" t="s">
        <v>1</v>
      </c>
      <c r="D40" s="212">
        <v>14548</v>
      </c>
      <c r="E40" s="210">
        <v>2351</v>
      </c>
      <c r="F40" s="197">
        <f t="shared" si="5"/>
        <v>0.16160296948034095</v>
      </c>
      <c r="G40" s="210">
        <v>538</v>
      </c>
      <c r="H40" s="210">
        <v>787</v>
      </c>
      <c r="I40" s="210">
        <v>1026</v>
      </c>
      <c r="J40" s="210">
        <v>462</v>
      </c>
      <c r="K40" s="210">
        <v>564</v>
      </c>
      <c r="L40" s="197">
        <f t="shared" si="6"/>
        <v>3.8768215562276602E-2</v>
      </c>
      <c r="N40" s="154" t="str">
        <f t="shared" si="7"/>
        <v>都島区</v>
      </c>
      <c r="O40" s="155">
        <f t="shared" si="8"/>
        <v>3.3048482734565746E-2</v>
      </c>
      <c r="Q40" s="211">
        <f t="shared" si="4"/>
        <v>3.3042466651479925E-2</v>
      </c>
      <c r="R40" s="209">
        <v>0</v>
      </c>
    </row>
    <row r="41" spans="2:18" s="208" customFormat="1" ht="13.5">
      <c r="B41" s="209">
        <v>37</v>
      </c>
      <c r="C41" s="143" t="s">
        <v>2</v>
      </c>
      <c r="D41" s="212">
        <v>43792</v>
      </c>
      <c r="E41" s="210">
        <v>7323</v>
      </c>
      <c r="F41" s="197">
        <f t="shared" si="5"/>
        <v>0.16722232371209353</v>
      </c>
      <c r="G41" s="210">
        <v>1815</v>
      </c>
      <c r="H41" s="210">
        <v>2402</v>
      </c>
      <c r="I41" s="210">
        <v>3106</v>
      </c>
      <c r="J41" s="210">
        <v>1416</v>
      </c>
      <c r="K41" s="210">
        <v>1690</v>
      </c>
      <c r="L41" s="197">
        <f t="shared" si="6"/>
        <v>3.8591523565948117E-2</v>
      </c>
      <c r="N41" s="154" t="str">
        <f t="shared" si="7"/>
        <v>守口市</v>
      </c>
      <c r="O41" s="155">
        <f t="shared" si="8"/>
        <v>3.290946325665571E-2</v>
      </c>
      <c r="Q41" s="211">
        <f t="shared" si="4"/>
        <v>3.3042466651479925E-2</v>
      </c>
      <c r="R41" s="209">
        <v>0</v>
      </c>
    </row>
    <row r="42" spans="2:18" s="208" customFormat="1" ht="13.5">
      <c r="B42" s="209">
        <v>38</v>
      </c>
      <c r="C42" s="213" t="s">
        <v>44</v>
      </c>
      <c r="D42" s="212">
        <v>9294</v>
      </c>
      <c r="E42" s="210">
        <v>1625</v>
      </c>
      <c r="F42" s="197">
        <f t="shared" si="5"/>
        <v>0.17484398536690338</v>
      </c>
      <c r="G42" s="210">
        <v>523</v>
      </c>
      <c r="H42" s="210">
        <v>503</v>
      </c>
      <c r="I42" s="210">
        <v>599</v>
      </c>
      <c r="J42" s="210">
        <v>266</v>
      </c>
      <c r="K42" s="210">
        <v>333</v>
      </c>
      <c r="L42" s="197">
        <f t="shared" si="6"/>
        <v>3.5829567462879276E-2</v>
      </c>
      <c r="N42" s="154" t="str">
        <f t="shared" si="7"/>
        <v>千早赤阪村</v>
      </c>
      <c r="O42" s="155">
        <f t="shared" si="8"/>
        <v>3.2646048109965638E-2</v>
      </c>
      <c r="Q42" s="211">
        <f t="shared" si="4"/>
        <v>3.3042466651479925E-2</v>
      </c>
      <c r="R42" s="209">
        <v>0</v>
      </c>
    </row>
    <row r="43" spans="2:18" s="208" customFormat="1" ht="13.5">
      <c r="B43" s="209">
        <v>39</v>
      </c>
      <c r="C43" s="213" t="s">
        <v>7</v>
      </c>
      <c r="D43" s="212">
        <v>52055</v>
      </c>
      <c r="E43" s="210">
        <v>8300</v>
      </c>
      <c r="F43" s="197">
        <f t="shared" si="5"/>
        <v>0.15944673902603015</v>
      </c>
      <c r="G43" s="210">
        <v>2233</v>
      </c>
      <c r="H43" s="210">
        <v>2485</v>
      </c>
      <c r="I43" s="210">
        <v>3582</v>
      </c>
      <c r="J43" s="210">
        <v>1769</v>
      </c>
      <c r="K43" s="210">
        <v>1813</v>
      </c>
      <c r="L43" s="197">
        <f t="shared" si="6"/>
        <v>3.4828546729420803E-2</v>
      </c>
      <c r="N43" s="154" t="str">
        <f t="shared" si="7"/>
        <v>四條畷市</v>
      </c>
      <c r="O43" s="155">
        <f t="shared" si="8"/>
        <v>3.2165735314161101E-2</v>
      </c>
      <c r="Q43" s="211">
        <f t="shared" si="4"/>
        <v>3.3042466651479925E-2</v>
      </c>
      <c r="R43" s="209">
        <v>0</v>
      </c>
    </row>
    <row r="44" spans="2:18" s="208" customFormat="1" ht="13.5">
      <c r="B44" s="209">
        <v>40</v>
      </c>
      <c r="C44" s="213" t="s">
        <v>45</v>
      </c>
      <c r="D44" s="212">
        <v>11434</v>
      </c>
      <c r="E44" s="210">
        <v>2009</v>
      </c>
      <c r="F44" s="197">
        <f t="shared" si="5"/>
        <v>0.17570404058072417</v>
      </c>
      <c r="G44" s="210">
        <v>601</v>
      </c>
      <c r="H44" s="210">
        <v>714</v>
      </c>
      <c r="I44" s="210">
        <v>694</v>
      </c>
      <c r="J44" s="210">
        <v>333</v>
      </c>
      <c r="K44" s="210">
        <v>361</v>
      </c>
      <c r="L44" s="197">
        <f t="shared" si="6"/>
        <v>3.1572503061046003E-2</v>
      </c>
      <c r="N44" s="154" t="str">
        <f t="shared" si="7"/>
        <v>堺市北区</v>
      </c>
      <c r="O44" s="155">
        <f t="shared" si="8"/>
        <v>3.1967582170193604E-2</v>
      </c>
      <c r="Q44" s="211">
        <f t="shared" si="4"/>
        <v>3.3042466651479925E-2</v>
      </c>
      <c r="R44" s="209">
        <v>0</v>
      </c>
    </row>
    <row r="45" spans="2:18" s="208" customFormat="1" ht="13.5">
      <c r="B45" s="209">
        <v>41</v>
      </c>
      <c r="C45" s="213" t="s">
        <v>12</v>
      </c>
      <c r="D45" s="212">
        <v>20997</v>
      </c>
      <c r="E45" s="210">
        <v>3858</v>
      </c>
      <c r="F45" s="197">
        <f t="shared" si="5"/>
        <v>0.18374053436205173</v>
      </c>
      <c r="G45" s="210">
        <v>1313</v>
      </c>
      <c r="H45" s="210">
        <v>1255</v>
      </c>
      <c r="I45" s="210">
        <v>1290</v>
      </c>
      <c r="J45" s="210">
        <v>599</v>
      </c>
      <c r="K45" s="210">
        <v>691</v>
      </c>
      <c r="L45" s="197">
        <f t="shared" si="6"/>
        <v>3.290946325665571E-2</v>
      </c>
      <c r="N45" s="154" t="str">
        <f t="shared" si="7"/>
        <v>港区</v>
      </c>
      <c r="O45" s="155">
        <f t="shared" si="8"/>
        <v>3.1853640416047546E-2</v>
      </c>
      <c r="Q45" s="211">
        <f t="shared" si="4"/>
        <v>3.3042466651479925E-2</v>
      </c>
      <c r="R45" s="209">
        <v>0</v>
      </c>
    </row>
    <row r="46" spans="2:18" s="208" customFormat="1" ht="13.5">
      <c r="B46" s="209">
        <v>42</v>
      </c>
      <c r="C46" s="213" t="s">
        <v>13</v>
      </c>
      <c r="D46" s="212">
        <v>53325</v>
      </c>
      <c r="E46" s="210">
        <v>8460</v>
      </c>
      <c r="F46" s="197">
        <f t="shared" si="5"/>
        <v>0.15864978902953586</v>
      </c>
      <c r="G46" s="210">
        <v>2706</v>
      </c>
      <c r="H46" s="210">
        <v>2705</v>
      </c>
      <c r="I46" s="210">
        <v>3049</v>
      </c>
      <c r="J46" s="210">
        <v>1417</v>
      </c>
      <c r="K46" s="210">
        <v>1632</v>
      </c>
      <c r="L46" s="197">
        <f t="shared" si="6"/>
        <v>3.060478199718706E-2</v>
      </c>
      <c r="N46" s="154" t="str">
        <f t="shared" si="7"/>
        <v>平野区</v>
      </c>
      <c r="O46" s="155">
        <f t="shared" si="8"/>
        <v>3.1628581791802682E-2</v>
      </c>
      <c r="Q46" s="211">
        <f t="shared" si="4"/>
        <v>3.3042466651479925E-2</v>
      </c>
      <c r="R46" s="209">
        <v>0</v>
      </c>
    </row>
    <row r="47" spans="2:18" s="208" customFormat="1" ht="13.5">
      <c r="B47" s="209">
        <v>43</v>
      </c>
      <c r="C47" s="213" t="s">
        <v>8</v>
      </c>
      <c r="D47" s="212">
        <v>32533</v>
      </c>
      <c r="E47" s="210">
        <v>5495</v>
      </c>
      <c r="F47" s="197">
        <f t="shared" si="5"/>
        <v>0.16890541911290075</v>
      </c>
      <c r="G47" s="210">
        <v>1732</v>
      </c>
      <c r="H47" s="210">
        <v>1715</v>
      </c>
      <c r="I47" s="210">
        <v>2048</v>
      </c>
      <c r="J47" s="210">
        <v>958</v>
      </c>
      <c r="K47" s="210">
        <v>1090</v>
      </c>
      <c r="L47" s="197">
        <f t="shared" si="6"/>
        <v>3.3504441643869301E-2</v>
      </c>
      <c r="N47" s="154" t="str">
        <f t="shared" si="7"/>
        <v>貝塚市</v>
      </c>
      <c r="O47" s="155">
        <f t="shared" si="8"/>
        <v>3.1572503061046003E-2</v>
      </c>
      <c r="Q47" s="211">
        <f t="shared" si="4"/>
        <v>3.3042466651479925E-2</v>
      </c>
      <c r="R47" s="209">
        <v>0</v>
      </c>
    </row>
    <row r="48" spans="2:18" s="208" customFormat="1" ht="13.5">
      <c r="B48" s="209">
        <v>44</v>
      </c>
      <c r="C48" s="213" t="s">
        <v>20</v>
      </c>
      <c r="D48" s="212">
        <v>37440</v>
      </c>
      <c r="E48" s="210">
        <v>6158</v>
      </c>
      <c r="F48" s="197">
        <f t="shared" si="5"/>
        <v>0.16447649572649573</v>
      </c>
      <c r="G48" s="210">
        <v>1942</v>
      </c>
      <c r="H48" s="210">
        <v>1899</v>
      </c>
      <c r="I48" s="210">
        <v>2317</v>
      </c>
      <c r="J48" s="210">
        <v>1012</v>
      </c>
      <c r="K48" s="210">
        <v>1305</v>
      </c>
      <c r="L48" s="197">
        <f t="shared" si="6"/>
        <v>3.4855769230769232E-2</v>
      </c>
      <c r="N48" s="154" t="str">
        <f t="shared" si="7"/>
        <v>阪南市</v>
      </c>
      <c r="O48" s="155">
        <f t="shared" si="8"/>
        <v>3.149419843713E-2</v>
      </c>
      <c r="Q48" s="211">
        <f t="shared" si="4"/>
        <v>3.3042466651479925E-2</v>
      </c>
      <c r="R48" s="209">
        <v>0</v>
      </c>
    </row>
    <row r="49" spans="2:18" s="208" customFormat="1" ht="13.5">
      <c r="B49" s="209">
        <v>45</v>
      </c>
      <c r="C49" s="213" t="s">
        <v>46</v>
      </c>
      <c r="D49" s="212">
        <v>12967</v>
      </c>
      <c r="E49" s="210">
        <v>2405</v>
      </c>
      <c r="F49" s="197">
        <f t="shared" si="5"/>
        <v>0.18547081051900979</v>
      </c>
      <c r="G49" s="210">
        <v>750</v>
      </c>
      <c r="H49" s="210">
        <v>779</v>
      </c>
      <c r="I49" s="210">
        <v>876</v>
      </c>
      <c r="J49" s="210">
        <v>406</v>
      </c>
      <c r="K49" s="210">
        <v>470</v>
      </c>
      <c r="L49" s="197">
        <f t="shared" si="6"/>
        <v>3.6245854862342872E-2</v>
      </c>
      <c r="N49" s="154" t="str">
        <f t="shared" si="7"/>
        <v>堺市</v>
      </c>
      <c r="O49" s="155">
        <f t="shared" si="8"/>
        <v>3.1447883315546071E-2</v>
      </c>
      <c r="Q49" s="211">
        <f t="shared" si="4"/>
        <v>3.3042466651479925E-2</v>
      </c>
      <c r="R49" s="209">
        <v>0</v>
      </c>
    </row>
    <row r="50" spans="2:18" s="208" customFormat="1" ht="13.5">
      <c r="B50" s="209">
        <v>46</v>
      </c>
      <c r="C50" s="213" t="s">
        <v>24</v>
      </c>
      <c r="D50" s="212">
        <v>16385</v>
      </c>
      <c r="E50" s="210">
        <v>2609</v>
      </c>
      <c r="F50" s="197">
        <f t="shared" si="5"/>
        <v>0.15923100396704304</v>
      </c>
      <c r="G50" s="210">
        <v>670</v>
      </c>
      <c r="H50" s="210">
        <v>777</v>
      </c>
      <c r="I50" s="210">
        <v>1162</v>
      </c>
      <c r="J50" s="210">
        <v>515</v>
      </c>
      <c r="K50" s="210">
        <v>647</v>
      </c>
      <c r="L50" s="197">
        <f t="shared" si="6"/>
        <v>3.9487335978028684E-2</v>
      </c>
      <c r="N50" s="154" t="str">
        <f t="shared" si="7"/>
        <v>堺市堺区</v>
      </c>
      <c r="O50" s="155">
        <f t="shared" si="8"/>
        <v>3.1377537499337464E-2</v>
      </c>
      <c r="Q50" s="211">
        <f t="shared" si="4"/>
        <v>3.3042466651479925E-2</v>
      </c>
      <c r="R50" s="209">
        <v>0</v>
      </c>
    </row>
    <row r="51" spans="2:18" s="208" customFormat="1" ht="13.5">
      <c r="B51" s="209">
        <v>47</v>
      </c>
      <c r="C51" s="213" t="s">
        <v>14</v>
      </c>
      <c r="D51" s="212">
        <v>32891</v>
      </c>
      <c r="E51" s="210">
        <v>5606</v>
      </c>
      <c r="F51" s="197">
        <f t="shared" si="5"/>
        <v>0.17044176218418414</v>
      </c>
      <c r="G51" s="210">
        <v>1708</v>
      </c>
      <c r="H51" s="210">
        <v>1722</v>
      </c>
      <c r="I51" s="210">
        <v>2176</v>
      </c>
      <c r="J51" s="210">
        <v>963</v>
      </c>
      <c r="K51" s="210">
        <v>1213</v>
      </c>
      <c r="L51" s="197">
        <f t="shared" si="6"/>
        <v>3.6879389498647046E-2</v>
      </c>
      <c r="N51" s="154" t="str">
        <f t="shared" si="7"/>
        <v>堺市西区</v>
      </c>
      <c r="O51" s="155">
        <f t="shared" si="8"/>
        <v>3.1248237351232444E-2</v>
      </c>
      <c r="Q51" s="211">
        <f t="shared" si="4"/>
        <v>3.3042466651479925E-2</v>
      </c>
      <c r="R51" s="209">
        <v>0</v>
      </c>
    </row>
    <row r="52" spans="2:18" s="208" customFormat="1" ht="13.5">
      <c r="B52" s="209">
        <v>48</v>
      </c>
      <c r="C52" s="213" t="s">
        <v>25</v>
      </c>
      <c r="D52" s="212">
        <v>17729</v>
      </c>
      <c r="E52" s="210">
        <v>2903</v>
      </c>
      <c r="F52" s="197">
        <f t="shared" si="5"/>
        <v>0.16374301991088047</v>
      </c>
      <c r="G52" s="210">
        <v>748</v>
      </c>
      <c r="H52" s="210">
        <v>944</v>
      </c>
      <c r="I52" s="210">
        <v>1211</v>
      </c>
      <c r="J52" s="210">
        <v>546</v>
      </c>
      <c r="K52" s="210">
        <v>665</v>
      </c>
      <c r="L52" s="197">
        <f t="shared" si="6"/>
        <v>3.7509165773591292E-2</v>
      </c>
      <c r="N52" s="154" t="str">
        <f t="shared" si="7"/>
        <v>堺市東区</v>
      </c>
      <c r="O52" s="155">
        <f t="shared" si="8"/>
        <v>3.1080565101183656E-2</v>
      </c>
      <c r="Q52" s="211">
        <f t="shared" si="4"/>
        <v>3.3042466651479925E-2</v>
      </c>
      <c r="R52" s="209">
        <v>0</v>
      </c>
    </row>
    <row r="53" spans="2:18" s="208" customFormat="1" ht="13.5">
      <c r="B53" s="209">
        <v>49</v>
      </c>
      <c r="C53" s="213" t="s">
        <v>26</v>
      </c>
      <c r="D53" s="212">
        <v>18173</v>
      </c>
      <c r="E53" s="210">
        <v>3046</v>
      </c>
      <c r="F53" s="197">
        <f t="shared" si="5"/>
        <v>0.16761129147636603</v>
      </c>
      <c r="G53" s="210">
        <v>1114</v>
      </c>
      <c r="H53" s="210">
        <v>955</v>
      </c>
      <c r="I53" s="210">
        <v>977</v>
      </c>
      <c r="J53" s="210">
        <v>431</v>
      </c>
      <c r="K53" s="210">
        <v>546</v>
      </c>
      <c r="L53" s="197">
        <f t="shared" si="6"/>
        <v>3.004457161723436E-2</v>
      </c>
      <c r="N53" s="154" t="str">
        <f t="shared" si="7"/>
        <v>淀川区</v>
      </c>
      <c r="O53" s="155">
        <f t="shared" si="8"/>
        <v>3.1059746156227426E-2</v>
      </c>
      <c r="Q53" s="211">
        <f t="shared" si="4"/>
        <v>3.3042466651479925E-2</v>
      </c>
      <c r="R53" s="209">
        <v>0</v>
      </c>
    </row>
    <row r="54" spans="2:18" s="208" customFormat="1" ht="13.5">
      <c r="B54" s="209">
        <v>50</v>
      </c>
      <c r="C54" s="213" t="s">
        <v>15</v>
      </c>
      <c r="D54" s="212">
        <v>15935</v>
      </c>
      <c r="E54" s="210">
        <v>2704</v>
      </c>
      <c r="F54" s="197">
        <f t="shared" si="5"/>
        <v>0.1696893630373392</v>
      </c>
      <c r="G54" s="210">
        <v>843</v>
      </c>
      <c r="H54" s="210">
        <v>851</v>
      </c>
      <c r="I54" s="210">
        <v>1010</v>
      </c>
      <c r="J54" s="210">
        <v>455</v>
      </c>
      <c r="K54" s="210">
        <v>555</v>
      </c>
      <c r="L54" s="197">
        <f t="shared" si="6"/>
        <v>3.4828992783181675E-2</v>
      </c>
      <c r="N54" s="154" t="str">
        <f t="shared" si="7"/>
        <v>高石市</v>
      </c>
      <c r="O54" s="155">
        <f t="shared" si="8"/>
        <v>3.0855018587360596E-2</v>
      </c>
      <c r="Q54" s="211">
        <f t="shared" si="4"/>
        <v>3.3042466651479925E-2</v>
      </c>
      <c r="R54" s="209">
        <v>0</v>
      </c>
    </row>
    <row r="55" spans="2:18" s="208" customFormat="1" ht="13.5">
      <c r="B55" s="209">
        <v>51</v>
      </c>
      <c r="C55" s="213" t="s">
        <v>47</v>
      </c>
      <c r="D55" s="212">
        <v>20997</v>
      </c>
      <c r="E55" s="210">
        <v>3336</v>
      </c>
      <c r="F55" s="197">
        <f t="shared" si="5"/>
        <v>0.15887983997713959</v>
      </c>
      <c r="G55" s="210">
        <v>867</v>
      </c>
      <c r="H55" s="210">
        <v>1144</v>
      </c>
      <c r="I55" s="210">
        <v>1325</v>
      </c>
      <c r="J55" s="210">
        <v>529</v>
      </c>
      <c r="K55" s="210">
        <v>796</v>
      </c>
      <c r="L55" s="197">
        <f t="shared" si="6"/>
        <v>3.7910177644425391E-2</v>
      </c>
      <c r="N55" s="154" t="str">
        <f t="shared" si="7"/>
        <v>東住吉区</v>
      </c>
      <c r="O55" s="155">
        <f t="shared" si="8"/>
        <v>3.0792259168181332E-2</v>
      </c>
      <c r="Q55" s="211">
        <f t="shared" si="4"/>
        <v>3.3042466651479925E-2</v>
      </c>
      <c r="R55" s="209">
        <v>0</v>
      </c>
    </row>
    <row r="56" spans="2:18" s="208" customFormat="1" ht="13.5">
      <c r="B56" s="209">
        <v>52</v>
      </c>
      <c r="C56" s="213" t="s">
        <v>3</v>
      </c>
      <c r="D56" s="212">
        <v>17305</v>
      </c>
      <c r="E56" s="210">
        <v>2609</v>
      </c>
      <c r="F56" s="197">
        <f t="shared" si="5"/>
        <v>0.15076567466050275</v>
      </c>
      <c r="G56" s="210">
        <v>673</v>
      </c>
      <c r="H56" s="210">
        <v>879</v>
      </c>
      <c r="I56" s="210">
        <v>1057</v>
      </c>
      <c r="J56" s="210">
        <v>478</v>
      </c>
      <c r="K56" s="210">
        <v>579</v>
      </c>
      <c r="L56" s="197">
        <f t="shared" si="6"/>
        <v>3.3458537994799191E-2</v>
      </c>
      <c r="N56" s="154" t="str">
        <f t="shared" si="7"/>
        <v>枚方市</v>
      </c>
      <c r="O56" s="155">
        <f t="shared" si="8"/>
        <v>3.060478199718706E-2</v>
      </c>
      <c r="Q56" s="211">
        <f t="shared" si="4"/>
        <v>3.3042466651479925E-2</v>
      </c>
      <c r="R56" s="209">
        <v>0</v>
      </c>
    </row>
    <row r="57" spans="2:18" s="208" customFormat="1" ht="13.5">
      <c r="B57" s="209">
        <v>53</v>
      </c>
      <c r="C57" s="213" t="s">
        <v>21</v>
      </c>
      <c r="D57" s="212">
        <v>9833</v>
      </c>
      <c r="E57" s="210">
        <v>1613</v>
      </c>
      <c r="F57" s="197">
        <f t="shared" si="5"/>
        <v>0.16403945896471067</v>
      </c>
      <c r="G57" s="210">
        <v>445</v>
      </c>
      <c r="H57" s="210">
        <v>535</v>
      </c>
      <c r="I57" s="210">
        <v>633</v>
      </c>
      <c r="J57" s="210">
        <v>274</v>
      </c>
      <c r="K57" s="210">
        <v>359</v>
      </c>
      <c r="L57" s="197">
        <f t="shared" si="6"/>
        <v>3.6509712193633685E-2</v>
      </c>
      <c r="N57" s="154" t="str">
        <f t="shared" si="7"/>
        <v>豊中市</v>
      </c>
      <c r="O57" s="155">
        <f t="shared" si="8"/>
        <v>3.054162292468603E-2</v>
      </c>
      <c r="Q57" s="211">
        <f t="shared" si="4"/>
        <v>3.3042466651479925E-2</v>
      </c>
      <c r="R57" s="209">
        <v>0</v>
      </c>
    </row>
    <row r="58" spans="2:18" s="208" customFormat="1" ht="13.5">
      <c r="B58" s="209">
        <v>54</v>
      </c>
      <c r="C58" s="213" t="s">
        <v>27</v>
      </c>
      <c r="D58" s="212">
        <v>16541</v>
      </c>
      <c r="E58" s="210">
        <v>2709</v>
      </c>
      <c r="F58" s="197">
        <f t="shared" si="5"/>
        <v>0.16377486246297079</v>
      </c>
      <c r="G58" s="210">
        <v>863</v>
      </c>
      <c r="H58" s="210">
        <v>837</v>
      </c>
      <c r="I58" s="210">
        <v>1009</v>
      </c>
      <c r="J58" s="210">
        <v>450</v>
      </c>
      <c r="K58" s="210">
        <v>559</v>
      </c>
      <c r="L58" s="197">
        <f t="shared" si="6"/>
        <v>3.3794812889184449E-2</v>
      </c>
      <c r="N58" s="154" t="str">
        <f t="shared" si="7"/>
        <v>住之江区</v>
      </c>
      <c r="O58" s="155">
        <f t="shared" si="8"/>
        <v>3.0389248743870695E-2</v>
      </c>
      <c r="Q58" s="211">
        <f t="shared" si="4"/>
        <v>3.3042466651479925E-2</v>
      </c>
      <c r="R58" s="209">
        <v>0</v>
      </c>
    </row>
    <row r="59" spans="2:18" s="208" customFormat="1" ht="13.5">
      <c r="B59" s="209">
        <v>55</v>
      </c>
      <c r="C59" s="213" t="s">
        <v>16</v>
      </c>
      <c r="D59" s="212">
        <v>17138</v>
      </c>
      <c r="E59" s="210">
        <v>3228</v>
      </c>
      <c r="F59" s="197">
        <f t="shared" si="5"/>
        <v>0.18835336678725639</v>
      </c>
      <c r="G59" s="210">
        <v>1013</v>
      </c>
      <c r="H59" s="210">
        <v>1016</v>
      </c>
      <c r="I59" s="210">
        <v>1199</v>
      </c>
      <c r="J59" s="210">
        <v>531</v>
      </c>
      <c r="K59" s="210">
        <v>668</v>
      </c>
      <c r="L59" s="197">
        <f t="shared" si="6"/>
        <v>3.8977710351266195E-2</v>
      </c>
      <c r="N59" s="154" t="str">
        <f t="shared" si="7"/>
        <v>交野市</v>
      </c>
      <c r="O59" s="155">
        <f t="shared" si="8"/>
        <v>3.0217529807954856E-2</v>
      </c>
      <c r="Q59" s="211">
        <f t="shared" si="4"/>
        <v>3.3042466651479925E-2</v>
      </c>
      <c r="R59" s="209">
        <v>0</v>
      </c>
    </row>
    <row r="60" spans="2:18" s="208" customFormat="1" ht="13.5">
      <c r="B60" s="209">
        <v>56</v>
      </c>
      <c r="C60" s="213" t="s">
        <v>9</v>
      </c>
      <c r="D60" s="212">
        <v>10516</v>
      </c>
      <c r="E60" s="210">
        <v>1709</v>
      </c>
      <c r="F60" s="197">
        <f t="shared" si="5"/>
        <v>0.16251426397869911</v>
      </c>
      <c r="G60" s="210">
        <v>364</v>
      </c>
      <c r="H60" s="210">
        <v>654</v>
      </c>
      <c r="I60" s="210">
        <v>691</v>
      </c>
      <c r="J60" s="210">
        <v>310</v>
      </c>
      <c r="K60" s="210">
        <v>381</v>
      </c>
      <c r="L60" s="197">
        <f t="shared" si="6"/>
        <v>3.6230505895777865E-2</v>
      </c>
      <c r="N60" s="154" t="str">
        <f t="shared" si="7"/>
        <v>松原市</v>
      </c>
      <c r="O60" s="155">
        <f t="shared" si="8"/>
        <v>3.004457161723436E-2</v>
      </c>
      <c r="Q60" s="211">
        <f t="shared" si="4"/>
        <v>3.3042466651479925E-2</v>
      </c>
      <c r="R60" s="209">
        <v>0</v>
      </c>
    </row>
    <row r="61" spans="2:18" s="208" customFormat="1" ht="13.5">
      <c r="B61" s="209">
        <v>57</v>
      </c>
      <c r="C61" s="213" t="s">
        <v>48</v>
      </c>
      <c r="D61" s="212">
        <v>8070</v>
      </c>
      <c r="E61" s="210">
        <v>1365</v>
      </c>
      <c r="F61" s="197">
        <f t="shared" si="5"/>
        <v>0.16914498141263939</v>
      </c>
      <c r="G61" s="210">
        <v>450</v>
      </c>
      <c r="H61" s="210">
        <v>434</v>
      </c>
      <c r="I61" s="210">
        <v>481</v>
      </c>
      <c r="J61" s="210">
        <v>232</v>
      </c>
      <c r="K61" s="210">
        <v>249</v>
      </c>
      <c r="L61" s="197">
        <f t="shared" si="6"/>
        <v>3.0855018587360596E-2</v>
      </c>
      <c r="N61" s="154" t="str">
        <f t="shared" si="7"/>
        <v>旭区</v>
      </c>
      <c r="O61" s="155">
        <f t="shared" si="8"/>
        <v>2.9816513761467892E-2</v>
      </c>
      <c r="Q61" s="211">
        <f t="shared" si="4"/>
        <v>3.3042466651479925E-2</v>
      </c>
      <c r="R61" s="209">
        <v>0</v>
      </c>
    </row>
    <row r="62" spans="2:18" s="208" customFormat="1" ht="13.5">
      <c r="B62" s="209">
        <v>58</v>
      </c>
      <c r="C62" s="213" t="s">
        <v>28</v>
      </c>
      <c r="D62" s="212">
        <v>9239</v>
      </c>
      <c r="E62" s="210">
        <v>1735</v>
      </c>
      <c r="F62" s="197">
        <f t="shared" si="5"/>
        <v>0.18779088645957354</v>
      </c>
      <c r="G62" s="210">
        <v>583</v>
      </c>
      <c r="H62" s="210">
        <v>519</v>
      </c>
      <c r="I62" s="210">
        <v>633</v>
      </c>
      <c r="J62" s="210">
        <v>283</v>
      </c>
      <c r="K62" s="210">
        <v>350</v>
      </c>
      <c r="L62" s="197">
        <f t="shared" si="6"/>
        <v>3.7882887758415411E-2</v>
      </c>
      <c r="N62" s="154" t="str">
        <f t="shared" si="7"/>
        <v>大阪市</v>
      </c>
      <c r="O62" s="155">
        <f t="shared" si="8"/>
        <v>2.9713730176913884E-2</v>
      </c>
      <c r="Q62" s="211">
        <f t="shared" si="4"/>
        <v>3.3042466651479925E-2</v>
      </c>
      <c r="R62" s="209">
        <v>0</v>
      </c>
    </row>
    <row r="63" spans="2:18" s="208" customFormat="1" ht="13.5">
      <c r="B63" s="209">
        <v>59</v>
      </c>
      <c r="C63" s="213" t="s">
        <v>22</v>
      </c>
      <c r="D63" s="212">
        <v>66824</v>
      </c>
      <c r="E63" s="210">
        <v>11195</v>
      </c>
      <c r="F63" s="197">
        <f t="shared" si="5"/>
        <v>0.16752963007302765</v>
      </c>
      <c r="G63" s="210">
        <v>3252</v>
      </c>
      <c r="H63" s="210">
        <v>3526</v>
      </c>
      <c r="I63" s="210">
        <v>4417</v>
      </c>
      <c r="J63" s="210">
        <v>1994</v>
      </c>
      <c r="K63" s="210">
        <v>2423</v>
      </c>
      <c r="L63" s="197">
        <f t="shared" si="6"/>
        <v>3.6259427750508798E-2</v>
      </c>
      <c r="N63" s="154" t="str">
        <f t="shared" si="7"/>
        <v>鶴見区</v>
      </c>
      <c r="O63" s="155">
        <f t="shared" si="8"/>
        <v>2.9363911056016115E-2</v>
      </c>
      <c r="Q63" s="211">
        <f t="shared" si="4"/>
        <v>3.3042466651479925E-2</v>
      </c>
      <c r="R63" s="209">
        <v>0</v>
      </c>
    </row>
    <row r="64" spans="2:18" s="208" customFormat="1" ht="13.5">
      <c r="B64" s="209">
        <v>60</v>
      </c>
      <c r="C64" s="213" t="s">
        <v>49</v>
      </c>
      <c r="D64" s="212">
        <v>8586</v>
      </c>
      <c r="E64" s="210">
        <v>1374</v>
      </c>
      <c r="F64" s="197">
        <f t="shared" si="5"/>
        <v>0.16002795248078266</v>
      </c>
      <c r="G64" s="210">
        <v>416</v>
      </c>
      <c r="H64" s="210">
        <v>366</v>
      </c>
      <c r="I64" s="210">
        <v>592</v>
      </c>
      <c r="J64" s="210">
        <v>236</v>
      </c>
      <c r="K64" s="210">
        <v>356</v>
      </c>
      <c r="L64" s="197">
        <f t="shared" si="6"/>
        <v>4.1462846494293035E-2</v>
      </c>
      <c r="N64" s="154" t="str">
        <f t="shared" si="7"/>
        <v>西区</v>
      </c>
      <c r="O64" s="155">
        <f t="shared" si="8"/>
        <v>2.9361459521094639E-2</v>
      </c>
      <c r="Q64" s="211">
        <f t="shared" si="4"/>
        <v>3.3042466651479925E-2</v>
      </c>
      <c r="R64" s="209">
        <v>0</v>
      </c>
    </row>
    <row r="65" spans="2:18" s="208" customFormat="1" ht="13.5">
      <c r="B65" s="209">
        <v>61</v>
      </c>
      <c r="C65" s="213" t="s">
        <v>17</v>
      </c>
      <c r="D65" s="212">
        <v>7337</v>
      </c>
      <c r="E65" s="210">
        <v>1160</v>
      </c>
      <c r="F65" s="197">
        <f t="shared" si="5"/>
        <v>0.15810276679841898</v>
      </c>
      <c r="G65" s="210">
        <v>332</v>
      </c>
      <c r="H65" s="210">
        <v>390</v>
      </c>
      <c r="I65" s="210">
        <v>438</v>
      </c>
      <c r="J65" s="210">
        <v>202</v>
      </c>
      <c r="K65" s="210">
        <v>236</v>
      </c>
      <c r="L65" s="197">
        <f t="shared" si="6"/>
        <v>3.2165735314161101E-2</v>
      </c>
      <c r="N65" s="154" t="str">
        <f t="shared" si="7"/>
        <v>島本町</v>
      </c>
      <c r="O65" s="155">
        <f t="shared" si="8"/>
        <v>2.9045643153526972E-2</v>
      </c>
      <c r="Q65" s="211">
        <f t="shared" si="4"/>
        <v>3.3042466651479925E-2</v>
      </c>
      <c r="R65" s="209">
        <v>0</v>
      </c>
    </row>
    <row r="66" spans="2:18" s="208" customFormat="1" ht="13.5">
      <c r="B66" s="209">
        <v>62</v>
      </c>
      <c r="C66" s="213" t="s">
        <v>18</v>
      </c>
      <c r="D66" s="212">
        <v>10987</v>
      </c>
      <c r="E66" s="210">
        <v>1731</v>
      </c>
      <c r="F66" s="197">
        <f t="shared" si="5"/>
        <v>0.15754983161918631</v>
      </c>
      <c r="G66" s="210">
        <v>550</v>
      </c>
      <c r="H66" s="210">
        <v>558</v>
      </c>
      <c r="I66" s="210">
        <v>623</v>
      </c>
      <c r="J66" s="210">
        <v>291</v>
      </c>
      <c r="K66" s="210">
        <v>332</v>
      </c>
      <c r="L66" s="197">
        <f t="shared" si="6"/>
        <v>3.0217529807954856E-2</v>
      </c>
      <c r="N66" s="154" t="str">
        <f t="shared" si="7"/>
        <v>城東区</v>
      </c>
      <c r="O66" s="155">
        <f t="shared" si="8"/>
        <v>2.8783355103564098E-2</v>
      </c>
      <c r="Q66" s="211">
        <f t="shared" si="4"/>
        <v>3.3042466651479925E-2</v>
      </c>
      <c r="R66" s="209">
        <v>0</v>
      </c>
    </row>
    <row r="67" spans="2:18" s="208" customFormat="1" ht="13.5">
      <c r="B67" s="209">
        <v>63</v>
      </c>
      <c r="C67" s="213" t="s">
        <v>29</v>
      </c>
      <c r="D67" s="212">
        <v>8053</v>
      </c>
      <c r="E67" s="210">
        <v>1264</v>
      </c>
      <c r="F67" s="197">
        <f t="shared" si="5"/>
        <v>0.15696013907860426</v>
      </c>
      <c r="G67" s="210">
        <v>291</v>
      </c>
      <c r="H67" s="210">
        <v>441</v>
      </c>
      <c r="I67" s="210">
        <v>532</v>
      </c>
      <c r="J67" s="210">
        <v>259</v>
      </c>
      <c r="K67" s="210">
        <v>273</v>
      </c>
      <c r="L67" s="197">
        <f t="shared" si="6"/>
        <v>3.3900409785173224E-2</v>
      </c>
      <c r="N67" s="154" t="str">
        <f t="shared" si="7"/>
        <v>福島区</v>
      </c>
      <c r="O67" s="155">
        <f t="shared" si="8"/>
        <v>2.8226911482597972E-2</v>
      </c>
      <c r="Q67" s="211">
        <f t="shared" si="4"/>
        <v>3.3042466651479925E-2</v>
      </c>
      <c r="R67" s="209">
        <v>0</v>
      </c>
    </row>
    <row r="68" spans="2:18" s="208" customFormat="1" ht="13.5">
      <c r="B68" s="209">
        <v>64</v>
      </c>
      <c r="C68" s="213" t="s">
        <v>50</v>
      </c>
      <c r="D68" s="212">
        <v>8446</v>
      </c>
      <c r="E68" s="210">
        <v>1479</v>
      </c>
      <c r="F68" s="197">
        <f t="shared" si="5"/>
        <v>0.1751124792801326</v>
      </c>
      <c r="G68" s="210">
        <v>542</v>
      </c>
      <c r="H68" s="210">
        <v>439</v>
      </c>
      <c r="I68" s="210">
        <v>498</v>
      </c>
      <c r="J68" s="210">
        <v>232</v>
      </c>
      <c r="K68" s="210">
        <v>266</v>
      </c>
      <c r="L68" s="197">
        <f t="shared" si="6"/>
        <v>3.149419843713E-2</v>
      </c>
      <c r="N68" s="154" t="str">
        <f t="shared" si="7"/>
        <v>堺市南区</v>
      </c>
      <c r="O68" s="155">
        <f t="shared" si="8"/>
        <v>2.8104604182391333E-2</v>
      </c>
      <c r="Q68" s="211">
        <f t="shared" si="4"/>
        <v>3.3042466651479925E-2</v>
      </c>
      <c r="R68" s="209">
        <v>0</v>
      </c>
    </row>
    <row r="69" spans="2:18" s="208" customFormat="1" ht="13.5">
      <c r="B69" s="209">
        <v>65</v>
      </c>
      <c r="C69" s="213" t="s">
        <v>10</v>
      </c>
      <c r="D69" s="212">
        <v>4097</v>
      </c>
      <c r="E69" s="210">
        <v>576</v>
      </c>
      <c r="F69" s="197">
        <f t="shared" ref="F69:F78" si="9">IFERROR(E69/D69,"-")</f>
        <v>0.14059067610446668</v>
      </c>
      <c r="G69" s="210">
        <v>190</v>
      </c>
      <c r="H69" s="210">
        <v>168</v>
      </c>
      <c r="I69" s="210">
        <v>218</v>
      </c>
      <c r="J69" s="210">
        <v>99</v>
      </c>
      <c r="K69" s="210">
        <v>119</v>
      </c>
      <c r="L69" s="197">
        <f t="shared" ref="L69:L78" si="10">IFERROR(K69/D69,"-")</f>
        <v>2.9045643153526972E-2</v>
      </c>
      <c r="N69" s="154" t="str">
        <f t="shared" ref="N69:N78" si="11">INDEX($C$5:$C$78,MATCH(O69,L$5:L$78,0))</f>
        <v>西成区</v>
      </c>
      <c r="O69" s="155">
        <f t="shared" ref="O69:O78" si="12">LARGE(L$5:L$78,ROW(A65))</f>
        <v>2.7767035346894578E-2</v>
      </c>
      <c r="Q69" s="211">
        <f t="shared" si="4"/>
        <v>3.3042466651479925E-2</v>
      </c>
      <c r="R69" s="209">
        <v>0</v>
      </c>
    </row>
    <row r="70" spans="2:18" s="208" customFormat="1" ht="13.5">
      <c r="B70" s="209">
        <v>66</v>
      </c>
      <c r="C70" s="213" t="s">
        <v>4</v>
      </c>
      <c r="D70" s="212">
        <v>4125</v>
      </c>
      <c r="E70" s="210">
        <v>684</v>
      </c>
      <c r="F70" s="197">
        <f t="shared" si="9"/>
        <v>0.16581818181818181</v>
      </c>
      <c r="G70" s="210">
        <v>157</v>
      </c>
      <c r="H70" s="210">
        <v>243</v>
      </c>
      <c r="I70" s="210">
        <v>284</v>
      </c>
      <c r="J70" s="210">
        <v>117</v>
      </c>
      <c r="K70" s="210">
        <v>167</v>
      </c>
      <c r="L70" s="197">
        <f t="shared" si="10"/>
        <v>4.0484848484848485E-2</v>
      </c>
      <c r="N70" s="154" t="str">
        <f t="shared" si="11"/>
        <v>生野区</v>
      </c>
      <c r="O70" s="155">
        <f t="shared" si="12"/>
        <v>2.7478358000558502E-2</v>
      </c>
      <c r="Q70" s="211">
        <f t="shared" ref="Q70:Q78" si="13">$L$79</f>
        <v>3.3042466651479925E-2</v>
      </c>
      <c r="R70" s="209">
        <v>0</v>
      </c>
    </row>
    <row r="71" spans="2:18" s="208" customFormat="1" ht="13.5">
      <c r="B71" s="209">
        <v>67</v>
      </c>
      <c r="C71" s="213" t="s">
        <v>5</v>
      </c>
      <c r="D71" s="212">
        <v>1898</v>
      </c>
      <c r="E71" s="210">
        <v>254</v>
      </c>
      <c r="F71" s="197">
        <f t="shared" si="9"/>
        <v>0.13382507903055849</v>
      </c>
      <c r="G71" s="210">
        <v>69</v>
      </c>
      <c r="H71" s="210">
        <v>78</v>
      </c>
      <c r="I71" s="210">
        <v>107</v>
      </c>
      <c r="J71" s="210">
        <v>43</v>
      </c>
      <c r="K71" s="210">
        <v>64</v>
      </c>
      <c r="L71" s="197">
        <f t="shared" si="10"/>
        <v>3.3719704952581663E-2</v>
      </c>
      <c r="N71" s="154" t="str">
        <f t="shared" si="11"/>
        <v>阿倍野区</v>
      </c>
      <c r="O71" s="155">
        <f t="shared" si="12"/>
        <v>2.707263905491878E-2</v>
      </c>
      <c r="Q71" s="211">
        <f t="shared" si="13"/>
        <v>3.3042466651479925E-2</v>
      </c>
      <c r="R71" s="209">
        <v>0</v>
      </c>
    </row>
    <row r="72" spans="2:18" s="208" customFormat="1" ht="13.5">
      <c r="B72" s="209">
        <v>68</v>
      </c>
      <c r="C72" s="213" t="s">
        <v>51</v>
      </c>
      <c r="D72" s="212">
        <v>2602</v>
      </c>
      <c r="E72" s="210">
        <v>424</v>
      </c>
      <c r="F72" s="197">
        <f t="shared" si="9"/>
        <v>0.16295157571099156</v>
      </c>
      <c r="G72" s="210">
        <v>115</v>
      </c>
      <c r="H72" s="210">
        <v>142</v>
      </c>
      <c r="I72" s="210">
        <v>167</v>
      </c>
      <c r="J72" s="210">
        <v>68</v>
      </c>
      <c r="K72" s="210">
        <v>99</v>
      </c>
      <c r="L72" s="197">
        <f t="shared" si="10"/>
        <v>3.8047655649500384E-2</v>
      </c>
      <c r="N72" s="154" t="str">
        <f t="shared" si="11"/>
        <v>住吉区</v>
      </c>
      <c r="O72" s="155">
        <f t="shared" si="12"/>
        <v>2.6485220954053264E-2</v>
      </c>
      <c r="Q72" s="211">
        <f t="shared" si="13"/>
        <v>3.3042466651479925E-2</v>
      </c>
      <c r="R72" s="209">
        <v>0</v>
      </c>
    </row>
    <row r="73" spans="2:18" s="208" customFormat="1" ht="13.5">
      <c r="B73" s="209">
        <v>69</v>
      </c>
      <c r="C73" s="213" t="s">
        <v>52</v>
      </c>
      <c r="D73" s="212">
        <v>5576</v>
      </c>
      <c r="E73" s="210">
        <v>915</v>
      </c>
      <c r="F73" s="197">
        <f t="shared" si="9"/>
        <v>0.1640961262553802</v>
      </c>
      <c r="G73" s="210">
        <v>268</v>
      </c>
      <c r="H73" s="210">
        <v>286</v>
      </c>
      <c r="I73" s="210">
        <v>361</v>
      </c>
      <c r="J73" s="210">
        <v>175</v>
      </c>
      <c r="K73" s="210">
        <v>186</v>
      </c>
      <c r="L73" s="197">
        <f t="shared" si="10"/>
        <v>3.3357245337159253E-2</v>
      </c>
      <c r="N73" s="154" t="str">
        <f t="shared" si="11"/>
        <v>浪速区</v>
      </c>
      <c r="O73" s="155">
        <f t="shared" si="12"/>
        <v>2.6190476190476191E-2</v>
      </c>
      <c r="Q73" s="211">
        <f t="shared" si="13"/>
        <v>3.3042466651479925E-2</v>
      </c>
      <c r="R73" s="209">
        <v>0</v>
      </c>
    </row>
    <row r="74" spans="2:18" s="208" customFormat="1" ht="13.5">
      <c r="B74" s="209">
        <v>70</v>
      </c>
      <c r="C74" s="213" t="s">
        <v>53</v>
      </c>
      <c r="D74" s="212">
        <v>1076</v>
      </c>
      <c r="E74" s="210">
        <v>208</v>
      </c>
      <c r="F74" s="197">
        <f t="shared" si="9"/>
        <v>0.19330855018587362</v>
      </c>
      <c r="G74" s="210">
        <v>74</v>
      </c>
      <c r="H74" s="210">
        <v>59</v>
      </c>
      <c r="I74" s="210">
        <v>75</v>
      </c>
      <c r="J74" s="210">
        <v>26</v>
      </c>
      <c r="K74" s="210">
        <v>49</v>
      </c>
      <c r="L74" s="197">
        <f t="shared" si="10"/>
        <v>4.5539033457249072E-2</v>
      </c>
      <c r="N74" s="154" t="str">
        <f t="shared" si="11"/>
        <v>中央区</v>
      </c>
      <c r="O74" s="155">
        <f t="shared" si="12"/>
        <v>2.6061057334326135E-2</v>
      </c>
      <c r="Q74" s="211">
        <f t="shared" si="13"/>
        <v>3.3042466651479925E-2</v>
      </c>
      <c r="R74" s="209">
        <v>0</v>
      </c>
    </row>
    <row r="75" spans="2:18" s="208" customFormat="1" ht="13.5">
      <c r="B75" s="209">
        <v>71</v>
      </c>
      <c r="C75" s="213" t="s">
        <v>54</v>
      </c>
      <c r="D75" s="212">
        <v>3167</v>
      </c>
      <c r="E75" s="210">
        <v>524</v>
      </c>
      <c r="F75" s="197">
        <f t="shared" si="9"/>
        <v>0.16545626776128827</v>
      </c>
      <c r="G75" s="210">
        <v>193</v>
      </c>
      <c r="H75" s="210">
        <v>161</v>
      </c>
      <c r="I75" s="210">
        <v>170</v>
      </c>
      <c r="J75" s="210">
        <v>92</v>
      </c>
      <c r="K75" s="210">
        <v>78</v>
      </c>
      <c r="L75" s="197">
        <f t="shared" si="10"/>
        <v>2.4628986422481843E-2</v>
      </c>
      <c r="N75" s="154" t="str">
        <f t="shared" si="11"/>
        <v>北区</v>
      </c>
      <c r="O75" s="155">
        <f t="shared" si="12"/>
        <v>2.5222423771270625E-2</v>
      </c>
      <c r="Q75" s="211">
        <f t="shared" si="13"/>
        <v>3.3042466651479925E-2</v>
      </c>
      <c r="R75" s="209">
        <v>0</v>
      </c>
    </row>
    <row r="76" spans="2:18" s="208" customFormat="1" ht="13.5">
      <c r="B76" s="209">
        <v>72</v>
      </c>
      <c r="C76" s="213" t="s">
        <v>30</v>
      </c>
      <c r="D76" s="212">
        <v>1854</v>
      </c>
      <c r="E76" s="210">
        <v>275</v>
      </c>
      <c r="F76" s="197">
        <f t="shared" si="9"/>
        <v>0.14832793959007551</v>
      </c>
      <c r="G76" s="210">
        <v>93</v>
      </c>
      <c r="H76" s="210">
        <v>68</v>
      </c>
      <c r="I76" s="210">
        <v>114</v>
      </c>
      <c r="J76" s="210">
        <v>51</v>
      </c>
      <c r="K76" s="210">
        <v>63</v>
      </c>
      <c r="L76" s="197">
        <f t="shared" si="10"/>
        <v>3.3980582524271843E-2</v>
      </c>
      <c r="N76" s="154" t="str">
        <f t="shared" si="11"/>
        <v>岬町</v>
      </c>
      <c r="O76" s="155">
        <f t="shared" si="12"/>
        <v>2.4628986422481843E-2</v>
      </c>
      <c r="Q76" s="211">
        <f t="shared" si="13"/>
        <v>3.3042466651479925E-2</v>
      </c>
      <c r="R76" s="209">
        <v>0</v>
      </c>
    </row>
    <row r="77" spans="2:18" s="208" customFormat="1" ht="13.5">
      <c r="B77" s="209">
        <v>73</v>
      </c>
      <c r="C77" s="213" t="s">
        <v>31</v>
      </c>
      <c r="D77" s="212">
        <v>2612</v>
      </c>
      <c r="E77" s="210">
        <v>446</v>
      </c>
      <c r="F77" s="197">
        <f t="shared" si="9"/>
        <v>0.17075038284839203</v>
      </c>
      <c r="G77" s="210">
        <v>115</v>
      </c>
      <c r="H77" s="210">
        <v>117</v>
      </c>
      <c r="I77" s="210">
        <v>214</v>
      </c>
      <c r="J77" s="210">
        <v>89</v>
      </c>
      <c r="K77" s="210">
        <v>125</v>
      </c>
      <c r="L77" s="197">
        <f t="shared" si="10"/>
        <v>4.7856049004594184E-2</v>
      </c>
      <c r="N77" s="154" t="str">
        <f t="shared" si="11"/>
        <v>東成区</v>
      </c>
      <c r="O77" s="155">
        <f t="shared" si="12"/>
        <v>2.4536854552621206E-2</v>
      </c>
      <c r="Q77" s="211">
        <f t="shared" si="13"/>
        <v>3.3042466651479925E-2</v>
      </c>
      <c r="R77" s="209">
        <v>0</v>
      </c>
    </row>
    <row r="78" spans="2:18" s="208" customFormat="1" ht="14.25" thickBot="1">
      <c r="B78" s="214">
        <v>74</v>
      </c>
      <c r="C78" s="215" t="s">
        <v>32</v>
      </c>
      <c r="D78" s="216">
        <v>1164</v>
      </c>
      <c r="E78" s="217">
        <v>200</v>
      </c>
      <c r="F78" s="204">
        <f t="shared" si="9"/>
        <v>0.1718213058419244</v>
      </c>
      <c r="G78" s="217">
        <v>55</v>
      </c>
      <c r="H78" s="217">
        <v>62</v>
      </c>
      <c r="I78" s="217">
        <v>83</v>
      </c>
      <c r="J78" s="217">
        <v>45</v>
      </c>
      <c r="K78" s="217">
        <v>38</v>
      </c>
      <c r="L78" s="197">
        <f t="shared" si="10"/>
        <v>3.2646048109965638E-2</v>
      </c>
      <c r="N78" s="154" t="str">
        <f t="shared" si="11"/>
        <v>天王寺区</v>
      </c>
      <c r="O78" s="155">
        <f t="shared" si="12"/>
        <v>2.3633058313522585E-2</v>
      </c>
      <c r="Q78" s="211">
        <f t="shared" si="13"/>
        <v>3.3042466651479925E-2</v>
      </c>
      <c r="R78" s="209">
        <v>999</v>
      </c>
    </row>
    <row r="79" spans="2:18" s="208" customFormat="1" ht="13.5" customHeight="1" thickTop="1">
      <c r="B79" s="322" t="s">
        <v>174</v>
      </c>
      <c r="C79" s="323"/>
      <c r="D79" s="146">
        <f>地区別_重症化予防対象者分析!D13</f>
        <v>1150126</v>
      </c>
      <c r="E79" s="144">
        <f>地区別_重症化予防対象者分析!E13</f>
        <v>190904</v>
      </c>
      <c r="F79" s="145">
        <f>地区別_重症化予防対象者分析!F13</f>
        <v>0.16598529204626275</v>
      </c>
      <c r="G79" s="146">
        <f>地区別_重症化予防対象者分析!G13</f>
        <v>57207</v>
      </c>
      <c r="H79" s="144">
        <f>地区別_重症化予防対象者分析!H13</f>
        <v>62759</v>
      </c>
      <c r="I79" s="144">
        <f>地区別_重症化予防対象者分析!I13</f>
        <v>70938</v>
      </c>
      <c r="J79" s="144">
        <f>地区別_重症化予防対象者分析!J13</f>
        <v>32935</v>
      </c>
      <c r="K79" s="144">
        <f>地区別_重症化予防対象者分析!K13</f>
        <v>38003</v>
      </c>
      <c r="L79" s="145">
        <f>地区別_重症化予防対象者分析!L13</f>
        <v>3.3042466651479925E-2</v>
      </c>
    </row>
  </sheetData>
  <mergeCells count="10">
    <mergeCell ref="Q4:R4"/>
    <mergeCell ref="N4:O4"/>
    <mergeCell ref="B79:C79"/>
    <mergeCell ref="B3:B4"/>
    <mergeCell ref="K3:L3"/>
    <mergeCell ref="C3:C4"/>
    <mergeCell ref="E3:E4"/>
    <mergeCell ref="I3:J3"/>
    <mergeCell ref="D3:D4"/>
    <mergeCell ref="F3:F4"/>
  </mergeCells>
  <phoneticPr fontId="3"/>
  <pageMargins left="0.70866141732283472" right="0.19685039370078741" top="0.59055118110236227" bottom="0.59055118110236227" header="0.31496062992125984" footer="0.31496062992125984"/>
  <pageSetup paperSize="9" scale="75" orientation="portrait" r:id="rId1"/>
  <headerFooter>
    <oddHeader>&amp;R&amp;"ＭＳ 明朝,標準"&amp;12 2-7.糖尿病性腎症重症化予防に係る分析</oddHeader>
  </headerFooter>
  <ignoredErrors>
    <ignoredError sqref="O7:O78" emptyCellReferenc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2"/>
  <sheetViews>
    <sheetView showGridLines="0" zoomScaleNormal="100" zoomScaleSheetLayoutView="100" workbookViewId="0"/>
  </sheetViews>
  <sheetFormatPr defaultRowHeight="13.5"/>
  <cols>
    <col min="1" max="1" width="4.625" style="6" customWidth="1"/>
    <col min="2" max="2" width="3.625" style="6" customWidth="1"/>
    <col min="3" max="3" width="9.625" style="6" customWidth="1"/>
    <col min="4" max="9" width="13.125" style="6" customWidth="1"/>
    <col min="10" max="12" width="20.625" style="6" customWidth="1"/>
    <col min="13" max="13" width="6.625" style="6" customWidth="1"/>
    <col min="14" max="16384" width="9" style="6"/>
  </cols>
  <sheetData>
    <row r="1" spans="1:1" ht="16.5" customHeight="1">
      <c r="A1" s="6" t="s">
        <v>227</v>
      </c>
    </row>
    <row r="2" spans="1:1" ht="16.5" customHeight="1">
      <c r="A2" s="6" t="s">
        <v>253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2-7.糖尿病性腎症重症化予防に係る分析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透析患者数</vt:lpstr>
      <vt:lpstr>地区別_透析患者数</vt:lpstr>
      <vt:lpstr>地区別_透析患者割合グラフ</vt:lpstr>
      <vt:lpstr>市区町村別_透析患者数</vt:lpstr>
      <vt:lpstr>市区町村別_透析患者割合グラフ</vt:lpstr>
      <vt:lpstr>透析の起因</vt:lpstr>
      <vt:lpstr>地区別_透析の起因</vt:lpstr>
      <vt:lpstr>市区町村別_透析の起因</vt:lpstr>
      <vt:lpstr>透析患者の生活習慣病</vt:lpstr>
      <vt:lpstr>地区別_透析患者の生活習慣病</vt:lpstr>
      <vt:lpstr>市区町村別_透析患者の生活習慣病</vt:lpstr>
      <vt:lpstr>重症化予防対象者分析</vt:lpstr>
      <vt:lpstr>地区別_重症化予防対象者分析</vt:lpstr>
      <vt:lpstr>地区別_指導対象者割合グラフ</vt:lpstr>
      <vt:lpstr>市区町村別_重症化予防対象者分析</vt:lpstr>
      <vt:lpstr>市区町村別_指導対象者割合グラフ</vt:lpstr>
      <vt:lpstr>市区町村別_指導対象者割合グラフ!Print_Area</vt:lpstr>
      <vt:lpstr>市区町村別_重症化予防対象者分析!Print_Area</vt:lpstr>
      <vt:lpstr>市区町村別_透析患者割合グラフ!Print_Area</vt:lpstr>
      <vt:lpstr>市区町村別_透析患者数!Print_Area</vt:lpstr>
      <vt:lpstr>重症化予防対象者分析!Print_Area</vt:lpstr>
      <vt:lpstr>地区別_指導対象者割合グラフ!Print_Area</vt:lpstr>
      <vt:lpstr>地区別_重症化予防対象者分析!Print_Area</vt:lpstr>
      <vt:lpstr>地区別_透析患者割合グラフ!Print_Area</vt:lpstr>
      <vt:lpstr>地区別_透析患者数!Print_Area</vt:lpstr>
      <vt:lpstr>透析の起因!Print_Area</vt:lpstr>
      <vt:lpstr>透析患者の生活習慣病!Print_Area</vt:lpstr>
      <vt:lpstr>透析患者数!Print_Area</vt:lpstr>
      <vt:lpstr>市区町村別_透析の起因!Print_Titles</vt:lpstr>
      <vt:lpstr>市区町村別_透析患者の生活習慣病!Print_Titles</vt:lpstr>
      <vt:lpstr>地区別_透析の起因!Print_Titles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revision/>
  <cp:lastPrinted>2020-03-17T12:26:09Z</cp:lastPrinted>
  <dcterms:created xsi:type="dcterms:W3CDTF">2019-12-18T02:50:02Z</dcterms:created>
  <dcterms:modified xsi:type="dcterms:W3CDTF">2020-03-17T12:26:15Z</dcterms:modified>
  <cp:category/>
  <cp:contentStatus/>
  <dc:language/>
  <cp:version/>
</cp:coreProperties>
</file>