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-15" windowWidth="28365" windowHeight="12495"/>
  </bookViews>
  <sheets>
    <sheet name="多剤服薬者の状況" sheetId="38" r:id="rId1"/>
    <sheet name="地区別_多剤服薬者" sheetId="36" r:id="rId2"/>
    <sheet name="地区別_被保険者数に占める割合グラフ" sheetId="39" r:id="rId3"/>
    <sheet name="地区別_長期服薬者数に占める割合グラフ" sheetId="40" r:id="rId4"/>
    <sheet name="市区町村別_多剤服薬者" sheetId="25" r:id="rId5"/>
    <sheet name="市区町村別_被保険者数に占める割合グラフ" sheetId="35" r:id="rId6"/>
    <sheet name="市区町村別_長期服薬者数に占める割合グラフ" sheetId="37" r:id="rId7"/>
  </sheets>
  <definedNames>
    <definedName name="_Order1" hidden="1">255</definedName>
    <definedName name="_xlnm.Print_Area" localSheetId="4">市区町村別_多剤服薬者!$A$1:$AQ$80</definedName>
    <definedName name="_xlnm.Print_Area" localSheetId="6">市区町村別_長期服薬者数に占める割合グラフ!$A$1:$J$77</definedName>
    <definedName name="_xlnm.Print_Area" localSheetId="5">市区町村別_被保険者数に占める割合グラフ!$A$1:$J$77</definedName>
    <definedName name="_xlnm.Print_Area" localSheetId="0">多剤服薬者の状況!$A$1:$L$13</definedName>
    <definedName name="_xlnm.Print_Area" localSheetId="1">地区別_多剤服薬者!$A$1:$AQ$14</definedName>
    <definedName name="_xlnm.Print_Area" localSheetId="3">地区別_長期服薬者数に占める割合グラフ!$A$1:$J$77</definedName>
    <definedName name="_xlnm.Print_Area" localSheetId="2">地区別_被保険者数に占める割合グラフ!$A$1:$J$77</definedName>
    <definedName name="_xlnm.Print_Titles" localSheetId="4">市区町村別_多剤服薬者!$B:$C,市区町村別_多剤服薬者!$1:$5</definedName>
    <definedName name="_xlnm.Print_Titles" localSheetId="1">地区別_多剤服薬者!$B:$C,地区別_多剤服薬者!$1:$5</definedName>
  </definedNames>
  <calcPr calcId="145621" calcMode="manual"/>
</workbook>
</file>

<file path=xl/calcChain.xml><?xml version="1.0" encoding="utf-8"?>
<calcChain xmlns="http://schemas.openxmlformats.org/spreadsheetml/2006/main">
  <c r="AF6" i="25" l="1"/>
  <c r="AK6" i="25"/>
  <c r="AK79" i="25"/>
  <c r="AK78" i="25"/>
  <c r="AK77" i="25"/>
  <c r="AK76" i="25"/>
  <c r="AK75" i="25"/>
  <c r="AK74" i="25"/>
  <c r="AK73" i="25"/>
  <c r="AK72" i="25"/>
  <c r="AK71" i="25"/>
  <c r="AK70" i="25"/>
  <c r="AK69" i="25"/>
  <c r="AK68" i="25"/>
  <c r="AK67" i="25"/>
  <c r="AK66" i="25"/>
  <c r="AK65" i="25"/>
  <c r="AK64" i="25"/>
  <c r="AK63" i="25"/>
  <c r="AK62" i="25"/>
  <c r="AK61" i="25"/>
  <c r="AK60" i="25"/>
  <c r="AK59" i="25"/>
  <c r="AK58" i="25"/>
  <c r="AK57" i="25"/>
  <c r="AK56" i="25"/>
  <c r="AK55" i="25"/>
  <c r="AK54" i="25"/>
  <c r="AK53" i="25"/>
  <c r="AK52" i="25"/>
  <c r="AK51" i="25"/>
  <c r="AK50" i="25"/>
  <c r="AK49" i="25"/>
  <c r="AK48" i="25"/>
  <c r="AK47" i="25"/>
  <c r="AK46" i="25"/>
  <c r="AK45" i="25"/>
  <c r="AK44" i="25"/>
  <c r="AK43" i="25"/>
  <c r="AK42" i="25"/>
  <c r="AK41" i="25"/>
  <c r="AK40" i="25"/>
  <c r="AK39" i="25"/>
  <c r="AK38" i="25"/>
  <c r="AK37" i="25"/>
  <c r="AK36" i="25"/>
  <c r="AK35" i="25"/>
  <c r="AK34" i="25"/>
  <c r="AK33" i="25"/>
  <c r="AK32" i="25"/>
  <c r="AK31" i="25"/>
  <c r="AK30" i="25"/>
  <c r="AK29" i="25"/>
  <c r="AK28" i="25"/>
  <c r="AK27" i="25"/>
  <c r="AK26" i="25"/>
  <c r="AK25" i="25"/>
  <c r="AK24" i="25"/>
  <c r="AK23" i="25"/>
  <c r="AK22" i="25"/>
  <c r="AK21" i="25"/>
  <c r="AK20" i="25"/>
  <c r="AK19" i="25"/>
  <c r="AK18" i="25"/>
  <c r="AK17" i="25"/>
  <c r="AK16" i="25"/>
  <c r="AK15" i="25"/>
  <c r="AK14" i="25"/>
  <c r="AK13" i="25"/>
  <c r="AK12" i="25"/>
  <c r="AK11" i="25"/>
  <c r="AK10" i="25"/>
  <c r="AK9" i="25"/>
  <c r="AK8" i="25"/>
  <c r="AK7" i="25"/>
  <c r="AF79" i="25"/>
  <c r="AF78" i="25"/>
  <c r="AF77" i="25"/>
  <c r="AF76" i="25"/>
  <c r="AF75" i="25"/>
  <c r="AF74" i="25"/>
  <c r="AF73" i="25"/>
  <c r="AF72" i="25"/>
  <c r="AF71" i="25"/>
  <c r="AF70" i="25"/>
  <c r="AF69" i="25"/>
  <c r="AF68" i="25"/>
  <c r="AF67" i="25"/>
  <c r="AF66" i="25"/>
  <c r="AF65" i="25"/>
  <c r="AF64" i="25"/>
  <c r="AF63" i="25"/>
  <c r="AF62" i="25"/>
  <c r="AF61" i="25"/>
  <c r="AF60" i="25"/>
  <c r="AF59" i="25"/>
  <c r="AF58" i="25"/>
  <c r="AF57" i="25"/>
  <c r="AF56" i="25"/>
  <c r="AF55" i="25"/>
  <c r="AF54" i="25"/>
  <c r="AF53" i="25"/>
  <c r="AF52" i="25"/>
  <c r="AF51" i="25"/>
  <c r="AF50" i="25"/>
  <c r="AF49" i="25"/>
  <c r="AF48" i="25"/>
  <c r="AF47" i="25"/>
  <c r="AF46" i="25"/>
  <c r="AF45" i="25"/>
  <c r="AF44" i="25"/>
  <c r="AF43" i="25"/>
  <c r="AF42" i="25"/>
  <c r="AF41" i="25"/>
  <c r="AF40" i="25"/>
  <c r="AF39" i="25"/>
  <c r="AF38" i="25"/>
  <c r="AF37" i="25"/>
  <c r="AF36" i="25"/>
  <c r="AF35" i="25"/>
  <c r="AF34" i="25"/>
  <c r="AF33" i="25"/>
  <c r="AF32" i="25"/>
  <c r="AF31" i="25"/>
  <c r="AF30" i="25"/>
  <c r="AF29" i="25"/>
  <c r="AF28" i="25"/>
  <c r="AF27" i="25"/>
  <c r="AF26" i="25"/>
  <c r="AF25" i="25"/>
  <c r="AF24" i="25"/>
  <c r="AF23" i="25"/>
  <c r="AF22" i="25"/>
  <c r="AF21" i="25"/>
  <c r="AF20" i="25"/>
  <c r="AF19" i="25"/>
  <c r="AF18" i="25"/>
  <c r="AF17" i="25"/>
  <c r="AF16" i="25"/>
  <c r="AF15" i="25"/>
  <c r="AF14" i="25"/>
  <c r="AF13" i="25"/>
  <c r="AF12" i="25"/>
  <c r="AF11" i="25"/>
  <c r="AF10" i="25"/>
  <c r="AF9" i="25"/>
  <c r="AF8" i="25"/>
  <c r="AF7" i="25"/>
  <c r="AA79" i="25"/>
  <c r="AA78" i="25"/>
  <c r="AA77" i="25"/>
  <c r="AA76" i="25"/>
  <c r="AA75" i="25"/>
  <c r="AA74" i="25"/>
  <c r="AA73" i="25"/>
  <c r="AA72" i="25"/>
  <c r="AA71" i="25"/>
  <c r="AA70" i="25"/>
  <c r="AA69" i="25"/>
  <c r="AA68" i="25"/>
  <c r="AA67" i="25"/>
  <c r="AA66" i="25"/>
  <c r="AA65" i="25"/>
  <c r="AA64" i="25"/>
  <c r="AA63" i="25"/>
  <c r="AA62" i="25"/>
  <c r="AA61" i="25"/>
  <c r="AA60" i="25"/>
  <c r="AA59" i="25"/>
  <c r="AA58" i="25"/>
  <c r="AA57" i="25"/>
  <c r="AA56" i="25"/>
  <c r="AA55" i="25"/>
  <c r="AA54" i="25"/>
  <c r="AA53" i="25"/>
  <c r="AA52" i="25"/>
  <c r="AA51" i="25"/>
  <c r="AA50" i="25"/>
  <c r="AA49" i="25"/>
  <c r="AA48" i="25"/>
  <c r="AA47" i="25"/>
  <c r="AA46" i="25"/>
  <c r="AA45" i="25"/>
  <c r="AA44" i="25"/>
  <c r="AA43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AA30" i="25"/>
  <c r="AA29" i="25"/>
  <c r="AA28" i="25"/>
  <c r="AA27" i="25"/>
  <c r="AA26" i="25"/>
  <c r="AA25" i="25"/>
  <c r="AA24" i="25"/>
  <c r="AA23" i="25"/>
  <c r="AA22" i="25"/>
  <c r="AA21" i="25"/>
  <c r="AA20" i="25"/>
  <c r="AA19" i="25"/>
  <c r="AA18" i="25"/>
  <c r="AA17" i="25"/>
  <c r="AA16" i="25"/>
  <c r="AA15" i="25"/>
  <c r="AA14" i="25"/>
  <c r="AA13" i="25"/>
  <c r="AA12" i="25"/>
  <c r="AA11" i="25"/>
  <c r="AA10" i="25"/>
  <c r="AA9" i="25"/>
  <c r="AA8" i="25"/>
  <c r="AA7" i="25"/>
  <c r="AA6" i="25"/>
  <c r="V79" i="25"/>
  <c r="V78" i="25"/>
  <c r="V77" i="25"/>
  <c r="V76" i="25"/>
  <c r="V75" i="25"/>
  <c r="V74" i="25"/>
  <c r="V73" i="25"/>
  <c r="V72" i="25"/>
  <c r="V71" i="25"/>
  <c r="V70" i="25"/>
  <c r="V69" i="25"/>
  <c r="V68" i="25"/>
  <c r="V67" i="25"/>
  <c r="V66" i="25"/>
  <c r="V65" i="25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V22" i="25"/>
  <c r="V21" i="25"/>
  <c r="V20" i="25"/>
  <c r="V19" i="25"/>
  <c r="V18" i="25"/>
  <c r="V17" i="25"/>
  <c r="V16" i="25"/>
  <c r="V15" i="25"/>
  <c r="V14" i="25"/>
  <c r="V13" i="25"/>
  <c r="V12" i="25"/>
  <c r="V11" i="25"/>
  <c r="V10" i="25"/>
  <c r="V9" i="25"/>
  <c r="V8" i="25"/>
  <c r="V7" i="25"/>
  <c r="V6" i="25"/>
  <c r="Q79" i="25"/>
  <c r="Q78" i="25"/>
  <c r="Q77" i="25"/>
  <c r="Q76" i="25"/>
  <c r="Q75" i="25"/>
  <c r="Q74" i="25"/>
  <c r="Q73" i="25"/>
  <c r="Q72" i="25"/>
  <c r="Q71" i="25"/>
  <c r="Q70" i="25"/>
  <c r="Q69" i="25"/>
  <c r="Q68" i="25"/>
  <c r="Q67" i="25"/>
  <c r="Q66" i="25"/>
  <c r="Q65" i="25"/>
  <c r="Q64" i="25"/>
  <c r="Q63" i="25"/>
  <c r="Q62" i="25"/>
  <c r="Q61" i="25"/>
  <c r="Q60" i="25"/>
  <c r="Q59" i="25"/>
  <c r="Q58" i="25"/>
  <c r="Q57" i="25"/>
  <c r="Q56" i="25"/>
  <c r="Q55" i="25"/>
  <c r="Q54" i="25"/>
  <c r="Q53" i="25"/>
  <c r="Q52" i="25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L79" i="25"/>
  <c r="L78" i="25"/>
  <c r="L77" i="25"/>
  <c r="L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7" i="25"/>
  <c r="L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6" i="25"/>
  <c r="AK6" i="36"/>
  <c r="AF6" i="36"/>
  <c r="AA6" i="36"/>
  <c r="V6" i="36"/>
  <c r="Q6" i="36"/>
  <c r="L6" i="36"/>
  <c r="AK13" i="36"/>
  <c r="AK12" i="36"/>
  <c r="AK11" i="36"/>
  <c r="AK10" i="36"/>
  <c r="AK9" i="36"/>
  <c r="AK8" i="36"/>
  <c r="AK7" i="36"/>
  <c r="AF13" i="36"/>
  <c r="AF12" i="36"/>
  <c r="AF11" i="36"/>
  <c r="AF10" i="36"/>
  <c r="AF9" i="36"/>
  <c r="AF8" i="36"/>
  <c r="AF7" i="36"/>
  <c r="AA13" i="36"/>
  <c r="AA12" i="36"/>
  <c r="AA11" i="36"/>
  <c r="AA10" i="36"/>
  <c r="AA9" i="36"/>
  <c r="AA8" i="36"/>
  <c r="AA7" i="36"/>
  <c r="V13" i="36"/>
  <c r="V12" i="36"/>
  <c r="V11" i="36"/>
  <c r="V10" i="36"/>
  <c r="V9" i="36"/>
  <c r="V8" i="36"/>
  <c r="V7" i="36"/>
  <c r="Q13" i="36"/>
  <c r="Q12" i="36"/>
  <c r="Q11" i="36"/>
  <c r="Q10" i="36"/>
  <c r="Q9" i="36"/>
  <c r="Q8" i="36"/>
  <c r="Q7" i="36"/>
  <c r="L13" i="36"/>
  <c r="L12" i="36"/>
  <c r="L11" i="36"/>
  <c r="L10" i="36"/>
  <c r="L9" i="36"/>
  <c r="L8" i="36"/>
  <c r="L7" i="36"/>
  <c r="G7" i="36"/>
  <c r="G8" i="36"/>
  <c r="G9" i="36"/>
  <c r="G10" i="36"/>
  <c r="G11" i="36"/>
  <c r="G12" i="36"/>
  <c r="G13" i="36"/>
  <c r="G6" i="36"/>
  <c r="AL7" i="25" l="1"/>
  <c r="AL8" i="25"/>
  <c r="AL9" i="25"/>
  <c r="AL10" i="25"/>
  <c r="AL11" i="25"/>
  <c r="AL12" i="25"/>
  <c r="AL13" i="25"/>
  <c r="AL14" i="25"/>
  <c r="AL15" i="25"/>
  <c r="AL16" i="25"/>
  <c r="AL17" i="25"/>
  <c r="AL18" i="25"/>
  <c r="AL19" i="25"/>
  <c r="AL20" i="25"/>
  <c r="AL21" i="25"/>
  <c r="AL22" i="25"/>
  <c r="AL23" i="25"/>
  <c r="AL24" i="25"/>
  <c r="AL25" i="25"/>
  <c r="AL26" i="25"/>
  <c r="AL27" i="25"/>
  <c r="AL28" i="25"/>
  <c r="AL29" i="25"/>
  <c r="AL30" i="25"/>
  <c r="AL31" i="25"/>
  <c r="AL32" i="25"/>
  <c r="AL33" i="25"/>
  <c r="AL34" i="25"/>
  <c r="AL35" i="25"/>
  <c r="AL36" i="25"/>
  <c r="AL37" i="25"/>
  <c r="AL38" i="25"/>
  <c r="AL39" i="25"/>
  <c r="AL40" i="25"/>
  <c r="AL41" i="25"/>
  <c r="AL42" i="25"/>
  <c r="AL43" i="25"/>
  <c r="AL44" i="25"/>
  <c r="AL45" i="25"/>
  <c r="AL46" i="25"/>
  <c r="AL47" i="25"/>
  <c r="AL48" i="25"/>
  <c r="AL49" i="25"/>
  <c r="AL50" i="25"/>
  <c r="AL51" i="25"/>
  <c r="AL52" i="25"/>
  <c r="AL53" i="25"/>
  <c r="AL54" i="25"/>
  <c r="AL55" i="25"/>
  <c r="AL56" i="25"/>
  <c r="AL57" i="25"/>
  <c r="AL58" i="25"/>
  <c r="AL59" i="25"/>
  <c r="AL60" i="25"/>
  <c r="AL61" i="25"/>
  <c r="AL62" i="25"/>
  <c r="AL63" i="25"/>
  <c r="AL64" i="25"/>
  <c r="AL65" i="25"/>
  <c r="AL66" i="25"/>
  <c r="AL67" i="25"/>
  <c r="AL68" i="25"/>
  <c r="AL69" i="25"/>
  <c r="AL70" i="25"/>
  <c r="AL71" i="25"/>
  <c r="AL72" i="25"/>
  <c r="AL73" i="25"/>
  <c r="AL74" i="25"/>
  <c r="AL75" i="25"/>
  <c r="AL76" i="25"/>
  <c r="AL77" i="25"/>
  <c r="AL78" i="25"/>
  <c r="AL79" i="25"/>
  <c r="AG7" i="25"/>
  <c r="AG8" i="25"/>
  <c r="AG9" i="25"/>
  <c r="AG10" i="25"/>
  <c r="AG11" i="25"/>
  <c r="AG12" i="25"/>
  <c r="AG13" i="25"/>
  <c r="AG14" i="25"/>
  <c r="AG15" i="25"/>
  <c r="AG16" i="25"/>
  <c r="AG17" i="25"/>
  <c r="AG18" i="25"/>
  <c r="AG19" i="25"/>
  <c r="AG20" i="25"/>
  <c r="AG21" i="25"/>
  <c r="AG22" i="25"/>
  <c r="AG23" i="25"/>
  <c r="AG24" i="25"/>
  <c r="AG25" i="25"/>
  <c r="AG26" i="25"/>
  <c r="AG27" i="25"/>
  <c r="AG28" i="25"/>
  <c r="AG29" i="25"/>
  <c r="AG30" i="25"/>
  <c r="AG31" i="25"/>
  <c r="AG32" i="25"/>
  <c r="AG33" i="25"/>
  <c r="AG34" i="25"/>
  <c r="AG35" i="25"/>
  <c r="AG36" i="25"/>
  <c r="AG37" i="25"/>
  <c r="AG38" i="25"/>
  <c r="AG39" i="25"/>
  <c r="AG40" i="25"/>
  <c r="AG41" i="25"/>
  <c r="AG42" i="25"/>
  <c r="AG43" i="25"/>
  <c r="AG44" i="25"/>
  <c r="AG45" i="25"/>
  <c r="AG46" i="25"/>
  <c r="AG47" i="25"/>
  <c r="AG48" i="25"/>
  <c r="AG49" i="25"/>
  <c r="AG50" i="25"/>
  <c r="AG51" i="25"/>
  <c r="AG52" i="25"/>
  <c r="AG53" i="25"/>
  <c r="AG54" i="25"/>
  <c r="AG55" i="25"/>
  <c r="AG56" i="25"/>
  <c r="AG57" i="25"/>
  <c r="AG58" i="25"/>
  <c r="AG59" i="25"/>
  <c r="AG60" i="25"/>
  <c r="AG61" i="25"/>
  <c r="AG62" i="25"/>
  <c r="AG63" i="25"/>
  <c r="AG64" i="25"/>
  <c r="AG65" i="25"/>
  <c r="AG66" i="25"/>
  <c r="AG67" i="25"/>
  <c r="AG68" i="25"/>
  <c r="AG69" i="25"/>
  <c r="AG70" i="25"/>
  <c r="AG71" i="25"/>
  <c r="AG72" i="25"/>
  <c r="AG73" i="25"/>
  <c r="AG74" i="25"/>
  <c r="AG75" i="25"/>
  <c r="AG76" i="25"/>
  <c r="AG77" i="25"/>
  <c r="AG78" i="25"/>
  <c r="AG79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W7" i="25"/>
  <c r="W8" i="25"/>
  <c r="W9" i="25"/>
  <c r="W10" i="25"/>
  <c r="W11" i="25"/>
  <c r="W12" i="25"/>
  <c r="W13" i="25"/>
  <c r="W14" i="25"/>
  <c r="W15" i="25"/>
  <c r="W16" i="25"/>
  <c r="W17" i="25"/>
  <c r="W18" i="25"/>
  <c r="W19" i="25"/>
  <c r="W20" i="25"/>
  <c r="W21" i="25"/>
  <c r="W22" i="25"/>
  <c r="W23" i="25"/>
  <c r="W24" i="25"/>
  <c r="W25" i="25"/>
  <c r="W26" i="25"/>
  <c r="W27" i="25"/>
  <c r="W28" i="25"/>
  <c r="W29" i="25"/>
  <c r="W30" i="25"/>
  <c r="W31" i="25"/>
  <c r="W32" i="25"/>
  <c r="W33" i="25"/>
  <c r="W34" i="25"/>
  <c r="W35" i="25"/>
  <c r="W36" i="25"/>
  <c r="W37" i="25"/>
  <c r="W38" i="25"/>
  <c r="W39" i="25"/>
  <c r="W40" i="25"/>
  <c r="W41" i="25"/>
  <c r="W42" i="25"/>
  <c r="W43" i="25"/>
  <c r="W44" i="25"/>
  <c r="W45" i="25"/>
  <c r="W46" i="25"/>
  <c r="W47" i="25"/>
  <c r="W48" i="25"/>
  <c r="W49" i="25"/>
  <c r="W50" i="25"/>
  <c r="W51" i="25"/>
  <c r="W52" i="25"/>
  <c r="W53" i="25"/>
  <c r="W54" i="25"/>
  <c r="W55" i="25"/>
  <c r="W56" i="25"/>
  <c r="W57" i="25"/>
  <c r="W58" i="25"/>
  <c r="W59" i="25"/>
  <c r="W60" i="25"/>
  <c r="W61" i="25"/>
  <c r="W62" i="25"/>
  <c r="W63" i="25"/>
  <c r="W64" i="25"/>
  <c r="W65" i="25"/>
  <c r="W66" i="25"/>
  <c r="W67" i="25"/>
  <c r="W68" i="25"/>
  <c r="W69" i="25"/>
  <c r="W70" i="25"/>
  <c r="W71" i="25"/>
  <c r="W72" i="25"/>
  <c r="W73" i="25"/>
  <c r="W74" i="25"/>
  <c r="W75" i="25"/>
  <c r="W76" i="25"/>
  <c r="W77" i="25"/>
  <c r="W78" i="25"/>
  <c r="W79" i="25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27" i="25"/>
  <c r="R28" i="25"/>
  <c r="R29" i="25"/>
  <c r="R30" i="25"/>
  <c r="R31" i="25"/>
  <c r="R32" i="25"/>
  <c r="R33" i="25"/>
  <c r="R34" i="25"/>
  <c r="R35" i="25"/>
  <c r="R36" i="25"/>
  <c r="R37" i="25"/>
  <c r="R38" i="25"/>
  <c r="R39" i="25"/>
  <c r="R40" i="25"/>
  <c r="R41" i="25"/>
  <c r="R42" i="25"/>
  <c r="R43" i="25"/>
  <c r="R44" i="25"/>
  <c r="R45" i="25"/>
  <c r="R46" i="25"/>
  <c r="R47" i="25"/>
  <c r="R48" i="25"/>
  <c r="R49" i="25"/>
  <c r="R50" i="25"/>
  <c r="R51" i="25"/>
  <c r="R52" i="25"/>
  <c r="R53" i="25"/>
  <c r="R54" i="25"/>
  <c r="R55" i="25"/>
  <c r="R56" i="25"/>
  <c r="R57" i="25"/>
  <c r="R58" i="25"/>
  <c r="R59" i="25"/>
  <c r="R60" i="25"/>
  <c r="R61" i="25"/>
  <c r="R62" i="25"/>
  <c r="R63" i="25"/>
  <c r="R64" i="25"/>
  <c r="R65" i="25"/>
  <c r="R66" i="25"/>
  <c r="R67" i="25"/>
  <c r="R68" i="25"/>
  <c r="R69" i="25"/>
  <c r="R70" i="25"/>
  <c r="R71" i="25"/>
  <c r="R72" i="25"/>
  <c r="R73" i="25"/>
  <c r="R74" i="25"/>
  <c r="R75" i="25"/>
  <c r="R76" i="25"/>
  <c r="R77" i="25"/>
  <c r="R78" i="25"/>
  <c r="R79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43" i="25"/>
  <c r="M44" i="25"/>
  <c r="M45" i="25"/>
  <c r="M46" i="25"/>
  <c r="M47" i="25"/>
  <c r="M48" i="25"/>
  <c r="M49" i="25"/>
  <c r="M50" i="25"/>
  <c r="M51" i="25"/>
  <c r="M52" i="25"/>
  <c r="M53" i="25"/>
  <c r="M54" i="25"/>
  <c r="M55" i="25"/>
  <c r="M56" i="25"/>
  <c r="M57" i="25"/>
  <c r="M58" i="25"/>
  <c r="M59" i="25"/>
  <c r="M60" i="25"/>
  <c r="M61" i="25"/>
  <c r="M62" i="25"/>
  <c r="M63" i="25"/>
  <c r="M64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8" i="25"/>
  <c r="M79" i="25"/>
  <c r="AL6" i="25"/>
  <c r="AG6" i="25"/>
  <c r="AB6" i="25"/>
  <c r="W6" i="25"/>
  <c r="R6" i="25"/>
  <c r="M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46" i="25"/>
  <c r="H47" i="25"/>
  <c r="H48" i="25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68" i="25"/>
  <c r="H69" i="25"/>
  <c r="H70" i="25"/>
  <c r="H71" i="25"/>
  <c r="H72" i="25"/>
  <c r="H73" i="25"/>
  <c r="H74" i="25"/>
  <c r="H75" i="25"/>
  <c r="H76" i="25"/>
  <c r="H77" i="25"/>
  <c r="H78" i="25"/>
  <c r="H79" i="25"/>
  <c r="H80" i="25"/>
  <c r="H6" i="25"/>
  <c r="AL13" i="36" l="1"/>
  <c r="AL12" i="36"/>
  <c r="AL11" i="36"/>
  <c r="AL10" i="36"/>
  <c r="AL9" i="36"/>
  <c r="AL8" i="36"/>
  <c r="AL7" i="36"/>
  <c r="AL6" i="36"/>
  <c r="AG13" i="36"/>
  <c r="AG12" i="36"/>
  <c r="AG11" i="36"/>
  <c r="AG10" i="36"/>
  <c r="AG9" i="36"/>
  <c r="AG8" i="36"/>
  <c r="AG7" i="36"/>
  <c r="AG6" i="36"/>
  <c r="AB13" i="36"/>
  <c r="AB12" i="36"/>
  <c r="AB11" i="36"/>
  <c r="AB10" i="36"/>
  <c r="AB9" i="36"/>
  <c r="AB8" i="36"/>
  <c r="AB7" i="36"/>
  <c r="AB6" i="36"/>
  <c r="W13" i="36"/>
  <c r="W12" i="36"/>
  <c r="W11" i="36"/>
  <c r="W10" i="36"/>
  <c r="W9" i="36"/>
  <c r="W8" i="36"/>
  <c r="W7" i="36"/>
  <c r="W6" i="36"/>
  <c r="R13" i="36"/>
  <c r="R12" i="36"/>
  <c r="R11" i="36"/>
  <c r="R10" i="36"/>
  <c r="R9" i="36"/>
  <c r="R8" i="36"/>
  <c r="R7" i="36"/>
  <c r="R6" i="36"/>
  <c r="M13" i="36"/>
  <c r="M12" i="36"/>
  <c r="M11" i="36"/>
  <c r="M10" i="36"/>
  <c r="M9" i="36"/>
  <c r="M8" i="36"/>
  <c r="M7" i="36"/>
  <c r="M6" i="36"/>
  <c r="H7" i="36"/>
  <c r="H8" i="36"/>
  <c r="H9" i="36"/>
  <c r="H10" i="36"/>
  <c r="H11" i="36"/>
  <c r="H12" i="36"/>
  <c r="H13" i="36"/>
  <c r="H6" i="36"/>
  <c r="K80" i="25" l="1"/>
  <c r="P80" i="25"/>
  <c r="U80" i="25"/>
  <c r="J8" i="38" l="1"/>
  <c r="I8" i="38"/>
  <c r="J7" i="38"/>
  <c r="I7" i="38"/>
  <c r="AQ80" i="25" l="1"/>
  <c r="AP80" i="25"/>
  <c r="AO80" i="25"/>
  <c r="AN80" i="25"/>
  <c r="AM80" i="25"/>
  <c r="AL80" i="25"/>
  <c r="AK80" i="25"/>
  <c r="AJ80" i="25"/>
  <c r="AI80" i="25"/>
  <c r="AH80" i="25"/>
  <c r="AG80" i="25"/>
  <c r="AF80" i="25"/>
  <c r="AE80" i="25"/>
  <c r="AD80" i="25"/>
  <c r="AC80" i="25"/>
  <c r="AB80" i="25"/>
  <c r="AA80" i="25"/>
  <c r="Z80" i="25"/>
  <c r="Y80" i="25"/>
  <c r="X80" i="25"/>
  <c r="W80" i="25"/>
  <c r="V80" i="25"/>
  <c r="T80" i="25"/>
  <c r="S80" i="25"/>
  <c r="R80" i="25"/>
  <c r="Q80" i="25"/>
  <c r="O80" i="25"/>
  <c r="N80" i="25"/>
  <c r="M80" i="25"/>
  <c r="L80" i="25"/>
  <c r="J80" i="25"/>
  <c r="I80" i="25"/>
  <c r="F80" i="25"/>
  <c r="E80" i="25"/>
  <c r="D80" i="25"/>
  <c r="AL14" i="36"/>
  <c r="AK14" i="36"/>
  <c r="AJ14" i="36"/>
  <c r="AI14" i="36"/>
  <c r="AH14" i="36"/>
  <c r="AG14" i="36"/>
  <c r="AF14" i="36"/>
  <c r="AE14" i="36"/>
  <c r="AD14" i="36"/>
  <c r="AC14" i="36"/>
  <c r="AQ14" i="36"/>
  <c r="AP14" i="36"/>
  <c r="AX6" i="36" s="1"/>
  <c r="AO14" i="36"/>
  <c r="AN14" i="36"/>
  <c r="AM14" i="36"/>
  <c r="G14" i="36"/>
  <c r="H14" i="36"/>
  <c r="AB14" i="36"/>
  <c r="AA14" i="36"/>
  <c r="Z14" i="36"/>
  <c r="Y14" i="36"/>
  <c r="X14" i="36"/>
  <c r="W14" i="36"/>
  <c r="V14" i="36"/>
  <c r="U14" i="36"/>
  <c r="T14" i="36"/>
  <c r="S14" i="36"/>
  <c r="R14" i="36"/>
  <c r="Q14" i="36"/>
  <c r="P14" i="36"/>
  <c r="O14" i="36"/>
  <c r="N14" i="36"/>
  <c r="M14" i="36"/>
  <c r="L14" i="36"/>
  <c r="K14" i="36"/>
  <c r="J14" i="36"/>
  <c r="I14" i="36"/>
  <c r="F14" i="36"/>
  <c r="E14" i="36"/>
  <c r="D14" i="36"/>
  <c r="AY8" i="36" l="1"/>
  <c r="AY6" i="36"/>
  <c r="AY9" i="36"/>
  <c r="AY10" i="36"/>
  <c r="AY13" i="36"/>
  <c r="AY11" i="36"/>
  <c r="AY12" i="36"/>
  <c r="AY7" i="36"/>
  <c r="AX8" i="36"/>
  <c r="AX12" i="36"/>
  <c r="AX9" i="36"/>
  <c r="AX13" i="36"/>
  <c r="AX10" i="36"/>
  <c r="AX7" i="36"/>
  <c r="AX11" i="36"/>
  <c r="AM7" i="25"/>
  <c r="AN7" i="25"/>
  <c r="AO7" i="25"/>
  <c r="AM8" i="25"/>
  <c r="AN8" i="25"/>
  <c r="AO8" i="25"/>
  <c r="AM9" i="25"/>
  <c r="AN9" i="25"/>
  <c r="AO9" i="25"/>
  <c r="AP9" i="25" s="1"/>
  <c r="AM10" i="25"/>
  <c r="AN10" i="25"/>
  <c r="AO10" i="25"/>
  <c r="AM11" i="25"/>
  <c r="AN11" i="25"/>
  <c r="AO11" i="25"/>
  <c r="AM12" i="25"/>
  <c r="AN12" i="25"/>
  <c r="AO12" i="25"/>
  <c r="AM13" i="25"/>
  <c r="AN13" i="25"/>
  <c r="AO13" i="25"/>
  <c r="AP13" i="25" s="1"/>
  <c r="AM14" i="25"/>
  <c r="AN14" i="25"/>
  <c r="AO14" i="25"/>
  <c r="AM15" i="25"/>
  <c r="AN15" i="25"/>
  <c r="AO15" i="25"/>
  <c r="AM16" i="25"/>
  <c r="AN16" i="25"/>
  <c r="AO16" i="25"/>
  <c r="AM17" i="25"/>
  <c r="AN17" i="25"/>
  <c r="AO17" i="25"/>
  <c r="AP17" i="25" s="1"/>
  <c r="AM18" i="25"/>
  <c r="AN18" i="25"/>
  <c r="AO18" i="25"/>
  <c r="AM19" i="25"/>
  <c r="AN19" i="25"/>
  <c r="AO19" i="25"/>
  <c r="AM20" i="25"/>
  <c r="AN20" i="25"/>
  <c r="AO20" i="25"/>
  <c r="AM21" i="25"/>
  <c r="AN21" i="25"/>
  <c r="AO21" i="25"/>
  <c r="AP21" i="25" s="1"/>
  <c r="AM22" i="25"/>
  <c r="AN22" i="25"/>
  <c r="AO22" i="25"/>
  <c r="AM23" i="25"/>
  <c r="AN23" i="25"/>
  <c r="AO23" i="25"/>
  <c r="AM24" i="25"/>
  <c r="AN24" i="25"/>
  <c r="AO24" i="25"/>
  <c r="AM25" i="25"/>
  <c r="AN25" i="25"/>
  <c r="AO25" i="25"/>
  <c r="AP25" i="25" s="1"/>
  <c r="AM26" i="25"/>
  <c r="AN26" i="25"/>
  <c r="AO26" i="25"/>
  <c r="AM27" i="25"/>
  <c r="AN27" i="25"/>
  <c r="AO27" i="25"/>
  <c r="AM28" i="25"/>
  <c r="AN28" i="25"/>
  <c r="AO28" i="25"/>
  <c r="AM29" i="25"/>
  <c r="AN29" i="25"/>
  <c r="AO29" i="25"/>
  <c r="AP29" i="25" s="1"/>
  <c r="AM30" i="25"/>
  <c r="AN30" i="25"/>
  <c r="AO30" i="25"/>
  <c r="AM31" i="25"/>
  <c r="AN31" i="25"/>
  <c r="AO31" i="25"/>
  <c r="AM32" i="25"/>
  <c r="AN32" i="25"/>
  <c r="AO32" i="25"/>
  <c r="AM33" i="25"/>
  <c r="AN33" i="25"/>
  <c r="AO33" i="25"/>
  <c r="AP33" i="25" s="1"/>
  <c r="AM34" i="25"/>
  <c r="AN34" i="25"/>
  <c r="AO34" i="25"/>
  <c r="AM35" i="25"/>
  <c r="AN35" i="25"/>
  <c r="AO35" i="25"/>
  <c r="AM36" i="25"/>
  <c r="AN36" i="25"/>
  <c r="AO36" i="25"/>
  <c r="AM37" i="25"/>
  <c r="AN37" i="25"/>
  <c r="AO37" i="25"/>
  <c r="AP37" i="25" s="1"/>
  <c r="AM38" i="25"/>
  <c r="AN38" i="25"/>
  <c r="AO38" i="25"/>
  <c r="AM39" i="25"/>
  <c r="AN39" i="25"/>
  <c r="AO39" i="25"/>
  <c r="AM40" i="25"/>
  <c r="AN40" i="25"/>
  <c r="AO40" i="25"/>
  <c r="AM41" i="25"/>
  <c r="AN41" i="25"/>
  <c r="AO41" i="25"/>
  <c r="AP41" i="25" s="1"/>
  <c r="AM42" i="25"/>
  <c r="AN42" i="25"/>
  <c r="AO42" i="25"/>
  <c r="AM43" i="25"/>
  <c r="AN43" i="25"/>
  <c r="AO43" i="25"/>
  <c r="AM44" i="25"/>
  <c r="AN44" i="25"/>
  <c r="AO44" i="25"/>
  <c r="AM45" i="25"/>
  <c r="AN45" i="25"/>
  <c r="AO45" i="25"/>
  <c r="AP45" i="25" s="1"/>
  <c r="AM46" i="25"/>
  <c r="AN46" i="25"/>
  <c r="AO46" i="25"/>
  <c r="AM47" i="25"/>
  <c r="AN47" i="25"/>
  <c r="AO47" i="25"/>
  <c r="AM48" i="25"/>
  <c r="AN48" i="25"/>
  <c r="AO48" i="25"/>
  <c r="AM49" i="25"/>
  <c r="AN49" i="25"/>
  <c r="AO49" i="25"/>
  <c r="AP49" i="25" s="1"/>
  <c r="AM50" i="25"/>
  <c r="AN50" i="25"/>
  <c r="AO50" i="25"/>
  <c r="AM51" i="25"/>
  <c r="AN51" i="25"/>
  <c r="AO51" i="25"/>
  <c r="AM52" i="25"/>
  <c r="AN52" i="25"/>
  <c r="AO52" i="25"/>
  <c r="AM53" i="25"/>
  <c r="AN53" i="25"/>
  <c r="AO53" i="25"/>
  <c r="AP53" i="25" s="1"/>
  <c r="AM54" i="25"/>
  <c r="AN54" i="25"/>
  <c r="AO54" i="25"/>
  <c r="AM55" i="25"/>
  <c r="AN55" i="25"/>
  <c r="AO55" i="25"/>
  <c r="AM56" i="25"/>
  <c r="AN56" i="25"/>
  <c r="AO56" i="25"/>
  <c r="AM57" i="25"/>
  <c r="AN57" i="25"/>
  <c r="AO57" i="25"/>
  <c r="AP57" i="25" s="1"/>
  <c r="AM58" i="25"/>
  <c r="AN58" i="25"/>
  <c r="AO58" i="25"/>
  <c r="AM59" i="25"/>
  <c r="AN59" i="25"/>
  <c r="AO59" i="25"/>
  <c r="AM60" i="25"/>
  <c r="AN60" i="25"/>
  <c r="AO60" i="25"/>
  <c r="AM61" i="25"/>
  <c r="AN61" i="25"/>
  <c r="AO61" i="25"/>
  <c r="AP61" i="25" s="1"/>
  <c r="AM62" i="25"/>
  <c r="AN62" i="25"/>
  <c r="AO62" i="25"/>
  <c r="AM63" i="25"/>
  <c r="AN63" i="25"/>
  <c r="AO63" i="25"/>
  <c r="AM64" i="25"/>
  <c r="AN64" i="25"/>
  <c r="AO64" i="25"/>
  <c r="AM65" i="25"/>
  <c r="AN65" i="25"/>
  <c r="AO65" i="25"/>
  <c r="AP65" i="25" s="1"/>
  <c r="AM66" i="25"/>
  <c r="AN66" i="25"/>
  <c r="AO66" i="25"/>
  <c r="AM67" i="25"/>
  <c r="AN67" i="25"/>
  <c r="AO67" i="25"/>
  <c r="AM68" i="25"/>
  <c r="AN68" i="25"/>
  <c r="AO68" i="25"/>
  <c r="AM69" i="25"/>
  <c r="AN69" i="25"/>
  <c r="AO69" i="25"/>
  <c r="AP69" i="25" s="1"/>
  <c r="AM70" i="25"/>
  <c r="AN70" i="25"/>
  <c r="AO70" i="25"/>
  <c r="AM71" i="25"/>
  <c r="AN71" i="25"/>
  <c r="AO71" i="25"/>
  <c r="AM72" i="25"/>
  <c r="AN72" i="25"/>
  <c r="AO72" i="25"/>
  <c r="AM73" i="25"/>
  <c r="AN73" i="25"/>
  <c r="AO73" i="25"/>
  <c r="AP73" i="25" s="1"/>
  <c r="AM74" i="25"/>
  <c r="AN74" i="25"/>
  <c r="AO74" i="25"/>
  <c r="AM75" i="25"/>
  <c r="AN75" i="25"/>
  <c r="AO75" i="25"/>
  <c r="AM76" i="25"/>
  <c r="AN76" i="25"/>
  <c r="AO76" i="25"/>
  <c r="AM77" i="25"/>
  <c r="AN77" i="25"/>
  <c r="AO77" i="25"/>
  <c r="AP77" i="25" s="1"/>
  <c r="AM78" i="25"/>
  <c r="AN78" i="25"/>
  <c r="AO78" i="25"/>
  <c r="AM79" i="25"/>
  <c r="AN79" i="25"/>
  <c r="AO79" i="25"/>
  <c r="AO6" i="25"/>
  <c r="AN6" i="25"/>
  <c r="AM6" i="25"/>
  <c r="AN6" i="36"/>
  <c r="AO6" i="36"/>
  <c r="AN7" i="36"/>
  <c r="AO7" i="36"/>
  <c r="AN8" i="36"/>
  <c r="AO8" i="36"/>
  <c r="AP8" i="36" s="1"/>
  <c r="AN9" i="36"/>
  <c r="AO9" i="36"/>
  <c r="AN10" i="36"/>
  <c r="AO10" i="36"/>
  <c r="AN11" i="36"/>
  <c r="AO11" i="36"/>
  <c r="AN12" i="36"/>
  <c r="AO12" i="36"/>
  <c r="AN13" i="36"/>
  <c r="AO13" i="36"/>
  <c r="AP13" i="36" s="1"/>
  <c r="AM7" i="36"/>
  <c r="AM8" i="36"/>
  <c r="AM9" i="36"/>
  <c r="AM10" i="36"/>
  <c r="AM11" i="36"/>
  <c r="AM12" i="36"/>
  <c r="AM13" i="36"/>
  <c r="AM6" i="36"/>
  <c r="AQ75" i="25" l="1"/>
  <c r="AP75" i="25"/>
  <c r="AQ67" i="25"/>
  <c r="AP67" i="25"/>
  <c r="AQ63" i="25"/>
  <c r="AP63" i="25"/>
  <c r="AQ59" i="25"/>
  <c r="AP59" i="25"/>
  <c r="AQ47" i="25"/>
  <c r="AP47" i="25"/>
  <c r="AQ43" i="25"/>
  <c r="AP43" i="25"/>
  <c r="AQ35" i="25"/>
  <c r="AP35" i="25"/>
  <c r="AQ31" i="25"/>
  <c r="AP31" i="25"/>
  <c r="AQ27" i="25"/>
  <c r="AP27" i="25"/>
  <c r="AQ23" i="25"/>
  <c r="AP23" i="25"/>
  <c r="AQ19" i="25"/>
  <c r="AP19" i="25"/>
  <c r="AQ11" i="25"/>
  <c r="AP11" i="25"/>
  <c r="AQ7" i="25"/>
  <c r="AP7" i="25"/>
  <c r="AQ9" i="36"/>
  <c r="AP9" i="36"/>
  <c r="AP6" i="36"/>
  <c r="AQ79" i="25"/>
  <c r="AP79" i="25"/>
  <c r="AQ71" i="25"/>
  <c r="AP71" i="25"/>
  <c r="AQ55" i="25"/>
  <c r="AP55" i="25"/>
  <c r="AQ51" i="25"/>
  <c r="AP51" i="25"/>
  <c r="AQ39" i="25"/>
  <c r="AP39" i="25"/>
  <c r="AQ15" i="25"/>
  <c r="AP15" i="25"/>
  <c r="AP12" i="36"/>
  <c r="AQ11" i="36"/>
  <c r="AP11" i="36"/>
  <c r="AQ76" i="25"/>
  <c r="AP76" i="25"/>
  <c r="AQ66" i="25"/>
  <c r="AP66" i="25"/>
  <c r="AQ54" i="25"/>
  <c r="AP54" i="25"/>
  <c r="AQ40" i="25"/>
  <c r="AP40" i="25"/>
  <c r="AQ18" i="25"/>
  <c r="AP18" i="25"/>
  <c r="AQ78" i="25"/>
  <c r="AP78" i="25"/>
  <c r="AQ72" i="25"/>
  <c r="AP72" i="25"/>
  <c r="AQ68" i="25"/>
  <c r="AP68" i="25"/>
  <c r="AQ62" i="25"/>
  <c r="AP62" i="25"/>
  <c r="AQ58" i="25"/>
  <c r="AP58" i="25"/>
  <c r="AQ52" i="25"/>
  <c r="AP52" i="25"/>
  <c r="AQ48" i="25"/>
  <c r="AP48" i="25"/>
  <c r="AQ44" i="25"/>
  <c r="AP44" i="25"/>
  <c r="AQ38" i="25"/>
  <c r="AP38" i="25"/>
  <c r="AQ34" i="25"/>
  <c r="AP34" i="25"/>
  <c r="AQ30" i="25"/>
  <c r="AP30" i="25"/>
  <c r="AQ26" i="25"/>
  <c r="AP26" i="25"/>
  <c r="AQ22" i="25"/>
  <c r="AP22" i="25"/>
  <c r="AQ16" i="25"/>
  <c r="AP16" i="25"/>
  <c r="AQ12" i="25"/>
  <c r="AP12" i="25"/>
  <c r="AQ8" i="25"/>
  <c r="AP8" i="25"/>
  <c r="AQ74" i="25"/>
  <c r="AP74" i="25"/>
  <c r="AQ70" i="25"/>
  <c r="AP70" i="25"/>
  <c r="AQ64" i="25"/>
  <c r="AP64" i="25"/>
  <c r="AQ60" i="25"/>
  <c r="AP60" i="25"/>
  <c r="AQ56" i="25"/>
  <c r="AP56" i="25"/>
  <c r="AQ50" i="25"/>
  <c r="AP50" i="25"/>
  <c r="AQ46" i="25"/>
  <c r="AP46" i="25"/>
  <c r="AQ42" i="25"/>
  <c r="AP42" i="25"/>
  <c r="AQ36" i="25"/>
  <c r="AP36" i="25"/>
  <c r="AQ32" i="25"/>
  <c r="AP32" i="25"/>
  <c r="AQ28" i="25"/>
  <c r="AP28" i="25"/>
  <c r="AQ24" i="25"/>
  <c r="AP24" i="25"/>
  <c r="AQ20" i="25"/>
  <c r="AP20" i="25"/>
  <c r="AQ14" i="25"/>
  <c r="AP14" i="25"/>
  <c r="AQ10" i="25"/>
  <c r="AP10" i="25"/>
  <c r="AP10" i="36"/>
  <c r="AP7" i="36"/>
  <c r="AP6" i="25"/>
  <c r="AQ13" i="36"/>
  <c r="AQ7" i="36"/>
  <c r="AQ6" i="25"/>
  <c r="AV13" i="25" s="1"/>
  <c r="AU13" i="25" s="1"/>
  <c r="AQ77" i="25"/>
  <c r="AQ73" i="25"/>
  <c r="AQ69" i="25"/>
  <c r="AQ65" i="25"/>
  <c r="AQ61" i="25"/>
  <c r="AQ57" i="25"/>
  <c r="AQ53" i="25"/>
  <c r="AQ49" i="25"/>
  <c r="AQ45" i="25"/>
  <c r="AQ41" i="25"/>
  <c r="AQ37" i="25"/>
  <c r="AQ33" i="25"/>
  <c r="AQ29" i="25"/>
  <c r="AQ25" i="25"/>
  <c r="AQ21" i="25"/>
  <c r="AQ17" i="25"/>
  <c r="AQ13" i="25"/>
  <c r="AQ9" i="25"/>
  <c r="AV42" i="25" s="1"/>
  <c r="AU42" i="25" s="1"/>
  <c r="AV7" i="25"/>
  <c r="AU7" i="25" s="1"/>
  <c r="AV6" i="25"/>
  <c r="AU6" i="25" s="1"/>
  <c r="AV54" i="25"/>
  <c r="AU54" i="25" s="1"/>
  <c r="AQ12" i="36"/>
  <c r="AQ10" i="36"/>
  <c r="AQ8" i="36"/>
  <c r="AQ6" i="36"/>
  <c r="AY10" i="25"/>
  <c r="AY14" i="25"/>
  <c r="AY18" i="25"/>
  <c r="AY22" i="25"/>
  <c r="AY26" i="25"/>
  <c r="AY30" i="25"/>
  <c r="AY34" i="25"/>
  <c r="AY38" i="25"/>
  <c r="AY42" i="25"/>
  <c r="AY46" i="25"/>
  <c r="AY50" i="25"/>
  <c r="AY54" i="25"/>
  <c r="AY58" i="25"/>
  <c r="AY62" i="25"/>
  <c r="AY66" i="25"/>
  <c r="AY70" i="25"/>
  <c r="AY74" i="25"/>
  <c r="AY78" i="25"/>
  <c r="AY7" i="25"/>
  <c r="AY11" i="25"/>
  <c r="AY15" i="25"/>
  <c r="AY19" i="25"/>
  <c r="AY23" i="25"/>
  <c r="AY27" i="25"/>
  <c r="AY31" i="25"/>
  <c r="AY35" i="25"/>
  <c r="AY39" i="25"/>
  <c r="AY43" i="25"/>
  <c r="AY47" i="25"/>
  <c r="AY51" i="25"/>
  <c r="AY55" i="25"/>
  <c r="AY59" i="25"/>
  <c r="AY63" i="25"/>
  <c r="AY67" i="25"/>
  <c r="AY71" i="25"/>
  <c r="AY75" i="25"/>
  <c r="AY79" i="25"/>
  <c r="AY8" i="25"/>
  <c r="AY12" i="25"/>
  <c r="AY16" i="25"/>
  <c r="AY20" i="25"/>
  <c r="AY24" i="25"/>
  <c r="AY28" i="25"/>
  <c r="AY32" i="25"/>
  <c r="AY36" i="25"/>
  <c r="AY40" i="25"/>
  <c r="AY44" i="25"/>
  <c r="AY48" i="25"/>
  <c r="AY17" i="25"/>
  <c r="AY33" i="25"/>
  <c r="AY49" i="25"/>
  <c r="AY57" i="25"/>
  <c r="AY65" i="25"/>
  <c r="AY73" i="25"/>
  <c r="AY21" i="25"/>
  <c r="AY37" i="25"/>
  <c r="AY52" i="25"/>
  <c r="AY60" i="25"/>
  <c r="AY68" i="25"/>
  <c r="AY76" i="25"/>
  <c r="AY9" i="25"/>
  <c r="AY25" i="25"/>
  <c r="AY41" i="25"/>
  <c r="AY53" i="25"/>
  <c r="AY61" i="25"/>
  <c r="AY69" i="25"/>
  <c r="AY77" i="25"/>
  <c r="AY13" i="25"/>
  <c r="AY29" i="25"/>
  <c r="AY45" i="25"/>
  <c r="AY56" i="25"/>
  <c r="AY64" i="25"/>
  <c r="AY72" i="25"/>
  <c r="AY6" i="25"/>
  <c r="AX8" i="25"/>
  <c r="AX12" i="25"/>
  <c r="AX16" i="25"/>
  <c r="AX20" i="25"/>
  <c r="AX24" i="25"/>
  <c r="AX28" i="25"/>
  <c r="AX32" i="25"/>
  <c r="AX36" i="25"/>
  <c r="AX40" i="25"/>
  <c r="AX44" i="25"/>
  <c r="AX48" i="25"/>
  <c r="AX52" i="25"/>
  <c r="AX56" i="25"/>
  <c r="AX60" i="25"/>
  <c r="AX64" i="25"/>
  <c r="AX68" i="25"/>
  <c r="AX72" i="25"/>
  <c r="AX76" i="25"/>
  <c r="AX6" i="25"/>
  <c r="AX9" i="25"/>
  <c r="AX13" i="25"/>
  <c r="AX17" i="25"/>
  <c r="AX21" i="25"/>
  <c r="AX25" i="25"/>
  <c r="AX29" i="25"/>
  <c r="AX33" i="25"/>
  <c r="AX37" i="25"/>
  <c r="AX41" i="25"/>
  <c r="AX45" i="25"/>
  <c r="AX49" i="25"/>
  <c r="AX53" i="25"/>
  <c r="AX57" i="25"/>
  <c r="AX61" i="25"/>
  <c r="AX65" i="25"/>
  <c r="AX69" i="25"/>
  <c r="AX73" i="25"/>
  <c r="AX77" i="25"/>
  <c r="AX7" i="25"/>
  <c r="AX15" i="25"/>
  <c r="AX23" i="25"/>
  <c r="AX31" i="25"/>
  <c r="AX39" i="25"/>
  <c r="AX47" i="25"/>
  <c r="AX55" i="25"/>
  <c r="AX63" i="25"/>
  <c r="AX71" i="25"/>
  <c r="AX79" i="25"/>
  <c r="AX10" i="25"/>
  <c r="AX18" i="25"/>
  <c r="AX26" i="25"/>
  <c r="AX34" i="25"/>
  <c r="AX42" i="25"/>
  <c r="AX50" i="25"/>
  <c r="AX58" i="25"/>
  <c r="AX66" i="25"/>
  <c r="AX74" i="25"/>
  <c r="AX11" i="25"/>
  <c r="AX19" i="25"/>
  <c r="AX27" i="25"/>
  <c r="AX35" i="25"/>
  <c r="AX43" i="25"/>
  <c r="AX51" i="25"/>
  <c r="AX59" i="25"/>
  <c r="AX67" i="25"/>
  <c r="AX75" i="25"/>
  <c r="AX14" i="25"/>
  <c r="AX22" i="25"/>
  <c r="AX30" i="25"/>
  <c r="AX38" i="25"/>
  <c r="AX46" i="25"/>
  <c r="AX54" i="25"/>
  <c r="AX62" i="25"/>
  <c r="AX70" i="25"/>
  <c r="AX78" i="25"/>
  <c r="AV51" i="25" l="1"/>
  <c r="AU51" i="25" s="1"/>
  <c r="AV26" i="25"/>
  <c r="AU26" i="25" s="1"/>
  <c r="AV70" i="25"/>
  <c r="AU70" i="25" s="1"/>
  <c r="AV22" i="25"/>
  <c r="AU22" i="25" s="1"/>
  <c r="AV31" i="25"/>
  <c r="AU31" i="25" s="1"/>
  <c r="AV74" i="25"/>
  <c r="AU74" i="25" s="1"/>
  <c r="AV35" i="25"/>
  <c r="AU35" i="25" s="1"/>
  <c r="AV58" i="25"/>
  <c r="AU58" i="25" s="1"/>
  <c r="AV10" i="25"/>
  <c r="AU10" i="25" s="1"/>
  <c r="AV15" i="25"/>
  <c r="AU15" i="25" s="1"/>
  <c r="AV71" i="25"/>
  <c r="AU71" i="25" s="1"/>
  <c r="AV38" i="25"/>
  <c r="AU38" i="25" s="1"/>
  <c r="AV47" i="25"/>
  <c r="AU47" i="25" s="1"/>
  <c r="AV65" i="25"/>
  <c r="AU65" i="25" s="1"/>
  <c r="AV68" i="25"/>
  <c r="AU68" i="25" s="1"/>
  <c r="AV52" i="25"/>
  <c r="AU52" i="25" s="1"/>
  <c r="AV36" i="25"/>
  <c r="AU36" i="25" s="1"/>
  <c r="AV20" i="25"/>
  <c r="AU20" i="25" s="1"/>
  <c r="AV77" i="25"/>
  <c r="AU77" i="25" s="1"/>
  <c r="AV45" i="25"/>
  <c r="AU45" i="25" s="1"/>
  <c r="AV29" i="25"/>
  <c r="AU29" i="25" s="1"/>
  <c r="AV79" i="25"/>
  <c r="AU79" i="25" s="1"/>
  <c r="AV59" i="25"/>
  <c r="AU59" i="25" s="1"/>
  <c r="AV66" i="25"/>
  <c r="AU66" i="25" s="1"/>
  <c r="AV50" i="25"/>
  <c r="AU50" i="25" s="1"/>
  <c r="AV34" i="25"/>
  <c r="AU34" i="25" s="1"/>
  <c r="AV18" i="25"/>
  <c r="AU18" i="25" s="1"/>
  <c r="AV69" i="25"/>
  <c r="AU69" i="25" s="1"/>
  <c r="AV43" i="25"/>
  <c r="AU43" i="25" s="1"/>
  <c r="AV23" i="25"/>
  <c r="AU23" i="25" s="1"/>
  <c r="AV73" i="25"/>
  <c r="AU73" i="25" s="1"/>
  <c r="AV67" i="25"/>
  <c r="AU67" i="25" s="1"/>
  <c r="AV78" i="25"/>
  <c r="AU78" i="25" s="1"/>
  <c r="AV62" i="25"/>
  <c r="AU62" i="25" s="1"/>
  <c r="AV46" i="25"/>
  <c r="AU46" i="25" s="1"/>
  <c r="AV30" i="25"/>
  <c r="AU30" i="25" s="1"/>
  <c r="AV14" i="25"/>
  <c r="AU14" i="25" s="1"/>
  <c r="AV57" i="25"/>
  <c r="AU57" i="25" s="1"/>
  <c r="AV39" i="25"/>
  <c r="AU39" i="25" s="1"/>
  <c r="AV21" i="25"/>
  <c r="AU21" i="25" s="1"/>
  <c r="AV61" i="25"/>
  <c r="AU61" i="25" s="1"/>
  <c r="AV10" i="36"/>
  <c r="AU10" i="36" s="1"/>
  <c r="AV7" i="36"/>
  <c r="AU7" i="36" s="1"/>
  <c r="AV11" i="36"/>
  <c r="AU11" i="36" s="1"/>
  <c r="AV8" i="36"/>
  <c r="AU8" i="36" s="1"/>
  <c r="AV12" i="36"/>
  <c r="AU12" i="36" s="1"/>
  <c r="AV9" i="36"/>
  <c r="AU9" i="36" s="1"/>
  <c r="AV13" i="36"/>
  <c r="AU13" i="36" s="1"/>
  <c r="AV6" i="36"/>
  <c r="AU6" i="36" s="1"/>
  <c r="AV76" i="25"/>
  <c r="AU76" i="25" s="1"/>
  <c r="AV60" i="25"/>
  <c r="AU60" i="25" s="1"/>
  <c r="AV44" i="25"/>
  <c r="AU44" i="25" s="1"/>
  <c r="AV28" i="25"/>
  <c r="AU28" i="25" s="1"/>
  <c r="AV12" i="25"/>
  <c r="AU12" i="25" s="1"/>
  <c r="AV53" i="25"/>
  <c r="AU53" i="25" s="1"/>
  <c r="AV37" i="25"/>
  <c r="AU37" i="25" s="1"/>
  <c r="AT7" i="36"/>
  <c r="AS7" i="36" s="1"/>
  <c r="AT11" i="36"/>
  <c r="AS11" i="36" s="1"/>
  <c r="AT12" i="36"/>
  <c r="AS12" i="36" s="1"/>
  <c r="AT6" i="36"/>
  <c r="AS6" i="36" s="1"/>
  <c r="AT8" i="36"/>
  <c r="AS8" i="36" s="1"/>
  <c r="AT10" i="36"/>
  <c r="AS10" i="36" s="1"/>
  <c r="AT9" i="36"/>
  <c r="AS9" i="36" s="1"/>
  <c r="AT13" i="36"/>
  <c r="AS13" i="36" s="1"/>
  <c r="AV27" i="25"/>
  <c r="AU27" i="25" s="1"/>
  <c r="AV19" i="25"/>
  <c r="AU19" i="25" s="1"/>
  <c r="AV11" i="25"/>
  <c r="AU11" i="25" s="1"/>
  <c r="AV75" i="25"/>
  <c r="AU75" i="25" s="1"/>
  <c r="AV55" i="25"/>
  <c r="AU55" i="25" s="1"/>
  <c r="AV72" i="25"/>
  <c r="AU72" i="25" s="1"/>
  <c r="AV64" i="25"/>
  <c r="AU64" i="25" s="1"/>
  <c r="AV56" i="25"/>
  <c r="AU56" i="25" s="1"/>
  <c r="AV48" i="25"/>
  <c r="AU48" i="25" s="1"/>
  <c r="AV40" i="25"/>
  <c r="AU40" i="25" s="1"/>
  <c r="AV32" i="25"/>
  <c r="AU32" i="25" s="1"/>
  <c r="AV24" i="25"/>
  <c r="AU24" i="25" s="1"/>
  <c r="AV16" i="25"/>
  <c r="AU16" i="25" s="1"/>
  <c r="AV8" i="25"/>
  <c r="AU8" i="25" s="1"/>
  <c r="AV63" i="25"/>
  <c r="AU63" i="25" s="1"/>
  <c r="AV49" i="25"/>
  <c r="AU49" i="25" s="1"/>
  <c r="AV41" i="25"/>
  <c r="AU41" i="25" s="1"/>
  <c r="AV33" i="25"/>
  <c r="AU33" i="25" s="1"/>
  <c r="AV25" i="25"/>
  <c r="AU25" i="25" s="1"/>
  <c r="AV17" i="25"/>
  <c r="AU17" i="25" s="1"/>
  <c r="AV9" i="25"/>
  <c r="AU9" i="25" s="1"/>
  <c r="AT7" i="25"/>
  <c r="AS7" i="25" s="1"/>
  <c r="AT9" i="25"/>
  <c r="AS9" i="25" s="1"/>
  <c r="AT11" i="25"/>
  <c r="AS11" i="25" s="1"/>
  <c r="AT13" i="25"/>
  <c r="AS13" i="25" s="1"/>
  <c r="AT15" i="25"/>
  <c r="AS15" i="25" s="1"/>
  <c r="AT17" i="25"/>
  <c r="AS17" i="25" s="1"/>
  <c r="AT21" i="25"/>
  <c r="AS21" i="25" s="1"/>
  <c r="AT23" i="25"/>
  <c r="AS23" i="25" s="1"/>
  <c r="AT27" i="25"/>
  <c r="AS27" i="25" s="1"/>
  <c r="AT33" i="25"/>
  <c r="AS33" i="25" s="1"/>
  <c r="AT37" i="25"/>
  <c r="AS37" i="25" s="1"/>
  <c r="AT41" i="25"/>
  <c r="AS41" i="25" s="1"/>
  <c r="AT45" i="25"/>
  <c r="AS45" i="25" s="1"/>
  <c r="AT51" i="25"/>
  <c r="AS51" i="25" s="1"/>
  <c r="AT55" i="25"/>
  <c r="AS55" i="25" s="1"/>
  <c r="AT61" i="25"/>
  <c r="AS61" i="25" s="1"/>
  <c r="AT65" i="25"/>
  <c r="AS65" i="25" s="1"/>
  <c r="AT69" i="25"/>
  <c r="AS69" i="25" s="1"/>
  <c r="AT75" i="25"/>
  <c r="AS75" i="25" s="1"/>
  <c r="AT78" i="25"/>
  <c r="AS78" i="25" s="1"/>
  <c r="AT8" i="25"/>
  <c r="AS8" i="25" s="1"/>
  <c r="AT10" i="25"/>
  <c r="AS10" i="25" s="1"/>
  <c r="AT12" i="25"/>
  <c r="AS12" i="25" s="1"/>
  <c r="AT14" i="25"/>
  <c r="AS14" i="25" s="1"/>
  <c r="AT16" i="25"/>
  <c r="AS16" i="25" s="1"/>
  <c r="AT18" i="25"/>
  <c r="AS18" i="25" s="1"/>
  <c r="AT20" i="25"/>
  <c r="AS20" i="25" s="1"/>
  <c r="AT22" i="25"/>
  <c r="AS22" i="25" s="1"/>
  <c r="AT24" i="25"/>
  <c r="AS24" i="25" s="1"/>
  <c r="AT26" i="25"/>
  <c r="AS26" i="25" s="1"/>
  <c r="AT28" i="25"/>
  <c r="AS28" i="25" s="1"/>
  <c r="AT30" i="25"/>
  <c r="AS30" i="25" s="1"/>
  <c r="AT32" i="25"/>
  <c r="AS32" i="25" s="1"/>
  <c r="AT34" i="25"/>
  <c r="AS34" i="25" s="1"/>
  <c r="AT36" i="25"/>
  <c r="AS36" i="25" s="1"/>
  <c r="AT38" i="25"/>
  <c r="AS38" i="25" s="1"/>
  <c r="AT40" i="25"/>
  <c r="AS40" i="25" s="1"/>
  <c r="AT42" i="25"/>
  <c r="AS42" i="25" s="1"/>
  <c r="AT44" i="25"/>
  <c r="AS44" i="25" s="1"/>
  <c r="AT46" i="25"/>
  <c r="AS46" i="25" s="1"/>
  <c r="AT48" i="25"/>
  <c r="AS48" i="25" s="1"/>
  <c r="AT50" i="25"/>
  <c r="AS50" i="25" s="1"/>
  <c r="AT52" i="25"/>
  <c r="AS52" i="25" s="1"/>
  <c r="AT54" i="25"/>
  <c r="AS54" i="25" s="1"/>
  <c r="AT56" i="25"/>
  <c r="AS56" i="25" s="1"/>
  <c r="AT58" i="25"/>
  <c r="AS58" i="25" s="1"/>
  <c r="AT60" i="25"/>
  <c r="AS60" i="25" s="1"/>
  <c r="AT62" i="25"/>
  <c r="AS62" i="25" s="1"/>
  <c r="AT64" i="25"/>
  <c r="AS64" i="25" s="1"/>
  <c r="AT66" i="25"/>
  <c r="AS66" i="25" s="1"/>
  <c r="AT68" i="25"/>
  <c r="AS68" i="25" s="1"/>
  <c r="AT70" i="25"/>
  <c r="AS70" i="25" s="1"/>
  <c r="AT72" i="25"/>
  <c r="AS72" i="25" s="1"/>
  <c r="AT74" i="25"/>
  <c r="AS74" i="25" s="1"/>
  <c r="AT6" i="25"/>
  <c r="AS6" i="25" s="1"/>
  <c r="AT19" i="25"/>
  <c r="AS19" i="25" s="1"/>
  <c r="AT25" i="25"/>
  <c r="AS25" i="25" s="1"/>
  <c r="AT29" i="25"/>
  <c r="AS29" i="25" s="1"/>
  <c r="AT31" i="25"/>
  <c r="AS31" i="25" s="1"/>
  <c r="AT35" i="25"/>
  <c r="AS35" i="25" s="1"/>
  <c r="AT39" i="25"/>
  <c r="AS39" i="25" s="1"/>
  <c r="AT43" i="25"/>
  <c r="AS43" i="25" s="1"/>
  <c r="AT47" i="25"/>
  <c r="AS47" i="25" s="1"/>
  <c r="AT49" i="25"/>
  <c r="AS49" i="25" s="1"/>
  <c r="AT53" i="25"/>
  <c r="AS53" i="25" s="1"/>
  <c r="AT57" i="25"/>
  <c r="AS57" i="25" s="1"/>
  <c r="AT59" i="25"/>
  <c r="AS59" i="25" s="1"/>
  <c r="AT63" i="25"/>
  <c r="AS63" i="25" s="1"/>
  <c r="AT67" i="25"/>
  <c r="AS67" i="25" s="1"/>
  <c r="AT71" i="25"/>
  <c r="AS71" i="25" s="1"/>
  <c r="AT73" i="25"/>
  <c r="AS73" i="25" s="1"/>
  <c r="AT77" i="25"/>
  <c r="AS77" i="25" s="1"/>
  <c r="AT79" i="25"/>
  <c r="AS79" i="25" s="1"/>
  <c r="AT76" i="25"/>
  <c r="AS76" i="25" s="1"/>
</calcChain>
</file>

<file path=xl/sharedStrings.xml><?xml version="1.0" encoding="utf-8"?>
<sst xmlns="http://schemas.openxmlformats.org/spreadsheetml/2006/main" count="229" uniqueCount="138">
  <si>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</si>
  <si>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</si>
  <si>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</si>
  <si>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</si>
  <si>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</si>
  <si>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</si>
  <si>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</si>
  <si>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</si>
  <si>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</si>
  <si>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</si>
  <si>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</si>
  <si>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</si>
  <si>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</si>
  <si>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</si>
  <si>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</si>
  <si>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</si>
  <si>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</si>
  <si>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</si>
  <si>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</si>
  <si>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</si>
  <si>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</si>
  <si>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</si>
  <si>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</si>
  <si>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</si>
  <si>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</si>
  <si>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</si>
  <si>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</si>
  <si>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</si>
  <si>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</si>
  <si>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</si>
  <si>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</si>
  <si>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</si>
  <si>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</si>
  <si>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</si>
  <si>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</si>
  <si>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</si>
  <si>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</si>
  <si>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</si>
  <si>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</si>
  <si>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</si>
  <si>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</si>
  <si>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</si>
  <si>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</si>
  <si>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</si>
  <si>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</si>
  <si>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</si>
  <si>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</si>
  <si>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</si>
  <si>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</si>
  <si>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</si>
  <si>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</si>
  <si>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</si>
  <si>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</si>
  <si>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</si>
  <si>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</si>
  <si>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</si>
  <si>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</si>
  <si>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</si>
  <si>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</si>
  <si>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</si>
  <si>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</si>
  <si>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</si>
  <si>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</si>
  <si>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</si>
  <si>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</si>
  <si>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</si>
  <si>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</si>
  <si>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</si>
  <si>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</si>
  <si>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</si>
  <si>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</si>
  <si>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95歳～</t>
    <rPh sb="2" eb="3">
      <t>サイ</t>
    </rPh>
    <phoneticPr fontId="3"/>
  </si>
  <si>
    <t>合計</t>
    <rPh sb="0" eb="2">
      <t>ゴウケイ</t>
    </rPh>
    <phoneticPr fontId="3"/>
  </si>
  <si>
    <t>地区</t>
    <rPh sb="0" eb="2">
      <t>チク</t>
    </rPh>
    <phoneticPr fontId="3"/>
  </si>
  <si>
    <t>被保険者に占める長期多剤服薬者割合</t>
    <rPh sb="0" eb="4">
      <t>ヒホケンシャ</t>
    </rPh>
    <rPh sb="5" eb="6">
      <t>シ</t>
    </rPh>
    <rPh sb="8" eb="10">
      <t>チョウキ</t>
    </rPh>
    <rPh sb="10" eb="12">
      <t>タザイ</t>
    </rPh>
    <rPh sb="12" eb="14">
      <t>フクヤク</t>
    </rPh>
    <rPh sb="14" eb="15">
      <t>シャ</t>
    </rPh>
    <rPh sb="15" eb="17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</si>
  <si>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</si>
  <si>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65歳
～69歳</t>
  </si>
  <si>
    <t>70歳
～74歳</t>
    <rPh sb="7" eb="8">
      <t>サイ</t>
    </rPh>
    <phoneticPr fontId="35"/>
  </si>
  <si>
    <t>75歳
～79歳</t>
  </si>
  <si>
    <t>80歳
～84歳</t>
  </si>
  <si>
    <t>85歳
～89歳</t>
  </si>
  <si>
    <t>合計</t>
    <rPh sb="0" eb="2">
      <t>ゴウケイ</t>
    </rPh>
    <phoneticPr fontId="35"/>
  </si>
  <si>
    <t>Ａ</t>
    <phoneticPr fontId="35"/>
  </si>
  <si>
    <t>被保険者数(人)</t>
    <rPh sb="0" eb="4">
      <t>ヒホケンシャ</t>
    </rPh>
    <rPh sb="4" eb="5">
      <t>スウ</t>
    </rPh>
    <rPh sb="6" eb="7">
      <t>ヒト</t>
    </rPh>
    <phoneticPr fontId="35"/>
  </si>
  <si>
    <t>Ｂ</t>
    <phoneticPr fontId="35"/>
  </si>
  <si>
    <t>長期服薬者数(人)※</t>
    <rPh sb="0" eb="2">
      <t>チョウキ</t>
    </rPh>
    <rPh sb="7" eb="8">
      <t>ヒト</t>
    </rPh>
    <phoneticPr fontId="35"/>
  </si>
  <si>
    <t>Ｃ</t>
    <phoneticPr fontId="35"/>
  </si>
  <si>
    <t>長期多剤服薬者数(人)※</t>
    <rPh sb="0" eb="2">
      <t>チョウキ</t>
    </rPh>
    <rPh sb="2" eb="4">
      <t>タザイ</t>
    </rPh>
    <rPh sb="4" eb="6">
      <t>フクヤク</t>
    </rPh>
    <rPh sb="6" eb="7">
      <t>シャ</t>
    </rPh>
    <rPh sb="7" eb="8">
      <t>スウ</t>
    </rPh>
    <rPh sb="9" eb="10">
      <t>ヒト</t>
    </rPh>
    <phoneticPr fontId="35"/>
  </si>
  <si>
    <t>Ｃ/Ａ</t>
    <phoneticPr fontId="35"/>
  </si>
  <si>
    <t>被保険者数に占める
長期多剤服薬者割合(%)</t>
    <rPh sb="4" eb="5">
      <t>スウ</t>
    </rPh>
    <rPh sb="10" eb="12">
      <t>チョウキ</t>
    </rPh>
    <rPh sb="12" eb="14">
      <t>タザイ</t>
    </rPh>
    <rPh sb="14" eb="16">
      <t>フクヤク</t>
    </rPh>
    <rPh sb="16" eb="17">
      <t>シャ</t>
    </rPh>
    <phoneticPr fontId="35"/>
  </si>
  <si>
    <t>Ｃ/Ｂ</t>
    <phoneticPr fontId="35"/>
  </si>
  <si>
    <t>長期服薬者数に占める
長期多剤服薬者割合(%)</t>
    <rPh sb="0" eb="2">
      <t>チョウキ</t>
    </rPh>
    <rPh sb="5" eb="6">
      <t>スウ</t>
    </rPh>
    <rPh sb="11" eb="13">
      <t>チョウキ</t>
    </rPh>
    <rPh sb="13" eb="15">
      <t>タザイ</t>
    </rPh>
    <rPh sb="15" eb="17">
      <t>フクヤク</t>
    </rPh>
    <rPh sb="17" eb="18">
      <t>シャ</t>
    </rPh>
    <phoneticPr fontId="35"/>
  </si>
  <si>
    <t>長期(14日以上)処方されている内服薬を集計対象とする。</t>
    <phoneticPr fontId="35"/>
  </si>
  <si>
    <t xml:space="preserve">※長期多剤服薬者数…複数医療機関から内服薬が長期(14日以上)処方されており、その長期処方の内服薬が6種類以上の人数。
</t>
    <phoneticPr fontId="35"/>
  </si>
  <si>
    <t>※長期服薬者数…複数医療機関から内服薬が長期(14日以上)処方されている人数。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</si>
  <si>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</si>
  <si>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年齢確認日…平成31年3月31日時点。</t>
    <rPh sb="0" eb="2">
      <t>ネンレイ</t>
    </rPh>
    <rPh sb="2" eb="4">
      <t>カクニン</t>
    </rPh>
    <rPh sb="4" eb="5">
      <t>ビ</t>
    </rPh>
    <rPh sb="6" eb="8">
      <t>ヘイセイ</t>
    </rPh>
    <rPh sb="10" eb="11">
      <t>ネン</t>
    </rPh>
    <rPh sb="12" eb="13">
      <t>ツキ</t>
    </rPh>
    <rPh sb="15" eb="16">
      <t>ニチ</t>
    </rPh>
    <rPh sb="16" eb="18">
      <t>ジテン</t>
    </rPh>
    <phoneticPr fontId="3"/>
  </si>
  <si>
    <t>90歳
～94歳</t>
    <rPh sb="7" eb="8">
      <t>サイ</t>
    </rPh>
    <phoneticPr fontId="3"/>
  </si>
  <si>
    <t>95歳～</t>
    <phoneticPr fontId="3"/>
  </si>
  <si>
    <t>市区町村</t>
    <rPh sb="0" eb="2">
      <t>シク</t>
    </rPh>
    <rPh sb="2" eb="4">
      <t>チョウソン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</si>
  <si>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</si>
  <si>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</si>
  <si>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</si>
  <si>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</si>
  <si>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</si>
  <si>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</si>
  <si>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</si>
  <si>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</si>
  <si>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</si>
  <si>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</si>
  <si>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</si>
  <si>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</si>
  <si>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</si>
  <si>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</si>
  <si>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</si>
  <si>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</si>
  <si>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</si>
  <si>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</si>
  <si>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データ化範囲(分析対象)…入院外、調剤の電子レセプト。対象診療年月は平成30年12月～平成31年3月診療分(4カ月分)。</t>
    <rPh sb="43" eb="45">
      <t>ヘイセイ</t>
    </rPh>
    <phoneticPr fontId="3"/>
  </si>
  <si>
    <t>被保険者数に占める
長期多剤
服薬者割合
(%)</t>
    <rPh sb="0" eb="4">
      <t>ヒホケンシャ</t>
    </rPh>
    <rPh sb="4" eb="5">
      <t>スウ</t>
    </rPh>
    <rPh sb="6" eb="7">
      <t>シ</t>
    </rPh>
    <rPh sb="10" eb="12">
      <t>チョウキ</t>
    </rPh>
    <rPh sb="12" eb="14">
      <t>タザイ</t>
    </rPh>
    <rPh sb="15" eb="17">
      <t>フクヤク</t>
    </rPh>
    <rPh sb="17" eb="18">
      <t>シャ</t>
    </rPh>
    <rPh sb="18" eb="20">
      <t>ワリアイ</t>
    </rPh>
    <phoneticPr fontId="3"/>
  </si>
  <si>
    <t>長期服薬者数に占める長期多剤
服薬者割合
(%)</t>
    <rPh sb="0" eb="2">
      <t>チョウキ</t>
    </rPh>
    <rPh sb="2" eb="4">
      <t>フクヤク</t>
    </rPh>
    <rPh sb="4" eb="5">
      <t>シャ</t>
    </rPh>
    <rPh sb="5" eb="6">
      <t>スウ</t>
    </rPh>
    <rPh sb="7" eb="8">
      <t>シ</t>
    </rPh>
    <rPh sb="10" eb="12">
      <t>チョウキ</t>
    </rPh>
    <rPh sb="12" eb="14">
      <t>タザイ</t>
    </rPh>
    <rPh sb="15" eb="17">
      <t>フクヤク</t>
    </rPh>
    <rPh sb="17" eb="18">
      <t>シャ</t>
    </rPh>
    <rPh sb="18" eb="20">
      <t>ワリアイ</t>
    </rPh>
    <phoneticPr fontId="3"/>
  </si>
  <si>
    <t>【グラフ用】</t>
    <rPh sb="4" eb="5">
      <t>ヨウ</t>
    </rPh>
    <phoneticPr fontId="3"/>
  </si>
  <si>
    <t>長期
服薬者数
(人)</t>
    <rPh sb="0" eb="2">
      <t>チョウキ</t>
    </rPh>
    <rPh sb="3" eb="5">
      <t>フクヤク</t>
    </rPh>
    <rPh sb="5" eb="6">
      <t>シャ</t>
    </rPh>
    <rPh sb="6" eb="7">
      <t>スウ</t>
    </rPh>
    <phoneticPr fontId="3"/>
  </si>
  <si>
    <t>長期多剤
服薬者数
(人)</t>
    <rPh sb="0" eb="2">
      <t>チョウキ</t>
    </rPh>
    <rPh sb="2" eb="4">
      <t>タザイ</t>
    </rPh>
    <rPh sb="5" eb="7">
      <t>フクヤク</t>
    </rPh>
    <rPh sb="7" eb="8">
      <t>モノ</t>
    </rPh>
    <rPh sb="8" eb="9">
      <t>スウ</t>
    </rPh>
    <phoneticPr fontId="3"/>
  </si>
  <si>
    <t>長期服薬者数に占める
長期多剤服薬者割合</t>
    <phoneticPr fontId="3"/>
  </si>
  <si>
    <t>被保険者数に占める
長期多剤服薬者割合</t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</si>
  <si>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</si>
  <si>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長期服薬者数に占める長期多剤服薬者割合</t>
    <phoneticPr fontId="3"/>
  </si>
  <si>
    <t>　　長期多剤服薬者の状況</t>
    <rPh sb="2" eb="4">
      <t>チョウキ</t>
    </rPh>
    <rPh sb="4" eb="6">
      <t>タザイ</t>
    </rPh>
    <rPh sb="6" eb="8">
      <t>フクヤク</t>
    </rPh>
    <rPh sb="8" eb="9">
      <t>シャ</t>
    </rPh>
    <rPh sb="10" eb="12">
      <t>ジョウキョウ</t>
    </rPh>
    <phoneticPr fontId="35"/>
  </si>
  <si>
    <t>長期服薬者数に占める長期多剤
服薬者割合</t>
    <rPh sb="0" eb="2">
      <t>チョウキ</t>
    </rPh>
    <rPh sb="2" eb="4">
      <t>フクヤク</t>
    </rPh>
    <rPh sb="4" eb="5">
      <t>シャ</t>
    </rPh>
    <rPh sb="5" eb="6">
      <t>スウ</t>
    </rPh>
    <rPh sb="7" eb="8">
      <t>シ</t>
    </rPh>
    <rPh sb="10" eb="12">
      <t>チョウキ</t>
    </rPh>
    <rPh sb="12" eb="14">
      <t>タザイ</t>
    </rPh>
    <rPh sb="15" eb="17">
      <t>フクヤク</t>
    </rPh>
    <rPh sb="17" eb="18">
      <t>シャ</t>
    </rPh>
    <rPh sb="18" eb="20">
      <t>ワリアイ</t>
    </rPh>
    <phoneticPr fontId="3"/>
  </si>
  <si>
    <t>　　被保険者数に占める長期多剤服薬者割合</t>
    <rPh sb="6" eb="7">
      <t>スウ</t>
    </rPh>
    <phoneticPr fontId="3"/>
  </si>
  <si>
    <t>　　地区別</t>
    <rPh sb="4" eb="5">
      <t>ベツ</t>
    </rPh>
    <phoneticPr fontId="3"/>
  </si>
  <si>
    <t>長期多剤服薬者の状況</t>
  </si>
  <si>
    <t>地区別</t>
  </si>
  <si>
    <t>市区町村別</t>
  </si>
  <si>
    <t>被保険者数に占める長期多剤服薬者割合</t>
    <rPh sb="0" eb="4">
      <t>ヒホケンシャ</t>
    </rPh>
    <rPh sb="4" eb="5">
      <t>カズ</t>
    </rPh>
    <rPh sb="6" eb="7">
      <t>シ</t>
    </rPh>
    <rPh sb="9" eb="11">
      <t>チョウキ</t>
    </rPh>
    <rPh sb="11" eb="13">
      <t>タザイ</t>
    </rPh>
    <rPh sb="13" eb="15">
      <t>フクヤク</t>
    </rPh>
    <rPh sb="15" eb="16">
      <t>シャ</t>
    </rPh>
    <rPh sb="16" eb="18">
      <t>ワリアイ</t>
    </rPh>
    <phoneticPr fontId="3"/>
  </si>
  <si>
    <t>長期服薬者数に占める長期多剤服薬者割合</t>
    <phoneticPr fontId="3"/>
  </si>
  <si>
    <t>長期服薬者数に占める長期多剤服薬者割合</t>
    <rPh sb="10" eb="12">
      <t>チョウキ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</si>
</sst>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#,##0_ "/>
    <numFmt numFmtId="178" formatCode="0.0%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Arial"/>
      <family val="2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6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4" fillId="25" borderId="4" applyNumberFormat="0" applyFon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26" fillId="10" borderId="6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  <xf numFmtId="0" fontId="10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0"/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6" fillId="0" borderId="0" xfId="1549" applyFont="1"/>
    <xf numFmtId="0" fontId="37" fillId="0" borderId="0" xfId="1549" applyFont="1" applyAlignment="1"/>
    <xf numFmtId="0" fontId="40" fillId="0" borderId="0" xfId="1549" applyFont="1"/>
    <xf numFmtId="0" fontId="40" fillId="0" borderId="0" xfId="1549" applyFont="1" applyAlignment="1">
      <alignment wrapText="1"/>
    </xf>
    <xf numFmtId="0" fontId="41" fillId="0" borderId="0" xfId="1549" applyFont="1" applyAlignment="1"/>
    <xf numFmtId="0" fontId="36" fillId="0" borderId="0" xfId="0" applyFont="1" applyFill="1">
      <alignment vertical="center"/>
    </xf>
    <xf numFmtId="0" fontId="42" fillId="0" borderId="0" xfId="0" applyFont="1">
      <alignment vertical="center"/>
    </xf>
    <xf numFmtId="0" fontId="36" fillId="0" borderId="0" xfId="0" applyFont="1">
      <alignment vertical="center"/>
    </xf>
    <xf numFmtId="0" fontId="42" fillId="0" borderId="0" xfId="0" applyFont="1" applyFill="1" applyBorder="1" applyAlignment="1">
      <alignment vertical="center" wrapText="1"/>
    </xf>
    <xf numFmtId="0" fontId="42" fillId="0" borderId="12" xfId="0" applyFont="1" applyBorder="1">
      <alignment vertical="center"/>
    </xf>
    <xf numFmtId="0" fontId="42" fillId="0" borderId="12" xfId="0" applyFont="1" applyFill="1" applyBorder="1">
      <alignment vertical="center"/>
    </xf>
    <xf numFmtId="178" fontId="42" fillId="0" borderId="12" xfId="0" applyNumberFormat="1" applyFont="1" applyFill="1" applyBorder="1">
      <alignment vertical="center"/>
    </xf>
    <xf numFmtId="178" fontId="42" fillId="0" borderId="0" xfId="0" applyNumberFormat="1" applyFont="1" applyFill="1" applyBorder="1">
      <alignment vertical="center"/>
    </xf>
    <xf numFmtId="0" fontId="42" fillId="0" borderId="0" xfId="0" applyFont="1" applyFill="1">
      <alignment vertical="center"/>
    </xf>
    <xf numFmtId="0" fontId="36" fillId="0" borderId="12" xfId="0" applyFont="1" applyBorder="1">
      <alignment vertical="center"/>
    </xf>
    <xf numFmtId="0" fontId="36" fillId="0" borderId="0" xfId="1549" applyFont="1" applyAlignment="1">
      <alignment vertical="center"/>
    </xf>
    <xf numFmtId="0" fontId="36" fillId="0" borderId="0" xfId="0" applyFont="1" applyAlignment="1">
      <alignment vertical="center"/>
    </xf>
    <xf numFmtId="0" fontId="42" fillId="0" borderId="12" xfId="1386" applyFont="1" applyFill="1" applyBorder="1">
      <alignment vertical="center"/>
    </xf>
    <xf numFmtId="0" fontId="37" fillId="27" borderId="12" xfId="0" applyFont="1" applyFill="1" applyBorder="1" applyAlignment="1">
      <alignment horizontal="center" vertical="center" wrapText="1"/>
    </xf>
    <xf numFmtId="20" fontId="36" fillId="0" borderId="0" xfId="0" applyNumberFormat="1" applyFont="1" applyAlignment="1">
      <alignment horizontal="left" vertical="center"/>
    </xf>
    <xf numFmtId="0" fontId="43" fillId="0" borderId="12" xfId="1386" applyFont="1" applyFill="1" applyBorder="1" applyAlignment="1">
      <alignment vertical="center"/>
    </xf>
    <xf numFmtId="0" fontId="42" fillId="0" borderId="12" xfId="0" applyFont="1" applyFill="1" applyBorder="1" applyAlignment="1">
      <alignment horizontal="center" vertical="center" shrinkToFit="1"/>
    </xf>
    <xf numFmtId="0" fontId="42" fillId="0" borderId="19" xfId="0" applyFont="1" applyFill="1" applyBorder="1" applyAlignment="1">
      <alignment horizontal="center" vertical="center" shrinkToFit="1"/>
    </xf>
    <xf numFmtId="0" fontId="42" fillId="0" borderId="19" xfId="1386" applyFont="1" applyFill="1" applyBorder="1">
      <alignment vertical="center"/>
    </xf>
    <xf numFmtId="0" fontId="37" fillId="0" borderId="12" xfId="0" applyFont="1" applyBorder="1" applyAlignment="1">
      <alignment vertical="center" wrapText="1"/>
    </xf>
    <xf numFmtId="178" fontId="36" fillId="0" borderId="12" xfId="0" applyNumberFormat="1" applyFont="1" applyFill="1" applyBorder="1">
      <alignment vertical="center"/>
    </xf>
    <xf numFmtId="0" fontId="36" fillId="0" borderId="12" xfId="0" applyFont="1" applyFill="1" applyBorder="1">
      <alignment vertical="center"/>
    </xf>
    <xf numFmtId="0" fontId="44" fillId="0" borderId="12" xfId="1147" applyFont="1" applyFill="1" applyBorder="1" applyAlignment="1" applyProtection="1">
      <alignment vertical="center"/>
      <protection locked="0"/>
    </xf>
    <xf numFmtId="0" fontId="44" fillId="0" borderId="19" xfId="1147" applyFont="1" applyFill="1" applyBorder="1" applyAlignment="1" applyProtection="1">
      <alignment vertical="center"/>
      <protection locked="0"/>
    </xf>
    <xf numFmtId="0" fontId="37" fillId="0" borderId="12" xfId="0" applyFont="1" applyFill="1" applyBorder="1" applyAlignment="1">
      <alignment horizontal="center" vertical="center" wrapText="1"/>
    </xf>
    <xf numFmtId="0" fontId="38" fillId="27" borderId="13" xfId="1574" applyFont="1" applyFill="1" applyBorder="1" applyAlignment="1">
      <alignment horizontal="center" vertical="center" wrapText="1"/>
    </xf>
    <xf numFmtId="0" fontId="38" fillId="27" borderId="14" xfId="1574" applyFont="1" applyFill="1" applyBorder="1" applyAlignment="1">
      <alignment horizontal="center" vertical="center" wrapText="1"/>
    </xf>
    <xf numFmtId="0" fontId="42" fillId="0" borderId="12" xfId="1549" applyFont="1" applyBorder="1" applyAlignment="1">
      <alignment horizontal="center" vertical="center"/>
    </xf>
    <xf numFmtId="0" fontId="42" fillId="0" borderId="12" xfId="1549" applyFont="1" applyBorder="1" applyAlignment="1">
      <alignment vertical="center" wrapText="1"/>
    </xf>
    <xf numFmtId="0" fontId="42" fillId="0" borderId="12" xfId="1549" applyFont="1" applyFill="1" applyBorder="1" applyAlignment="1">
      <alignment vertical="center" wrapText="1"/>
    </xf>
    <xf numFmtId="177" fontId="38" fillId="0" borderId="12" xfId="1573" applyNumberFormat="1" applyFont="1" applyFill="1" applyBorder="1" applyAlignment="1">
      <alignment horizontal="right" vertical="center" shrinkToFit="1"/>
    </xf>
    <xf numFmtId="177" fontId="38" fillId="0" borderId="15" xfId="1573" applyNumberFormat="1" applyFont="1" applyFill="1" applyBorder="1" applyAlignment="1">
      <alignment horizontal="right" vertical="center" shrinkToFit="1"/>
    </xf>
    <xf numFmtId="177" fontId="42" fillId="0" borderId="12" xfId="1573" applyNumberFormat="1" applyFont="1" applyFill="1" applyBorder="1" applyAlignment="1">
      <alignment horizontal="right" vertical="center" shrinkToFit="1"/>
    </xf>
    <xf numFmtId="177" fontId="42" fillId="0" borderId="15" xfId="1573" applyNumberFormat="1" applyFont="1" applyFill="1" applyBorder="1" applyAlignment="1">
      <alignment horizontal="right" vertical="center" shrinkToFit="1"/>
    </xf>
    <xf numFmtId="178" fontId="42" fillId="0" borderId="12" xfId="1705" applyNumberFormat="1" applyFont="1" applyFill="1" applyBorder="1" applyAlignment="1">
      <alignment horizontal="right" vertical="center" shrinkToFit="1"/>
    </xf>
    <xf numFmtId="178" fontId="42" fillId="0" borderId="15" xfId="1550" applyNumberFormat="1" applyFont="1" applyFill="1" applyBorder="1" applyAlignment="1">
      <alignment horizontal="right" vertical="center" shrinkToFit="1"/>
    </xf>
    <xf numFmtId="177" fontId="42" fillId="0" borderId="12" xfId="0" applyNumberFormat="1" applyFont="1" applyFill="1" applyBorder="1" applyAlignment="1">
      <alignment horizontal="right" vertical="center" shrinkToFit="1"/>
    </xf>
    <xf numFmtId="178" fontId="42" fillId="0" borderId="12" xfId="0" applyNumberFormat="1" applyFont="1" applyFill="1" applyBorder="1" applyAlignment="1">
      <alignment horizontal="right" vertical="center" shrinkToFit="1"/>
    </xf>
    <xf numFmtId="177" fontId="42" fillId="0" borderId="19" xfId="0" applyNumberFormat="1" applyFont="1" applyFill="1" applyBorder="1" applyAlignment="1">
      <alignment horizontal="right" vertical="center" shrinkToFit="1"/>
    </xf>
    <xf numFmtId="178" fontId="42" fillId="0" borderId="19" xfId="0" applyNumberFormat="1" applyFont="1" applyFill="1" applyBorder="1" applyAlignment="1">
      <alignment horizontal="right" vertical="center" shrinkToFit="1"/>
    </xf>
    <xf numFmtId="177" fontId="42" fillId="0" borderId="18" xfId="0" applyNumberFormat="1" applyFont="1" applyFill="1" applyBorder="1" applyAlignment="1">
      <alignment horizontal="right" vertical="center" shrinkToFit="1"/>
    </xf>
    <xf numFmtId="178" fontId="42" fillId="0" borderId="18" xfId="0" applyNumberFormat="1" applyFont="1" applyFill="1" applyBorder="1" applyAlignment="1">
      <alignment horizontal="right" vertical="center" shrinkToFit="1"/>
    </xf>
    <xf numFmtId="0" fontId="42" fillId="27" borderId="12" xfId="1549" applyFont="1" applyFill="1" applyBorder="1" applyAlignment="1">
      <alignment horizontal="center"/>
    </xf>
    <xf numFmtId="0" fontId="42" fillId="0" borderId="20" xfId="0" applyFont="1" applyFill="1" applyBorder="1" applyAlignment="1">
      <alignment horizontal="center"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27" borderId="12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horizontal="center" vertical="center" shrinkToFit="1"/>
    </xf>
    <xf numFmtId="0" fontId="42" fillId="27" borderId="12" xfId="0" applyFont="1" applyFill="1" applyBorder="1" applyAlignment="1">
      <alignment vertical="center"/>
    </xf>
  </cellXfs>
  <cellStyles count="1706">
    <cellStyle name="0,0_x000d__x000a_NA_x000d__x000a_" xfId="1389"/>
    <cellStyle name="20% - アクセント 1 10" xfId="2"/>
    <cellStyle name="20% - アクセント 1 11" xfId="3"/>
    <cellStyle name="20% - アクセント 1 12" xfId="4"/>
    <cellStyle name="20% - アクセント 1 13" xfId="5"/>
    <cellStyle name="20% - アクセント 1 14" xfId="6"/>
    <cellStyle name="20% - アクセント 1 15" xfId="7"/>
    <cellStyle name="20% - アクセント 1 16" xfId="8"/>
    <cellStyle name="20% - アクセント 1 17" xfId="9"/>
    <cellStyle name="20% - アクセント 1 18" xfId="10"/>
    <cellStyle name="20% - アクセント 1 19" xfId="11"/>
    <cellStyle name="20% - アクセント 1 2" xfId="12"/>
    <cellStyle name="20% - アクセント 1 2 2" xfId="13"/>
    <cellStyle name="20% - アクセント 1 20" xfId="14"/>
    <cellStyle name="20% - アクセント 1 21" xfId="15"/>
    <cellStyle name="20% - アクセント 1 22" xfId="16"/>
    <cellStyle name="20% - アクセント 1 23" xfId="17"/>
    <cellStyle name="20% - アクセント 1 24" xfId="18"/>
    <cellStyle name="20% - アクセント 1 25" xfId="19"/>
    <cellStyle name="20% - アクセント 1 3" xfId="20"/>
    <cellStyle name="20% - アクセント 1 3 2" xfId="21"/>
    <cellStyle name="20% - アクセント 1 4" xfId="22"/>
    <cellStyle name="20% - アクセント 1 5" xfId="23"/>
    <cellStyle name="20% - アクセント 1 6" xfId="24"/>
    <cellStyle name="20% - アクセント 1 7" xfId="25"/>
    <cellStyle name="20% - アクセント 1 8" xfId="26"/>
    <cellStyle name="20% - アクセント 1 9" xfId="27"/>
    <cellStyle name="20% - アクセント 2 10" xfId="28"/>
    <cellStyle name="20% - アクセント 2 11" xfId="29"/>
    <cellStyle name="20% - アクセント 2 12" xfId="30"/>
    <cellStyle name="20% - アクセント 2 13" xfId="31"/>
    <cellStyle name="20% - アクセント 2 14" xfId="32"/>
    <cellStyle name="20% - アクセント 2 15" xfId="33"/>
    <cellStyle name="20% - アクセント 2 16" xfId="34"/>
    <cellStyle name="20% - アクセント 2 17" xfId="35"/>
    <cellStyle name="20% - アクセント 2 18" xfId="36"/>
    <cellStyle name="20% - アクセント 2 19" xfId="37"/>
    <cellStyle name="20% - アクセント 2 2" xfId="38"/>
    <cellStyle name="20% - アクセント 2 2 2" xfId="39"/>
    <cellStyle name="20% - アクセント 2 20" xfId="40"/>
    <cellStyle name="20% - アクセント 2 21" xfId="41"/>
    <cellStyle name="20% - アクセント 2 22" xfId="42"/>
    <cellStyle name="20% - アクセント 2 23" xfId="43"/>
    <cellStyle name="20% - アクセント 2 24" xfId="44"/>
    <cellStyle name="20% - アクセント 2 25" xfId="45"/>
    <cellStyle name="20% - アクセント 2 3" xfId="46"/>
    <cellStyle name="20% - アクセント 2 3 2" xfId="47"/>
    <cellStyle name="20% - アクセント 2 4" xfId="48"/>
    <cellStyle name="20% - アクセント 2 5" xfId="49"/>
    <cellStyle name="20% - アクセント 2 6" xfId="50"/>
    <cellStyle name="20% - アクセント 2 7" xfId="51"/>
    <cellStyle name="20% - アクセント 2 8" xfId="52"/>
    <cellStyle name="20% - アクセント 2 9" xfId="53"/>
    <cellStyle name="20% - アクセント 3 10" xfId="54"/>
    <cellStyle name="20% - アクセント 3 11" xfId="55"/>
    <cellStyle name="20% - アクセント 3 12" xfId="56"/>
    <cellStyle name="20% - アクセント 3 13" xfId="57"/>
    <cellStyle name="20% - アクセント 3 14" xfId="58"/>
    <cellStyle name="20% - アクセント 3 15" xfId="59"/>
    <cellStyle name="20% - アクセント 3 16" xfId="60"/>
    <cellStyle name="20% - アクセント 3 17" xfId="61"/>
    <cellStyle name="20% - アクセント 3 18" xfId="62"/>
    <cellStyle name="20% - アクセント 3 19" xfId="63"/>
    <cellStyle name="20% - アクセント 3 2" xfId="64"/>
    <cellStyle name="20% - アクセント 3 2 2" xfId="65"/>
    <cellStyle name="20% - アクセント 3 20" xfId="66"/>
    <cellStyle name="20% - アクセント 3 21" xfId="67"/>
    <cellStyle name="20% - アクセント 3 22" xfId="68"/>
    <cellStyle name="20% - アクセント 3 23" xfId="69"/>
    <cellStyle name="20% - アクセント 3 24" xfId="70"/>
    <cellStyle name="20% - アクセント 3 25" xfId="71"/>
    <cellStyle name="20% - アクセント 3 3" xfId="72"/>
    <cellStyle name="20% - アクセント 3 3 2" xfId="73"/>
    <cellStyle name="20% - アクセント 3 4" xfId="74"/>
    <cellStyle name="20% - アクセント 3 5" xfId="75"/>
    <cellStyle name="20% - アクセント 3 6" xfId="76"/>
    <cellStyle name="20% - アクセント 3 7" xfId="77"/>
    <cellStyle name="20% - アクセント 3 8" xfId="78"/>
    <cellStyle name="20% - アクセント 3 9" xfId="79"/>
    <cellStyle name="20% - アクセント 4 10" xfId="80"/>
    <cellStyle name="20% - アクセント 4 11" xfId="81"/>
    <cellStyle name="20% - アクセント 4 12" xfId="82"/>
    <cellStyle name="20% - アクセント 4 13" xfId="83"/>
    <cellStyle name="20% - アクセント 4 14" xfId="84"/>
    <cellStyle name="20% - アクセント 4 15" xfId="85"/>
    <cellStyle name="20% - アクセント 4 16" xfId="86"/>
    <cellStyle name="20% - アクセント 4 17" xfId="87"/>
    <cellStyle name="20% - アクセント 4 18" xfId="88"/>
    <cellStyle name="20% - アクセント 4 19" xfId="89"/>
    <cellStyle name="20% - アクセント 4 2" xfId="90"/>
    <cellStyle name="20% - アクセント 4 2 2" xfId="91"/>
    <cellStyle name="20% - アクセント 4 20" xfId="92"/>
    <cellStyle name="20% - アクセント 4 21" xfId="93"/>
    <cellStyle name="20% - アクセント 4 22" xfId="94"/>
    <cellStyle name="20% - アクセント 4 23" xfId="95"/>
    <cellStyle name="20% - アクセント 4 24" xfId="96"/>
    <cellStyle name="20% - アクセント 4 25" xfId="97"/>
    <cellStyle name="20% - アクセント 4 3" xfId="98"/>
    <cellStyle name="20% - アクセント 4 3 2" xfId="99"/>
    <cellStyle name="20% - アクセント 4 4" xfId="100"/>
    <cellStyle name="20% - アクセント 4 5" xfId="101"/>
    <cellStyle name="20% - アクセント 4 6" xfId="102"/>
    <cellStyle name="20% - アクセント 4 7" xfId="103"/>
    <cellStyle name="20% - アクセント 4 8" xfId="104"/>
    <cellStyle name="20% - アクセント 4 9" xfId="105"/>
    <cellStyle name="20% - アクセント 5 10" xfId="106"/>
    <cellStyle name="20% - アクセント 5 11" xfId="107"/>
    <cellStyle name="20% - アクセント 5 12" xfId="108"/>
    <cellStyle name="20% - アクセント 5 13" xfId="109"/>
    <cellStyle name="20% - アクセント 5 14" xfId="110"/>
    <cellStyle name="20% - アクセント 5 15" xfId="111"/>
    <cellStyle name="20% - アクセント 5 16" xfId="112"/>
    <cellStyle name="20% - アクセント 5 17" xfId="113"/>
    <cellStyle name="20% - アクセント 5 18" xfId="114"/>
    <cellStyle name="20% - アクセント 5 19" xfId="115"/>
    <cellStyle name="20% - アクセント 5 2" xfId="116"/>
    <cellStyle name="20% - アクセント 5 2 2" xfId="117"/>
    <cellStyle name="20% - アクセント 5 20" xfId="118"/>
    <cellStyle name="20% - アクセント 5 21" xfId="119"/>
    <cellStyle name="20% - アクセント 5 22" xfId="120"/>
    <cellStyle name="20% - アクセント 5 23" xfId="121"/>
    <cellStyle name="20% - アクセント 5 24" xfId="122"/>
    <cellStyle name="20% - アクセント 5 25" xfId="123"/>
    <cellStyle name="20% - アクセント 5 3" xfId="124"/>
    <cellStyle name="20% - アクセント 5 3 2" xfId="125"/>
    <cellStyle name="20% - アクセント 5 4" xfId="126"/>
    <cellStyle name="20% - アクセント 5 5" xfId="127"/>
    <cellStyle name="20% - アクセント 5 6" xfId="128"/>
    <cellStyle name="20% - アクセント 5 7" xfId="129"/>
    <cellStyle name="20% - アクセント 5 8" xfId="130"/>
    <cellStyle name="20% - アクセント 5 9" xfId="131"/>
    <cellStyle name="20% - アクセント 6 10" xfId="132"/>
    <cellStyle name="20% - アクセント 6 11" xfId="133"/>
    <cellStyle name="20% - アクセント 6 12" xfId="134"/>
    <cellStyle name="20% - アクセント 6 13" xfId="135"/>
    <cellStyle name="20% - アクセント 6 14" xfId="136"/>
    <cellStyle name="20% - アクセント 6 15" xfId="137"/>
    <cellStyle name="20% - アクセント 6 16" xfId="138"/>
    <cellStyle name="20% - アクセント 6 17" xfId="139"/>
    <cellStyle name="20% - アクセント 6 18" xfId="140"/>
    <cellStyle name="20% - アクセント 6 19" xfId="141"/>
    <cellStyle name="20% - アクセント 6 2" xfId="142"/>
    <cellStyle name="20% - アクセント 6 2 2" xfId="143"/>
    <cellStyle name="20% - アクセント 6 20" xfId="144"/>
    <cellStyle name="20% - アクセント 6 21" xfId="145"/>
    <cellStyle name="20% - アクセント 6 22" xfId="146"/>
    <cellStyle name="20% - アクセント 6 23" xfId="147"/>
    <cellStyle name="20% - アクセント 6 24" xfId="148"/>
    <cellStyle name="20% - アクセント 6 25" xfId="149"/>
    <cellStyle name="20% - アクセント 6 3" xfId="150"/>
    <cellStyle name="20% - アクセント 6 3 2" xfId="151"/>
    <cellStyle name="20% - アクセント 6 4" xfId="152"/>
    <cellStyle name="20% - アクセント 6 5" xfId="153"/>
    <cellStyle name="20% - アクセント 6 6" xfId="154"/>
    <cellStyle name="20% - アクセント 6 7" xfId="155"/>
    <cellStyle name="20% - アクセント 6 8" xfId="156"/>
    <cellStyle name="20% - アクセント 6 9" xfId="157"/>
    <cellStyle name="40% - アクセント 1 10" xfId="158"/>
    <cellStyle name="40% - アクセント 1 11" xfId="159"/>
    <cellStyle name="40% - アクセント 1 12" xfId="160"/>
    <cellStyle name="40% - アクセント 1 13" xfId="161"/>
    <cellStyle name="40% - アクセント 1 14" xfId="162"/>
    <cellStyle name="40% - アクセント 1 15" xfId="163"/>
    <cellStyle name="40% - アクセント 1 16" xfId="164"/>
    <cellStyle name="40% - アクセント 1 17" xfId="165"/>
    <cellStyle name="40% - アクセント 1 18" xfId="166"/>
    <cellStyle name="40% - アクセント 1 19" xfId="167"/>
    <cellStyle name="40% - アクセント 1 2" xfId="168"/>
    <cellStyle name="40% - アクセント 1 2 2" xfId="169"/>
    <cellStyle name="40% - アクセント 1 20" xfId="170"/>
    <cellStyle name="40% - アクセント 1 21" xfId="171"/>
    <cellStyle name="40% - アクセント 1 22" xfId="172"/>
    <cellStyle name="40% - アクセント 1 23" xfId="173"/>
    <cellStyle name="40% - アクセント 1 24" xfId="174"/>
    <cellStyle name="40% - アクセント 1 25" xfId="175"/>
    <cellStyle name="40% - アクセント 1 3" xfId="176"/>
    <cellStyle name="40% - アクセント 1 3 2" xfId="177"/>
    <cellStyle name="40% - アクセント 1 4" xfId="178"/>
    <cellStyle name="40% - アクセント 1 5" xfId="179"/>
    <cellStyle name="40% - アクセント 1 6" xfId="180"/>
    <cellStyle name="40% - アクセント 1 7" xfId="181"/>
    <cellStyle name="40% - アクセント 1 8" xfId="182"/>
    <cellStyle name="40% - アクセント 1 9" xfId="183"/>
    <cellStyle name="40% - アクセント 2 10" xfId="184"/>
    <cellStyle name="40% - アクセント 2 11" xfId="185"/>
    <cellStyle name="40% - アクセント 2 12" xfId="186"/>
    <cellStyle name="40% - アクセント 2 13" xfId="187"/>
    <cellStyle name="40% - アクセント 2 14" xfId="188"/>
    <cellStyle name="40% - アクセント 2 15" xfId="189"/>
    <cellStyle name="40% - アクセント 2 16" xfId="190"/>
    <cellStyle name="40% - アクセント 2 17" xfId="191"/>
    <cellStyle name="40% - アクセント 2 18" xfId="192"/>
    <cellStyle name="40% - アクセント 2 19" xfId="193"/>
    <cellStyle name="40% - アクセント 2 2" xfId="194"/>
    <cellStyle name="40% - アクセント 2 2 2" xfId="195"/>
    <cellStyle name="40% - アクセント 2 20" xfId="196"/>
    <cellStyle name="40% - アクセント 2 21" xfId="197"/>
    <cellStyle name="40% - アクセント 2 22" xfId="198"/>
    <cellStyle name="40% - アクセント 2 23" xfId="199"/>
    <cellStyle name="40% - アクセント 2 24" xfId="200"/>
    <cellStyle name="40% - アクセント 2 25" xfId="201"/>
    <cellStyle name="40% - アクセント 2 3" xfId="202"/>
    <cellStyle name="40% - アクセント 2 3 2" xfId="203"/>
    <cellStyle name="40% - アクセント 2 4" xfId="204"/>
    <cellStyle name="40% - アクセント 2 5" xfId="205"/>
    <cellStyle name="40% - アクセント 2 6" xfId="206"/>
    <cellStyle name="40% - アクセント 2 7" xfId="207"/>
    <cellStyle name="40% - アクセント 2 8" xfId="208"/>
    <cellStyle name="40% - アクセント 2 9" xfId="209"/>
    <cellStyle name="40% - アクセント 3 10" xfId="210"/>
    <cellStyle name="40% - アクセント 3 11" xfId="211"/>
    <cellStyle name="40% - アクセント 3 12" xfId="212"/>
    <cellStyle name="40% - アクセント 3 13" xfId="213"/>
    <cellStyle name="40% - アクセント 3 14" xfId="214"/>
    <cellStyle name="40% - アクセント 3 15" xfId="215"/>
    <cellStyle name="40% - アクセント 3 16" xfId="216"/>
    <cellStyle name="40% - アクセント 3 17" xfId="217"/>
    <cellStyle name="40% - アクセント 3 18" xfId="218"/>
    <cellStyle name="40% - アクセント 3 19" xfId="219"/>
    <cellStyle name="40% - アクセント 3 2" xfId="220"/>
    <cellStyle name="40% - アクセント 3 2 2" xfId="221"/>
    <cellStyle name="40% - アクセント 3 20" xfId="222"/>
    <cellStyle name="40% - アクセント 3 21" xfId="223"/>
    <cellStyle name="40% - アクセント 3 22" xfId="224"/>
    <cellStyle name="40% - アクセント 3 23" xfId="225"/>
    <cellStyle name="40% - アクセント 3 24" xfId="226"/>
    <cellStyle name="40% - アクセント 3 25" xfId="227"/>
    <cellStyle name="40% - アクセント 3 3" xfId="228"/>
    <cellStyle name="40% - アクセント 3 3 2" xfId="229"/>
    <cellStyle name="40% - アクセント 3 4" xfId="230"/>
    <cellStyle name="40% - アクセント 3 5" xfId="231"/>
    <cellStyle name="40% - アクセント 3 6" xfId="232"/>
    <cellStyle name="40% - アクセント 3 7" xfId="233"/>
    <cellStyle name="40% - アクセント 3 8" xfId="234"/>
    <cellStyle name="40% - アクセント 3 9" xfId="235"/>
    <cellStyle name="40% - アクセント 4 10" xfId="236"/>
    <cellStyle name="40% - アクセント 4 11" xfId="237"/>
    <cellStyle name="40% - アクセント 4 12" xfId="238"/>
    <cellStyle name="40% - アクセント 4 13" xfId="239"/>
    <cellStyle name="40% - アクセント 4 14" xfId="240"/>
    <cellStyle name="40% - アクセント 4 15" xfId="241"/>
    <cellStyle name="40% - アクセント 4 16" xfId="242"/>
    <cellStyle name="40% - アクセント 4 17" xfId="243"/>
    <cellStyle name="40% - アクセント 4 18" xfId="244"/>
    <cellStyle name="40% - アクセント 4 19" xfId="245"/>
    <cellStyle name="40% - アクセント 4 2" xfId="246"/>
    <cellStyle name="40% - アクセント 4 2 2" xfId="247"/>
    <cellStyle name="40% - アクセント 4 20" xfId="248"/>
    <cellStyle name="40% - アクセント 4 21" xfId="249"/>
    <cellStyle name="40% - アクセント 4 22" xfId="250"/>
    <cellStyle name="40% - アクセント 4 23" xfId="251"/>
    <cellStyle name="40% - アクセント 4 24" xfId="252"/>
    <cellStyle name="40% - アクセント 4 25" xfId="253"/>
    <cellStyle name="40% - アクセント 4 3" xfId="254"/>
    <cellStyle name="40% - アクセント 4 3 2" xfId="255"/>
    <cellStyle name="40% - アクセント 4 4" xfId="256"/>
    <cellStyle name="40% - アクセント 4 5" xfId="257"/>
    <cellStyle name="40% - アクセント 4 6" xfId="258"/>
    <cellStyle name="40% - アクセント 4 7" xfId="259"/>
    <cellStyle name="40% - アクセント 4 8" xfId="260"/>
    <cellStyle name="40% - アクセント 4 9" xfId="261"/>
    <cellStyle name="40% - アクセント 5 10" xfId="262"/>
    <cellStyle name="40% - アクセント 5 11" xfId="263"/>
    <cellStyle name="40% - アクセント 5 12" xfId="264"/>
    <cellStyle name="40% - アクセント 5 13" xfId="265"/>
    <cellStyle name="40% - アクセント 5 14" xfId="266"/>
    <cellStyle name="40% - アクセント 5 15" xfId="267"/>
    <cellStyle name="40% - アクセント 5 16" xfId="268"/>
    <cellStyle name="40% - アクセント 5 17" xfId="269"/>
    <cellStyle name="40% - アクセント 5 18" xfId="270"/>
    <cellStyle name="40% - アクセント 5 19" xfId="271"/>
    <cellStyle name="40% - アクセント 5 2" xfId="272"/>
    <cellStyle name="40% - アクセント 5 2 2" xfId="273"/>
    <cellStyle name="40% - アクセント 5 20" xfId="274"/>
    <cellStyle name="40% - アクセント 5 21" xfId="275"/>
    <cellStyle name="40% - アクセント 5 22" xfId="276"/>
    <cellStyle name="40% - アクセント 5 23" xfId="277"/>
    <cellStyle name="40% - アクセント 5 24" xfId="278"/>
    <cellStyle name="40% - アクセント 5 25" xfId="279"/>
    <cellStyle name="40% - アクセント 5 3" xfId="280"/>
    <cellStyle name="40% - アクセント 5 3 2" xfId="281"/>
    <cellStyle name="40% - アクセント 5 4" xfId="282"/>
    <cellStyle name="40% - アクセント 5 5" xfId="283"/>
    <cellStyle name="40% - アクセント 5 6" xfId="284"/>
    <cellStyle name="40% - アクセント 5 7" xfId="285"/>
    <cellStyle name="40% - アクセント 5 8" xfId="286"/>
    <cellStyle name="40% - アクセント 5 9" xfId="287"/>
    <cellStyle name="40% - アクセント 6 10" xfId="288"/>
    <cellStyle name="40% - アクセント 6 11" xfId="289"/>
    <cellStyle name="40% - アクセント 6 12" xfId="290"/>
    <cellStyle name="40% - アクセント 6 13" xfId="291"/>
    <cellStyle name="40% - アクセント 6 14" xfId="292"/>
    <cellStyle name="40% - アクセント 6 15" xfId="293"/>
    <cellStyle name="40% - アクセント 6 16" xfId="294"/>
    <cellStyle name="40% - アクセント 6 17" xfId="295"/>
    <cellStyle name="40% - アクセント 6 18" xfId="296"/>
    <cellStyle name="40% - アクセント 6 19" xfId="297"/>
    <cellStyle name="40% - アクセント 6 2" xfId="298"/>
    <cellStyle name="40% - アクセント 6 2 2" xfId="299"/>
    <cellStyle name="40% - アクセント 6 20" xfId="300"/>
    <cellStyle name="40% - アクセント 6 21" xfId="301"/>
    <cellStyle name="40% - アクセント 6 22" xfId="302"/>
    <cellStyle name="40% - アクセント 6 23" xfId="303"/>
    <cellStyle name="40% - アクセント 6 24" xfId="304"/>
    <cellStyle name="40% - アクセント 6 25" xfId="305"/>
    <cellStyle name="40% - アクセント 6 3" xfId="306"/>
    <cellStyle name="40% - アクセント 6 3 2" xfId="307"/>
    <cellStyle name="40% - アクセント 6 4" xfId="308"/>
    <cellStyle name="40% - アクセント 6 5" xfId="309"/>
    <cellStyle name="40% - アクセント 6 6" xfId="310"/>
    <cellStyle name="40% - アクセント 6 7" xfId="311"/>
    <cellStyle name="40% - アクセント 6 8" xfId="312"/>
    <cellStyle name="40% - アクセント 6 9" xfId="313"/>
    <cellStyle name="60% - アクセント 1 10" xfId="314"/>
    <cellStyle name="60% - アクセント 1 11" xfId="315"/>
    <cellStyle name="60% - アクセント 1 12" xfId="316"/>
    <cellStyle name="60% - アクセント 1 13" xfId="317"/>
    <cellStyle name="60% - アクセント 1 14" xfId="318"/>
    <cellStyle name="60% - アクセント 1 15" xfId="319"/>
    <cellStyle name="60% - アクセント 1 16" xfId="320"/>
    <cellStyle name="60% - アクセント 1 17" xfId="321"/>
    <cellStyle name="60% - アクセント 1 18" xfId="322"/>
    <cellStyle name="60% - アクセント 1 19" xfId="323"/>
    <cellStyle name="60% - アクセント 1 2" xfId="324"/>
    <cellStyle name="60% - アクセント 1 2 2" xfId="325"/>
    <cellStyle name="60% - アクセント 1 20" xfId="326"/>
    <cellStyle name="60% - アクセント 1 21" xfId="327"/>
    <cellStyle name="60% - アクセント 1 22" xfId="328"/>
    <cellStyle name="60% - アクセント 1 23" xfId="329"/>
    <cellStyle name="60% - アクセント 1 24" xfId="330"/>
    <cellStyle name="60% - アクセント 1 25" xfId="331"/>
    <cellStyle name="60% - アクセント 1 3" xfId="332"/>
    <cellStyle name="60% - アクセント 1 3 2" xfId="333"/>
    <cellStyle name="60% - アクセント 1 4" xfId="334"/>
    <cellStyle name="60% - アクセント 1 5" xfId="335"/>
    <cellStyle name="60% - アクセント 1 6" xfId="336"/>
    <cellStyle name="60% - アクセント 1 7" xfId="337"/>
    <cellStyle name="60% - アクセント 1 8" xfId="338"/>
    <cellStyle name="60% - アクセント 1 9" xfId="339"/>
    <cellStyle name="60% - アクセント 2 10" xfId="340"/>
    <cellStyle name="60% - アクセント 2 11" xfId="341"/>
    <cellStyle name="60% - アクセント 2 12" xfId="342"/>
    <cellStyle name="60% - アクセント 2 13" xfId="343"/>
    <cellStyle name="60% - アクセント 2 14" xfId="344"/>
    <cellStyle name="60% - アクセント 2 15" xfId="345"/>
    <cellStyle name="60% - アクセント 2 16" xfId="346"/>
    <cellStyle name="60% - アクセント 2 17" xfId="347"/>
    <cellStyle name="60% - アクセント 2 18" xfId="348"/>
    <cellStyle name="60% - アクセント 2 19" xfId="349"/>
    <cellStyle name="60% - アクセント 2 2" xfId="350"/>
    <cellStyle name="60% - アクセント 2 2 2" xfId="351"/>
    <cellStyle name="60% - アクセント 2 20" xfId="352"/>
    <cellStyle name="60% - アクセント 2 21" xfId="353"/>
    <cellStyle name="60% - アクセント 2 22" xfId="354"/>
    <cellStyle name="60% - アクセント 2 23" xfId="355"/>
    <cellStyle name="60% - アクセント 2 24" xfId="356"/>
    <cellStyle name="60% - アクセント 2 25" xfId="357"/>
    <cellStyle name="60% - アクセント 2 3" xfId="358"/>
    <cellStyle name="60% - アクセント 2 3 2" xfId="359"/>
    <cellStyle name="60% - アクセント 2 4" xfId="360"/>
    <cellStyle name="60% - アクセント 2 5" xfId="361"/>
    <cellStyle name="60% - アクセント 2 6" xfId="362"/>
    <cellStyle name="60% - アクセント 2 7" xfId="363"/>
    <cellStyle name="60% - アクセント 2 8" xfId="364"/>
    <cellStyle name="60% - アクセント 2 9" xfId="365"/>
    <cellStyle name="60% - アクセント 3 10" xfId="366"/>
    <cellStyle name="60% - アクセント 3 11" xfId="367"/>
    <cellStyle name="60% - アクセント 3 12" xfId="368"/>
    <cellStyle name="60% - アクセント 3 13" xfId="369"/>
    <cellStyle name="60% - アクセント 3 14" xfId="370"/>
    <cellStyle name="60% - アクセント 3 15" xfId="371"/>
    <cellStyle name="60% - アクセント 3 16" xfId="372"/>
    <cellStyle name="60% - アクセント 3 17" xfId="373"/>
    <cellStyle name="60% - アクセント 3 18" xfId="374"/>
    <cellStyle name="60% - アクセント 3 19" xfId="375"/>
    <cellStyle name="60% - アクセント 3 2" xfId="376"/>
    <cellStyle name="60% - アクセント 3 2 2" xfId="377"/>
    <cellStyle name="60% - アクセント 3 20" xfId="378"/>
    <cellStyle name="60% - アクセント 3 21" xfId="379"/>
    <cellStyle name="60% - アクセント 3 22" xfId="380"/>
    <cellStyle name="60% - アクセント 3 23" xfId="381"/>
    <cellStyle name="60% - アクセント 3 24" xfId="382"/>
    <cellStyle name="60% - アクセント 3 25" xfId="383"/>
    <cellStyle name="60% - アクセント 3 3" xfId="384"/>
    <cellStyle name="60% - アクセント 3 3 2" xfId="385"/>
    <cellStyle name="60% - アクセント 3 4" xfId="386"/>
    <cellStyle name="60% - アクセント 3 5" xfId="387"/>
    <cellStyle name="60% - アクセント 3 6" xfId="388"/>
    <cellStyle name="60% - アクセント 3 7" xfId="389"/>
    <cellStyle name="60% - アクセント 3 8" xfId="390"/>
    <cellStyle name="60% - アクセント 3 9" xfId="391"/>
    <cellStyle name="60% - アクセント 4 10" xfId="392"/>
    <cellStyle name="60% - アクセント 4 11" xfId="393"/>
    <cellStyle name="60% - アクセント 4 12" xfId="394"/>
    <cellStyle name="60% - アクセント 4 13" xfId="395"/>
    <cellStyle name="60% - アクセント 4 14" xfId="396"/>
    <cellStyle name="60% - アクセント 4 15" xfId="397"/>
    <cellStyle name="60% - アクセント 4 16" xfId="398"/>
    <cellStyle name="60% - アクセント 4 17" xfId="399"/>
    <cellStyle name="60% - アクセント 4 18" xfId="400"/>
    <cellStyle name="60% - アクセント 4 19" xfId="401"/>
    <cellStyle name="60% - アクセント 4 2" xfId="402"/>
    <cellStyle name="60% - アクセント 4 2 2" xfId="403"/>
    <cellStyle name="60% - アクセント 4 20" xfId="404"/>
    <cellStyle name="60% - アクセント 4 21" xfId="405"/>
    <cellStyle name="60% - アクセント 4 22" xfId="406"/>
    <cellStyle name="60% - アクセント 4 23" xfId="407"/>
    <cellStyle name="60% - アクセント 4 24" xfId="408"/>
    <cellStyle name="60% - アクセント 4 25" xfId="409"/>
    <cellStyle name="60% - アクセント 4 3" xfId="410"/>
    <cellStyle name="60% - アクセント 4 3 2" xfId="411"/>
    <cellStyle name="60% - アクセント 4 4" xfId="412"/>
    <cellStyle name="60% - アクセント 4 5" xfId="413"/>
    <cellStyle name="60% - アクセント 4 6" xfId="414"/>
    <cellStyle name="60% - アクセント 4 7" xfId="415"/>
    <cellStyle name="60% - アクセント 4 8" xfId="416"/>
    <cellStyle name="60% - アクセント 4 9" xfId="417"/>
    <cellStyle name="60% - アクセント 5 10" xfId="418"/>
    <cellStyle name="60% - アクセント 5 11" xfId="419"/>
    <cellStyle name="60% - アクセント 5 12" xfId="420"/>
    <cellStyle name="60% - アクセント 5 13" xfId="421"/>
    <cellStyle name="60% - アクセント 5 14" xfId="422"/>
    <cellStyle name="60% - アクセント 5 15" xfId="423"/>
    <cellStyle name="60% - アクセント 5 16" xfId="424"/>
    <cellStyle name="60% - アクセント 5 17" xfId="425"/>
    <cellStyle name="60% - アクセント 5 18" xfId="426"/>
    <cellStyle name="60% - アクセント 5 19" xfId="427"/>
    <cellStyle name="60% - アクセント 5 2" xfId="428"/>
    <cellStyle name="60% - アクセント 5 2 2" xfId="429"/>
    <cellStyle name="60% - アクセント 5 20" xfId="430"/>
    <cellStyle name="60% - アクセント 5 21" xfId="431"/>
    <cellStyle name="60% - アクセント 5 22" xfId="432"/>
    <cellStyle name="60% - アクセント 5 23" xfId="433"/>
    <cellStyle name="60% - アクセント 5 24" xfId="434"/>
    <cellStyle name="60% - アクセント 5 25" xfId="435"/>
    <cellStyle name="60% - アクセント 5 3" xfId="436"/>
    <cellStyle name="60% - アクセント 5 3 2" xfId="437"/>
    <cellStyle name="60% - アクセント 5 4" xfId="438"/>
    <cellStyle name="60% - アクセント 5 5" xfId="439"/>
    <cellStyle name="60% - アクセント 5 6" xfId="440"/>
    <cellStyle name="60% - アクセント 5 7" xfId="441"/>
    <cellStyle name="60% - アクセント 5 8" xfId="442"/>
    <cellStyle name="60% - アクセント 5 9" xfId="443"/>
    <cellStyle name="60% - アクセント 6 10" xfId="444"/>
    <cellStyle name="60% - アクセント 6 11" xfId="445"/>
    <cellStyle name="60% - アクセント 6 12" xfId="446"/>
    <cellStyle name="60% - アクセント 6 13" xfId="447"/>
    <cellStyle name="60% - アクセント 6 14" xfId="448"/>
    <cellStyle name="60% - アクセント 6 15" xfId="449"/>
    <cellStyle name="60% - アクセント 6 16" xfId="450"/>
    <cellStyle name="60% - アクセント 6 17" xfId="451"/>
    <cellStyle name="60% - アクセント 6 18" xfId="452"/>
    <cellStyle name="60% - アクセント 6 19" xfId="453"/>
    <cellStyle name="60% - アクセント 6 2" xfId="454"/>
    <cellStyle name="60% - アクセント 6 2 2" xfId="455"/>
    <cellStyle name="60% - アクセント 6 20" xfId="456"/>
    <cellStyle name="60% - アクセント 6 21" xfId="457"/>
    <cellStyle name="60% - アクセント 6 22" xfId="458"/>
    <cellStyle name="60% - アクセント 6 23" xfId="459"/>
    <cellStyle name="60% - アクセント 6 24" xfId="460"/>
    <cellStyle name="60% - アクセント 6 25" xfId="461"/>
    <cellStyle name="60% - アクセント 6 3" xfId="462"/>
    <cellStyle name="60% - アクセント 6 3 2" xfId="463"/>
    <cellStyle name="60% - アクセント 6 4" xfId="464"/>
    <cellStyle name="60% - アクセント 6 5" xfId="465"/>
    <cellStyle name="60% - アクセント 6 6" xfId="466"/>
    <cellStyle name="60% - アクセント 6 7" xfId="467"/>
    <cellStyle name="60% - アクセント 6 8" xfId="468"/>
    <cellStyle name="60% - アクセント 6 9" xfId="469"/>
    <cellStyle name="アクセント 1 10" xfId="470"/>
    <cellStyle name="アクセント 1 11" xfId="471"/>
    <cellStyle name="アクセント 1 12" xfId="472"/>
    <cellStyle name="アクセント 1 13" xfId="473"/>
    <cellStyle name="アクセント 1 14" xfId="474"/>
    <cellStyle name="アクセント 1 15" xfId="475"/>
    <cellStyle name="アクセント 1 16" xfId="476"/>
    <cellStyle name="アクセント 1 17" xfId="477"/>
    <cellStyle name="アクセント 1 18" xfId="478"/>
    <cellStyle name="アクセント 1 19" xfId="479"/>
    <cellStyle name="アクセント 1 2" xfId="480"/>
    <cellStyle name="アクセント 1 2 2" xfId="481"/>
    <cellStyle name="アクセント 1 20" xfId="482"/>
    <cellStyle name="アクセント 1 21" xfId="483"/>
    <cellStyle name="アクセント 1 22" xfId="484"/>
    <cellStyle name="アクセント 1 23" xfId="485"/>
    <cellStyle name="アクセント 1 24" xfId="486"/>
    <cellStyle name="アクセント 1 25" xfId="487"/>
    <cellStyle name="アクセント 1 3" xfId="488"/>
    <cellStyle name="アクセント 1 3 2" xfId="489"/>
    <cellStyle name="アクセント 1 4" xfId="490"/>
    <cellStyle name="アクセント 1 5" xfId="491"/>
    <cellStyle name="アクセント 1 6" xfId="492"/>
    <cellStyle name="アクセント 1 7" xfId="493"/>
    <cellStyle name="アクセント 1 8" xfId="494"/>
    <cellStyle name="アクセント 1 9" xfId="495"/>
    <cellStyle name="アクセント 2 10" xfId="496"/>
    <cellStyle name="アクセント 2 11" xfId="497"/>
    <cellStyle name="アクセント 2 12" xfId="498"/>
    <cellStyle name="アクセント 2 13" xfId="499"/>
    <cellStyle name="アクセント 2 14" xfId="500"/>
    <cellStyle name="アクセント 2 15" xfId="501"/>
    <cellStyle name="アクセント 2 16" xfId="502"/>
    <cellStyle name="アクセント 2 17" xfId="503"/>
    <cellStyle name="アクセント 2 18" xfId="504"/>
    <cellStyle name="アクセント 2 19" xfId="505"/>
    <cellStyle name="アクセント 2 2" xfId="506"/>
    <cellStyle name="アクセント 2 2 2" xfId="507"/>
    <cellStyle name="アクセント 2 20" xfId="508"/>
    <cellStyle name="アクセント 2 21" xfId="509"/>
    <cellStyle name="アクセント 2 22" xfId="510"/>
    <cellStyle name="アクセント 2 23" xfId="511"/>
    <cellStyle name="アクセント 2 24" xfId="512"/>
    <cellStyle name="アクセント 2 25" xfId="513"/>
    <cellStyle name="アクセント 2 3" xfId="514"/>
    <cellStyle name="アクセント 2 3 2" xfId="515"/>
    <cellStyle name="アクセント 2 4" xfId="516"/>
    <cellStyle name="アクセント 2 5" xfId="517"/>
    <cellStyle name="アクセント 2 6" xfId="518"/>
    <cellStyle name="アクセント 2 7" xfId="519"/>
    <cellStyle name="アクセント 2 8" xfId="520"/>
    <cellStyle name="アクセント 2 9" xfId="521"/>
    <cellStyle name="アクセント 3 10" xfId="522"/>
    <cellStyle name="アクセント 3 11" xfId="523"/>
    <cellStyle name="アクセント 3 12" xfId="524"/>
    <cellStyle name="アクセント 3 13" xfId="525"/>
    <cellStyle name="アクセント 3 14" xfId="526"/>
    <cellStyle name="アクセント 3 15" xfId="527"/>
    <cellStyle name="アクセント 3 16" xfId="528"/>
    <cellStyle name="アクセント 3 17" xfId="529"/>
    <cellStyle name="アクセント 3 18" xfId="530"/>
    <cellStyle name="アクセント 3 19" xfId="531"/>
    <cellStyle name="アクセント 3 2" xfId="532"/>
    <cellStyle name="アクセント 3 2 2" xfId="533"/>
    <cellStyle name="アクセント 3 20" xfId="534"/>
    <cellStyle name="アクセント 3 21" xfId="535"/>
    <cellStyle name="アクセント 3 22" xfId="536"/>
    <cellStyle name="アクセント 3 23" xfId="537"/>
    <cellStyle name="アクセント 3 24" xfId="538"/>
    <cellStyle name="アクセント 3 25" xfId="539"/>
    <cellStyle name="アクセント 3 3" xfId="540"/>
    <cellStyle name="アクセント 3 3 2" xfId="541"/>
    <cellStyle name="アクセント 3 4" xfId="542"/>
    <cellStyle name="アクセント 3 5" xfId="543"/>
    <cellStyle name="アクセント 3 6" xfId="544"/>
    <cellStyle name="アクセント 3 7" xfId="545"/>
    <cellStyle name="アクセント 3 8" xfId="546"/>
    <cellStyle name="アクセント 3 9" xfId="547"/>
    <cellStyle name="アクセント 4 10" xfId="548"/>
    <cellStyle name="アクセント 4 11" xfId="549"/>
    <cellStyle name="アクセント 4 12" xfId="550"/>
    <cellStyle name="アクセント 4 13" xfId="551"/>
    <cellStyle name="アクセント 4 14" xfId="552"/>
    <cellStyle name="アクセント 4 15" xfId="553"/>
    <cellStyle name="アクセント 4 16" xfId="554"/>
    <cellStyle name="アクセント 4 17" xfId="555"/>
    <cellStyle name="アクセント 4 18" xfId="556"/>
    <cellStyle name="アクセント 4 19" xfId="557"/>
    <cellStyle name="アクセント 4 2" xfId="558"/>
    <cellStyle name="アクセント 4 2 2" xfId="559"/>
    <cellStyle name="アクセント 4 20" xfId="560"/>
    <cellStyle name="アクセント 4 21" xfId="561"/>
    <cellStyle name="アクセント 4 22" xfId="562"/>
    <cellStyle name="アクセント 4 23" xfId="563"/>
    <cellStyle name="アクセント 4 24" xfId="564"/>
    <cellStyle name="アクセント 4 25" xfId="565"/>
    <cellStyle name="アクセント 4 3" xfId="566"/>
    <cellStyle name="アクセント 4 3 2" xfId="567"/>
    <cellStyle name="アクセント 4 4" xfId="568"/>
    <cellStyle name="アクセント 4 5" xfId="569"/>
    <cellStyle name="アクセント 4 6" xfId="570"/>
    <cellStyle name="アクセント 4 7" xfId="571"/>
    <cellStyle name="アクセント 4 8" xfId="572"/>
    <cellStyle name="アクセント 4 9" xfId="573"/>
    <cellStyle name="アクセント 5 10" xfId="574"/>
    <cellStyle name="アクセント 5 11" xfId="575"/>
    <cellStyle name="アクセント 5 12" xfId="576"/>
    <cellStyle name="アクセント 5 13" xfId="577"/>
    <cellStyle name="アクセント 5 14" xfId="578"/>
    <cellStyle name="アクセント 5 15" xfId="579"/>
    <cellStyle name="アクセント 5 16" xfId="580"/>
    <cellStyle name="アクセント 5 17" xfId="581"/>
    <cellStyle name="アクセント 5 18" xfId="582"/>
    <cellStyle name="アクセント 5 19" xfId="583"/>
    <cellStyle name="アクセント 5 2" xfId="584"/>
    <cellStyle name="アクセント 5 2 2" xfId="585"/>
    <cellStyle name="アクセント 5 20" xfId="586"/>
    <cellStyle name="アクセント 5 21" xfId="587"/>
    <cellStyle name="アクセント 5 22" xfId="588"/>
    <cellStyle name="アクセント 5 23" xfId="589"/>
    <cellStyle name="アクセント 5 24" xfId="590"/>
    <cellStyle name="アクセント 5 25" xfId="591"/>
    <cellStyle name="アクセント 5 3" xfId="592"/>
    <cellStyle name="アクセント 5 3 2" xfId="593"/>
    <cellStyle name="アクセント 5 4" xfId="594"/>
    <cellStyle name="アクセント 5 5" xfId="595"/>
    <cellStyle name="アクセント 5 6" xfId="596"/>
    <cellStyle name="アクセント 5 7" xfId="597"/>
    <cellStyle name="アクセント 5 8" xfId="598"/>
    <cellStyle name="アクセント 5 9" xfId="599"/>
    <cellStyle name="アクセント 6 10" xfId="600"/>
    <cellStyle name="アクセント 6 11" xfId="601"/>
    <cellStyle name="アクセント 6 12" xfId="602"/>
    <cellStyle name="アクセント 6 13" xfId="603"/>
    <cellStyle name="アクセント 6 14" xfId="604"/>
    <cellStyle name="アクセント 6 15" xfId="605"/>
    <cellStyle name="アクセント 6 16" xfId="606"/>
    <cellStyle name="アクセント 6 17" xfId="607"/>
    <cellStyle name="アクセント 6 18" xfId="608"/>
    <cellStyle name="アクセント 6 19" xfId="609"/>
    <cellStyle name="アクセント 6 2" xfId="610"/>
    <cellStyle name="アクセント 6 2 2" xfId="611"/>
    <cellStyle name="アクセント 6 20" xfId="612"/>
    <cellStyle name="アクセント 6 21" xfId="613"/>
    <cellStyle name="アクセント 6 22" xfId="614"/>
    <cellStyle name="アクセント 6 23" xfId="615"/>
    <cellStyle name="アクセント 6 24" xfId="616"/>
    <cellStyle name="アクセント 6 25" xfId="617"/>
    <cellStyle name="アクセント 6 3" xfId="618"/>
    <cellStyle name="アクセント 6 3 2" xfId="619"/>
    <cellStyle name="アクセント 6 4" xfId="620"/>
    <cellStyle name="アクセント 6 5" xfId="621"/>
    <cellStyle name="アクセント 6 6" xfId="622"/>
    <cellStyle name="アクセント 6 7" xfId="623"/>
    <cellStyle name="アクセント 6 8" xfId="624"/>
    <cellStyle name="アクセント 6 9" xfId="625"/>
    <cellStyle name="タイトル 10" xfId="626"/>
    <cellStyle name="タイトル 11" xfId="627"/>
    <cellStyle name="タイトル 12" xfId="628"/>
    <cellStyle name="タイトル 13" xfId="629"/>
    <cellStyle name="タイトル 14" xfId="630"/>
    <cellStyle name="タイトル 15" xfId="631"/>
    <cellStyle name="タイトル 16" xfId="632"/>
    <cellStyle name="タイトル 17" xfId="633"/>
    <cellStyle name="タイトル 18" xfId="634"/>
    <cellStyle name="タイトル 19" xfId="635"/>
    <cellStyle name="タイトル 2" xfId="636"/>
    <cellStyle name="タイトル 2 2" xfId="637"/>
    <cellStyle name="タイトル 20" xfId="638"/>
    <cellStyle name="タイトル 21" xfId="639"/>
    <cellStyle name="タイトル 22" xfId="640"/>
    <cellStyle name="タイトル 23" xfId="641"/>
    <cellStyle name="タイトル 24" xfId="642"/>
    <cellStyle name="タイトル 25" xfId="643"/>
    <cellStyle name="タイトル 3" xfId="644"/>
    <cellStyle name="タイトル 3 2" xfId="645"/>
    <cellStyle name="タイトル 4" xfId="646"/>
    <cellStyle name="タイトル 5" xfId="647"/>
    <cellStyle name="タイトル 6" xfId="648"/>
    <cellStyle name="タイトル 7" xfId="649"/>
    <cellStyle name="タイトル 8" xfId="650"/>
    <cellStyle name="タイトル 9" xfId="651"/>
    <cellStyle name="チェック セル 10" xfId="652"/>
    <cellStyle name="チェック セル 11" xfId="653"/>
    <cellStyle name="チェック セル 12" xfId="654"/>
    <cellStyle name="チェック セル 13" xfId="655"/>
    <cellStyle name="チェック セル 14" xfId="656"/>
    <cellStyle name="チェック セル 15" xfId="657"/>
    <cellStyle name="チェック セル 16" xfId="658"/>
    <cellStyle name="チェック セル 17" xfId="659"/>
    <cellStyle name="チェック セル 18" xfId="660"/>
    <cellStyle name="チェック セル 19" xfId="661"/>
    <cellStyle name="チェック セル 2" xfId="662"/>
    <cellStyle name="チェック セル 2 2" xfId="663"/>
    <cellStyle name="チェック セル 2 2 2" xfId="1575"/>
    <cellStyle name="チェック セル 2 3" xfId="1576"/>
    <cellStyle name="チェック セル 20" xfId="664"/>
    <cellStyle name="チェック セル 21" xfId="665"/>
    <cellStyle name="チェック セル 22" xfId="666"/>
    <cellStyle name="チェック セル 23" xfId="667"/>
    <cellStyle name="チェック セル 24" xfId="668"/>
    <cellStyle name="チェック セル 25" xfId="669"/>
    <cellStyle name="チェック セル 3" xfId="670"/>
    <cellStyle name="チェック セル 3 2" xfId="671"/>
    <cellStyle name="チェック セル 4" xfId="672"/>
    <cellStyle name="チェック セル 4 2" xfId="1577"/>
    <cellStyle name="チェック セル 5" xfId="673"/>
    <cellStyle name="チェック セル 6" xfId="674"/>
    <cellStyle name="チェック セル 7" xfId="675"/>
    <cellStyle name="チェック セル 8" xfId="676"/>
    <cellStyle name="チェック セル 9" xfId="677"/>
    <cellStyle name="どちらでもない 10" xfId="678"/>
    <cellStyle name="どちらでもない 11" xfId="679"/>
    <cellStyle name="どちらでもない 12" xfId="680"/>
    <cellStyle name="どちらでもない 13" xfId="681"/>
    <cellStyle name="どちらでもない 14" xfId="682"/>
    <cellStyle name="どちらでもない 15" xfId="683"/>
    <cellStyle name="どちらでもない 16" xfId="684"/>
    <cellStyle name="どちらでもない 17" xfId="685"/>
    <cellStyle name="どちらでもない 18" xfId="686"/>
    <cellStyle name="どちらでもない 19" xfId="687"/>
    <cellStyle name="どちらでもない 2" xfId="688"/>
    <cellStyle name="どちらでもない 2 2" xfId="689"/>
    <cellStyle name="どちらでもない 20" xfId="690"/>
    <cellStyle name="どちらでもない 21" xfId="691"/>
    <cellStyle name="どちらでもない 22" xfId="692"/>
    <cellStyle name="どちらでもない 23" xfId="693"/>
    <cellStyle name="どちらでもない 24" xfId="694"/>
    <cellStyle name="どちらでもない 25" xfId="695"/>
    <cellStyle name="どちらでもない 3" xfId="696"/>
    <cellStyle name="どちらでもない 3 2" xfId="697"/>
    <cellStyle name="どちらでもない 4" xfId="698"/>
    <cellStyle name="どちらでもない 5" xfId="699"/>
    <cellStyle name="どちらでもない 6" xfId="700"/>
    <cellStyle name="どちらでもない 7" xfId="701"/>
    <cellStyle name="どちらでもない 8" xfId="702"/>
    <cellStyle name="どちらでもない 9" xfId="703"/>
    <cellStyle name="パーセント" xfId="1705" builtinId="5"/>
    <cellStyle name="パーセント 2" xfId="704"/>
    <cellStyle name="パーセント 2 2" xfId="705"/>
    <cellStyle name="パーセント 2 2 2" xfId="706"/>
    <cellStyle name="パーセント 2 3" xfId="707"/>
    <cellStyle name="パーセント 2 3 2" xfId="1550"/>
    <cellStyle name="パーセント 2 3 2 2" xfId="1551"/>
    <cellStyle name="パーセント 2 3 3" xfId="1552"/>
    <cellStyle name="パーセント 2 3 3 2" xfId="1553"/>
    <cellStyle name="パーセント 2 3 4" xfId="1554"/>
    <cellStyle name="パーセント 2 4" xfId="1555"/>
    <cellStyle name="パーセント 2 4 2" xfId="1548"/>
    <cellStyle name="パーセント 3" xfId="708"/>
    <cellStyle name="パーセント 3 2" xfId="1556"/>
    <cellStyle name="パーセント 4" xfId="709"/>
    <cellStyle name="パーセント 5" xfId="710"/>
    <cellStyle name="パーセント 5 2" xfId="1578"/>
    <cellStyle name="ハイパーリンク 2" xfId="1557"/>
    <cellStyle name="メモ 10" xfId="711"/>
    <cellStyle name="メモ 11" xfId="712"/>
    <cellStyle name="メモ 12" xfId="713"/>
    <cellStyle name="メモ 13" xfId="714"/>
    <cellStyle name="メモ 14" xfId="715"/>
    <cellStyle name="メモ 15" xfId="716"/>
    <cellStyle name="メモ 16" xfId="717"/>
    <cellStyle name="メモ 17" xfId="718"/>
    <cellStyle name="メモ 18" xfId="719"/>
    <cellStyle name="メモ 19" xfId="720"/>
    <cellStyle name="メモ 2" xfId="721"/>
    <cellStyle name="メモ 2 2" xfId="722"/>
    <cellStyle name="メモ 2 2 2" xfId="723"/>
    <cellStyle name="メモ 2 2 2 2" xfId="1390"/>
    <cellStyle name="メモ 2 2 2 2 2" xfId="1391"/>
    <cellStyle name="メモ 2 2 2 2 2 2" xfId="1579"/>
    <cellStyle name="メモ 2 2 2 2 3" xfId="1580"/>
    <cellStyle name="メモ 2 2 2 3" xfId="1392"/>
    <cellStyle name="メモ 2 2 2 3 2" xfId="1581"/>
    <cellStyle name="メモ 2 2 2 4" xfId="1582"/>
    <cellStyle name="メモ 2 2 3" xfId="724"/>
    <cellStyle name="メモ 2 2 3 2" xfId="1393"/>
    <cellStyle name="メモ 2 2 3 2 2" xfId="1583"/>
    <cellStyle name="メモ 2 2 3 3" xfId="1584"/>
    <cellStyle name="メモ 2 2 4" xfId="1585"/>
    <cellStyle name="メモ 2 3" xfId="1586"/>
    <cellStyle name="メモ 20" xfId="725"/>
    <cellStyle name="メモ 21" xfId="726"/>
    <cellStyle name="メモ 22" xfId="727"/>
    <cellStyle name="メモ 23" xfId="728"/>
    <cellStyle name="メモ 24" xfId="729"/>
    <cellStyle name="メモ 25" xfId="730"/>
    <cellStyle name="メモ 3" xfId="731"/>
    <cellStyle name="メモ 3 2" xfId="732"/>
    <cellStyle name="メモ 3 2 2" xfId="1394"/>
    <cellStyle name="メモ 3 2 2 2" xfId="1395"/>
    <cellStyle name="メモ 3 2 2 2 2" xfId="1587"/>
    <cellStyle name="メモ 3 2 2 3" xfId="1588"/>
    <cellStyle name="メモ 3 2 3" xfId="1396"/>
    <cellStyle name="メモ 3 2 3 2" xfId="1589"/>
    <cellStyle name="メモ 3 2 4" xfId="1590"/>
    <cellStyle name="メモ 3 3" xfId="733"/>
    <cellStyle name="メモ 3 3 2" xfId="1397"/>
    <cellStyle name="メモ 3 3 2 2" xfId="1591"/>
    <cellStyle name="メモ 3 3 3" xfId="1592"/>
    <cellStyle name="メモ 3 4" xfId="1593"/>
    <cellStyle name="メモ 4" xfId="734"/>
    <cellStyle name="メモ 4 2" xfId="735"/>
    <cellStyle name="メモ 4 2 2" xfId="1398"/>
    <cellStyle name="メモ 4 2 2 2" xfId="1399"/>
    <cellStyle name="メモ 4 2 2 2 2" xfId="1594"/>
    <cellStyle name="メモ 4 2 2 3" xfId="1595"/>
    <cellStyle name="メモ 4 2 3" xfId="1400"/>
    <cellStyle name="メモ 4 2 3 2" xfId="1596"/>
    <cellStyle name="メモ 4 2 4" xfId="1597"/>
    <cellStyle name="メモ 4 3" xfId="736"/>
    <cellStyle name="メモ 4 3 2" xfId="1401"/>
    <cellStyle name="メモ 4 3 2 2" xfId="1598"/>
    <cellStyle name="メモ 4 3 3" xfId="1599"/>
    <cellStyle name="メモ 4 4" xfId="1600"/>
    <cellStyle name="メモ 5" xfId="737"/>
    <cellStyle name="メモ 6" xfId="738"/>
    <cellStyle name="メモ 7" xfId="739"/>
    <cellStyle name="メモ 8" xfId="740"/>
    <cellStyle name="メモ 9" xfId="741"/>
    <cellStyle name="リンク セル 10" xfId="742"/>
    <cellStyle name="リンク セル 11" xfId="743"/>
    <cellStyle name="リンク セル 12" xfId="744"/>
    <cellStyle name="リンク セル 13" xfId="745"/>
    <cellStyle name="リンク セル 14" xfId="746"/>
    <cellStyle name="リンク セル 15" xfId="747"/>
    <cellStyle name="リンク セル 16" xfId="748"/>
    <cellStyle name="リンク セル 17" xfId="749"/>
    <cellStyle name="リンク セル 18" xfId="750"/>
    <cellStyle name="リンク セル 19" xfId="751"/>
    <cellStyle name="リンク セル 2" xfId="752"/>
    <cellStyle name="リンク セル 2 2" xfId="753"/>
    <cellStyle name="リンク セル 20" xfId="754"/>
    <cellStyle name="リンク セル 21" xfId="755"/>
    <cellStyle name="リンク セル 22" xfId="756"/>
    <cellStyle name="リンク セル 23" xfId="757"/>
    <cellStyle name="リンク セル 24" xfId="758"/>
    <cellStyle name="リンク セル 25" xfId="759"/>
    <cellStyle name="リンク セル 3" xfId="760"/>
    <cellStyle name="リンク セル 3 2" xfId="761"/>
    <cellStyle name="リンク セル 4" xfId="762"/>
    <cellStyle name="リンク セル 5" xfId="763"/>
    <cellStyle name="リンク セル 6" xfId="764"/>
    <cellStyle name="リンク セル 7" xfId="765"/>
    <cellStyle name="リンク セル 8" xfId="766"/>
    <cellStyle name="リンク セル 9" xfId="767"/>
    <cellStyle name="悪い 10" xfId="768"/>
    <cellStyle name="悪い 11" xfId="769"/>
    <cellStyle name="悪い 12" xfId="770"/>
    <cellStyle name="悪い 13" xfId="771"/>
    <cellStyle name="悪い 14" xfId="772"/>
    <cellStyle name="悪い 15" xfId="773"/>
    <cellStyle name="悪い 16" xfId="774"/>
    <cellStyle name="悪い 17" xfId="775"/>
    <cellStyle name="悪い 18" xfId="776"/>
    <cellStyle name="悪い 19" xfId="777"/>
    <cellStyle name="悪い 2" xfId="778"/>
    <cellStyle name="悪い 2 2" xfId="779"/>
    <cellStyle name="悪い 2 3" xfId="1402"/>
    <cellStyle name="悪い 20" xfId="780"/>
    <cellStyle name="悪い 21" xfId="781"/>
    <cellStyle name="悪い 22" xfId="782"/>
    <cellStyle name="悪い 23" xfId="783"/>
    <cellStyle name="悪い 24" xfId="784"/>
    <cellStyle name="悪い 25" xfId="785"/>
    <cellStyle name="悪い 3" xfId="786"/>
    <cellStyle name="悪い 3 2" xfId="787"/>
    <cellStyle name="悪い 4" xfId="788"/>
    <cellStyle name="悪い 5" xfId="789"/>
    <cellStyle name="悪い 6" xfId="790"/>
    <cellStyle name="悪い 7" xfId="791"/>
    <cellStyle name="悪い 8" xfId="792"/>
    <cellStyle name="悪い 9" xfId="793"/>
    <cellStyle name="計算 10" xfId="794"/>
    <cellStyle name="計算 11" xfId="795"/>
    <cellStyle name="計算 12" xfId="796"/>
    <cellStyle name="計算 13" xfId="797"/>
    <cellStyle name="計算 14" xfId="798"/>
    <cellStyle name="計算 15" xfId="799"/>
    <cellStyle name="計算 16" xfId="800"/>
    <cellStyle name="計算 17" xfId="801"/>
    <cellStyle name="計算 18" xfId="802"/>
    <cellStyle name="計算 19" xfId="803"/>
    <cellStyle name="計算 2" xfId="804"/>
    <cellStyle name="計算 2 2" xfId="805"/>
    <cellStyle name="計算 2 2 2" xfId="806"/>
    <cellStyle name="計算 2 2 2 2" xfId="1403"/>
    <cellStyle name="計算 2 2 2 2 2" xfId="1404"/>
    <cellStyle name="計算 2 2 2 2 2 2" xfId="1601"/>
    <cellStyle name="計算 2 2 2 2 3" xfId="1602"/>
    <cellStyle name="計算 2 2 2 3" xfId="1405"/>
    <cellStyle name="計算 2 2 2 3 2" xfId="1603"/>
    <cellStyle name="計算 2 2 2 4" xfId="1604"/>
    <cellStyle name="計算 2 2 3" xfId="807"/>
    <cellStyle name="計算 2 2 3 2" xfId="1406"/>
    <cellStyle name="計算 2 2 3 2 2" xfId="1605"/>
    <cellStyle name="計算 2 2 3 3" xfId="1606"/>
    <cellStyle name="計算 2 2 4" xfId="1607"/>
    <cellStyle name="計算 2 3" xfId="1608"/>
    <cellStyle name="計算 20" xfId="808"/>
    <cellStyle name="計算 21" xfId="809"/>
    <cellStyle name="計算 22" xfId="810"/>
    <cellStyle name="計算 23" xfId="811"/>
    <cellStyle name="計算 24" xfId="812"/>
    <cellStyle name="計算 25" xfId="813"/>
    <cellStyle name="計算 3" xfId="814"/>
    <cellStyle name="計算 3 2" xfId="815"/>
    <cellStyle name="計算 3 2 2" xfId="1407"/>
    <cellStyle name="計算 3 2 2 2" xfId="1408"/>
    <cellStyle name="計算 3 2 2 2 2" xfId="1609"/>
    <cellStyle name="計算 3 2 2 3" xfId="1610"/>
    <cellStyle name="計算 3 2 3" xfId="1409"/>
    <cellStyle name="計算 3 2 3 2" xfId="1611"/>
    <cellStyle name="計算 3 2 4" xfId="1612"/>
    <cellStyle name="計算 3 3" xfId="816"/>
    <cellStyle name="計算 3 3 2" xfId="1410"/>
    <cellStyle name="計算 3 3 2 2" xfId="1613"/>
    <cellStyle name="計算 3 3 3" xfId="1614"/>
    <cellStyle name="計算 3 4" xfId="1615"/>
    <cellStyle name="計算 4" xfId="817"/>
    <cellStyle name="計算 4 2" xfId="818"/>
    <cellStyle name="計算 4 2 2" xfId="1411"/>
    <cellStyle name="計算 4 2 2 2" xfId="1412"/>
    <cellStyle name="計算 4 2 2 2 2" xfId="1616"/>
    <cellStyle name="計算 4 2 2 3" xfId="1617"/>
    <cellStyle name="計算 4 2 3" xfId="1413"/>
    <cellStyle name="計算 4 2 3 2" xfId="1618"/>
    <cellStyle name="計算 4 2 4" xfId="1619"/>
    <cellStyle name="計算 4 3" xfId="819"/>
    <cellStyle name="計算 4 3 2" xfId="1414"/>
    <cellStyle name="計算 4 3 2 2" xfId="1620"/>
    <cellStyle name="計算 4 3 3" xfId="1621"/>
    <cellStyle name="計算 4 4" xfId="1622"/>
    <cellStyle name="計算 5" xfId="820"/>
    <cellStyle name="計算 6" xfId="821"/>
    <cellStyle name="計算 7" xfId="822"/>
    <cellStyle name="計算 8" xfId="823"/>
    <cellStyle name="計算 9" xfId="824"/>
    <cellStyle name="警告文 10" xfId="825"/>
    <cellStyle name="警告文 11" xfId="826"/>
    <cellStyle name="警告文 12" xfId="827"/>
    <cellStyle name="警告文 13" xfId="828"/>
    <cellStyle name="警告文 14" xfId="829"/>
    <cellStyle name="警告文 15" xfId="830"/>
    <cellStyle name="警告文 16" xfId="831"/>
    <cellStyle name="警告文 17" xfId="832"/>
    <cellStyle name="警告文 18" xfId="833"/>
    <cellStyle name="警告文 19" xfId="834"/>
    <cellStyle name="警告文 2" xfId="835"/>
    <cellStyle name="警告文 2 2" xfId="836"/>
    <cellStyle name="警告文 20" xfId="837"/>
    <cellStyle name="警告文 21" xfId="838"/>
    <cellStyle name="警告文 22" xfId="839"/>
    <cellStyle name="警告文 23" xfId="840"/>
    <cellStyle name="警告文 24" xfId="841"/>
    <cellStyle name="警告文 25" xfId="842"/>
    <cellStyle name="警告文 3" xfId="843"/>
    <cellStyle name="警告文 3 2" xfId="844"/>
    <cellStyle name="警告文 4" xfId="845"/>
    <cellStyle name="警告文 5" xfId="846"/>
    <cellStyle name="警告文 6" xfId="847"/>
    <cellStyle name="警告文 7" xfId="848"/>
    <cellStyle name="警告文 8" xfId="849"/>
    <cellStyle name="警告文 9" xfId="850"/>
    <cellStyle name="桁区切り" xfId="1573" builtinId="6"/>
    <cellStyle name="桁区切り 2" xfId="851"/>
    <cellStyle name="桁区切り 2 2" xfId="852"/>
    <cellStyle name="桁区切り 2 2 2" xfId="853"/>
    <cellStyle name="桁区切り 2 2 2 2" xfId="1623"/>
    <cellStyle name="桁区切り 2 2 3" xfId="1624"/>
    <cellStyle name="桁区切り 2 2 4" xfId="1625"/>
    <cellStyle name="桁区切り 2 3" xfId="854"/>
    <cellStyle name="桁区切り 2 3 2" xfId="1626"/>
    <cellStyle name="桁区切り 2 4" xfId="1415"/>
    <cellStyle name="桁区切り 2 5" xfId="1416"/>
    <cellStyle name="桁区切り 2 5 2" xfId="1417"/>
    <cellStyle name="桁区切り 2 5 3" xfId="1418"/>
    <cellStyle name="桁区切り 2 5 3 2" xfId="1419"/>
    <cellStyle name="桁区切り 2 6" xfId="1420"/>
    <cellStyle name="桁区切り 2 6 2" xfId="1558"/>
    <cellStyle name="桁区切り 2 7" xfId="1421"/>
    <cellStyle name="桁区切り 2 8" xfId="1422"/>
    <cellStyle name="桁区切り 2 8 2" xfId="1423"/>
    <cellStyle name="桁区切り 2 8 2 2" xfId="1424"/>
    <cellStyle name="桁区切り 2 8 2 2 2" xfId="1425"/>
    <cellStyle name="桁区切り 2 8 2 2 2 2" xfId="1426"/>
    <cellStyle name="桁区切り 2 8 2 2 2 2 2" xfId="1427"/>
    <cellStyle name="桁区切り 2 8 2 3" xfId="1428"/>
    <cellStyle name="桁区切り 2 8 2 3 2" xfId="1429"/>
    <cellStyle name="桁区切り 2 8 2 3 2 2" xfId="1430"/>
    <cellStyle name="桁区切り 3" xfId="855"/>
    <cellStyle name="桁区切り 3 2" xfId="856"/>
    <cellStyle name="桁区切り 3 3" xfId="1627"/>
    <cellStyle name="桁区切り 3 5" xfId="1431"/>
    <cellStyle name="桁区切り 4" xfId="857"/>
    <cellStyle name="桁区切り 4 2" xfId="1432"/>
    <cellStyle name="桁区切り 4 3" xfId="1628"/>
    <cellStyle name="桁区切り 5" xfId="1433"/>
    <cellStyle name="桁区切り 5 2" xfId="1559"/>
    <cellStyle name="桁区切り 5 2 2" xfId="1560"/>
    <cellStyle name="桁区切り 5 3" xfId="1561"/>
    <cellStyle name="桁区切り 6" xfId="1434"/>
    <cellStyle name="桁区切り 7" xfId="1435"/>
    <cellStyle name="桁区切り 8" xfId="1436"/>
    <cellStyle name="桁区切り 8 2" xfId="1437"/>
    <cellStyle name="桁区切り 9" xfId="1629"/>
    <cellStyle name="桁区切り 9 2" xfId="1630"/>
    <cellStyle name="見出し 1 10" xfId="858"/>
    <cellStyle name="見出し 1 11" xfId="859"/>
    <cellStyle name="見出し 1 12" xfId="860"/>
    <cellStyle name="見出し 1 13" xfId="861"/>
    <cellStyle name="見出し 1 14" xfId="862"/>
    <cellStyle name="見出し 1 15" xfId="863"/>
    <cellStyle name="見出し 1 16" xfId="864"/>
    <cellStyle name="見出し 1 17" xfId="865"/>
    <cellStyle name="見出し 1 18" xfId="866"/>
    <cellStyle name="見出し 1 19" xfId="867"/>
    <cellStyle name="見出し 1 2" xfId="868"/>
    <cellStyle name="見出し 1 2 2" xfId="869"/>
    <cellStyle name="見出し 1 20" xfId="870"/>
    <cellStyle name="見出し 1 21" xfId="871"/>
    <cellStyle name="見出し 1 22" xfId="872"/>
    <cellStyle name="見出し 1 23" xfId="873"/>
    <cellStyle name="見出し 1 24" xfId="874"/>
    <cellStyle name="見出し 1 25" xfId="875"/>
    <cellStyle name="見出し 1 3" xfId="876"/>
    <cellStyle name="見出し 1 3 2" xfId="877"/>
    <cellStyle name="見出し 1 4" xfId="878"/>
    <cellStyle name="見出し 1 5" xfId="879"/>
    <cellStyle name="見出し 1 6" xfId="880"/>
    <cellStyle name="見出し 1 7" xfId="881"/>
    <cellStyle name="見出し 1 8" xfId="882"/>
    <cellStyle name="見出し 1 9" xfId="883"/>
    <cellStyle name="見出し 2 10" xfId="884"/>
    <cellStyle name="見出し 2 11" xfId="885"/>
    <cellStyle name="見出し 2 12" xfId="886"/>
    <cellStyle name="見出し 2 13" xfId="887"/>
    <cellStyle name="見出し 2 14" xfId="888"/>
    <cellStyle name="見出し 2 15" xfId="889"/>
    <cellStyle name="見出し 2 16" xfId="890"/>
    <cellStyle name="見出し 2 17" xfId="891"/>
    <cellStyle name="見出し 2 18" xfId="892"/>
    <cellStyle name="見出し 2 19" xfId="893"/>
    <cellStyle name="見出し 2 2" xfId="894"/>
    <cellStyle name="見出し 2 2 2" xfId="895"/>
    <cellStyle name="見出し 2 20" xfId="896"/>
    <cellStyle name="見出し 2 21" xfId="897"/>
    <cellStyle name="見出し 2 22" xfId="898"/>
    <cellStyle name="見出し 2 23" xfId="899"/>
    <cellStyle name="見出し 2 24" xfId="900"/>
    <cellStyle name="見出し 2 25" xfId="901"/>
    <cellStyle name="見出し 2 3" xfId="902"/>
    <cellStyle name="見出し 2 3 2" xfId="903"/>
    <cellStyle name="見出し 2 4" xfId="904"/>
    <cellStyle name="見出し 2 5" xfId="905"/>
    <cellStyle name="見出し 2 6" xfId="906"/>
    <cellStyle name="見出し 2 7" xfId="907"/>
    <cellStyle name="見出し 2 8" xfId="908"/>
    <cellStyle name="見出し 2 9" xfId="909"/>
    <cellStyle name="見出し 3 10" xfId="910"/>
    <cellStyle name="見出し 3 11" xfId="911"/>
    <cellStyle name="見出し 3 12" xfId="912"/>
    <cellStyle name="見出し 3 13" xfId="913"/>
    <cellStyle name="見出し 3 14" xfId="914"/>
    <cellStyle name="見出し 3 15" xfId="915"/>
    <cellStyle name="見出し 3 16" xfId="916"/>
    <cellStyle name="見出し 3 17" xfId="917"/>
    <cellStyle name="見出し 3 18" xfId="918"/>
    <cellStyle name="見出し 3 19" xfId="919"/>
    <cellStyle name="見出し 3 2" xfId="920"/>
    <cellStyle name="見出し 3 2 2" xfId="921"/>
    <cellStyle name="見出し 3 20" xfId="922"/>
    <cellStyle name="見出し 3 21" xfId="923"/>
    <cellStyle name="見出し 3 22" xfId="924"/>
    <cellStyle name="見出し 3 23" xfId="925"/>
    <cellStyle name="見出し 3 24" xfId="926"/>
    <cellStyle name="見出し 3 25" xfId="927"/>
    <cellStyle name="見出し 3 3" xfId="928"/>
    <cellStyle name="見出し 3 3 2" xfId="929"/>
    <cellStyle name="見出し 3 4" xfId="930"/>
    <cellStyle name="見出し 3 5" xfId="931"/>
    <cellStyle name="見出し 3 6" xfId="932"/>
    <cellStyle name="見出し 3 7" xfId="933"/>
    <cellStyle name="見出し 3 8" xfId="934"/>
    <cellStyle name="見出し 3 9" xfId="935"/>
    <cellStyle name="見出し 4 10" xfId="936"/>
    <cellStyle name="見出し 4 11" xfId="937"/>
    <cellStyle name="見出し 4 12" xfId="938"/>
    <cellStyle name="見出し 4 13" xfId="939"/>
    <cellStyle name="見出し 4 14" xfId="940"/>
    <cellStyle name="見出し 4 15" xfId="941"/>
    <cellStyle name="見出し 4 16" xfId="942"/>
    <cellStyle name="見出し 4 17" xfId="943"/>
    <cellStyle name="見出し 4 18" xfId="944"/>
    <cellStyle name="見出し 4 19" xfId="945"/>
    <cellStyle name="見出し 4 2" xfId="946"/>
    <cellStyle name="見出し 4 2 2" xfId="947"/>
    <cellStyle name="見出し 4 20" xfId="948"/>
    <cellStyle name="見出し 4 21" xfId="949"/>
    <cellStyle name="見出し 4 22" xfId="950"/>
    <cellStyle name="見出し 4 23" xfId="951"/>
    <cellStyle name="見出し 4 24" xfId="952"/>
    <cellStyle name="見出し 4 25" xfId="953"/>
    <cellStyle name="見出し 4 3" xfId="954"/>
    <cellStyle name="見出し 4 3 2" xfId="955"/>
    <cellStyle name="見出し 4 4" xfId="956"/>
    <cellStyle name="見出し 4 5" xfId="957"/>
    <cellStyle name="見出し 4 6" xfId="958"/>
    <cellStyle name="見出し 4 7" xfId="959"/>
    <cellStyle name="見出し 4 8" xfId="960"/>
    <cellStyle name="見出し 4 9" xfId="961"/>
    <cellStyle name="集計 10" xfId="962"/>
    <cellStyle name="集計 11" xfId="963"/>
    <cellStyle name="集計 12" xfId="964"/>
    <cellStyle name="集計 13" xfId="965"/>
    <cellStyle name="集計 14" xfId="966"/>
    <cellStyle name="集計 15" xfId="967"/>
    <cellStyle name="集計 16" xfId="968"/>
    <cellStyle name="集計 17" xfId="969"/>
    <cellStyle name="集計 18" xfId="970"/>
    <cellStyle name="集計 19" xfId="971"/>
    <cellStyle name="集計 2" xfId="972"/>
    <cellStyle name="集計 2 2" xfId="973"/>
    <cellStyle name="集計 2 2 2" xfId="974"/>
    <cellStyle name="集計 2 2 2 2" xfId="1438"/>
    <cellStyle name="集計 2 2 2 2 2" xfId="1439"/>
    <cellStyle name="集計 2 2 2 2 2 2" xfId="1631"/>
    <cellStyle name="集計 2 2 2 2 3" xfId="1632"/>
    <cellStyle name="集計 2 2 2 3" xfId="1440"/>
    <cellStyle name="集計 2 2 2 3 2" xfId="1633"/>
    <cellStyle name="集計 2 2 2 4" xfId="1634"/>
    <cellStyle name="集計 2 2 3" xfId="975"/>
    <cellStyle name="集計 2 2 3 2" xfId="1441"/>
    <cellStyle name="集計 2 2 3 2 2" xfId="1635"/>
    <cellStyle name="集計 2 2 3 3" xfId="1636"/>
    <cellStyle name="集計 2 2 4" xfId="1637"/>
    <cellStyle name="集計 2 3" xfId="1638"/>
    <cellStyle name="集計 20" xfId="976"/>
    <cellStyle name="集計 21" xfId="977"/>
    <cellStyle name="集計 22" xfId="978"/>
    <cellStyle name="集計 23" xfId="979"/>
    <cellStyle name="集計 24" xfId="980"/>
    <cellStyle name="集計 25" xfId="981"/>
    <cellStyle name="集計 3" xfId="982"/>
    <cellStyle name="集計 3 2" xfId="983"/>
    <cellStyle name="集計 3 2 2" xfId="1442"/>
    <cellStyle name="集計 3 2 2 2" xfId="1443"/>
    <cellStyle name="集計 3 2 2 2 2" xfId="1639"/>
    <cellStyle name="集計 3 2 2 3" xfId="1640"/>
    <cellStyle name="集計 3 2 3" xfId="1444"/>
    <cellStyle name="集計 3 2 3 2" xfId="1641"/>
    <cellStyle name="集計 3 2 4" xfId="1642"/>
    <cellStyle name="集計 3 3" xfId="984"/>
    <cellStyle name="集計 3 3 2" xfId="1445"/>
    <cellStyle name="集計 3 3 2 2" xfId="1643"/>
    <cellStyle name="集計 3 3 3" xfId="1644"/>
    <cellStyle name="集計 3 4" xfId="1645"/>
    <cellStyle name="集計 4" xfId="985"/>
    <cellStyle name="集計 4 2" xfId="986"/>
    <cellStyle name="集計 4 2 2" xfId="1446"/>
    <cellStyle name="集計 4 2 2 2" xfId="1447"/>
    <cellStyle name="集計 4 2 2 2 2" xfId="1646"/>
    <cellStyle name="集計 4 2 2 3" xfId="1647"/>
    <cellStyle name="集計 4 2 3" xfId="1448"/>
    <cellStyle name="集計 4 2 3 2" xfId="1648"/>
    <cellStyle name="集計 4 2 4" xfId="1649"/>
    <cellStyle name="集計 4 3" xfId="987"/>
    <cellStyle name="集計 4 3 2" xfId="1449"/>
    <cellStyle name="集計 4 3 2 2" xfId="1650"/>
    <cellStyle name="集計 4 3 3" xfId="1651"/>
    <cellStyle name="集計 4 4" xfId="1652"/>
    <cellStyle name="集計 5" xfId="988"/>
    <cellStyle name="集計 6" xfId="989"/>
    <cellStyle name="集計 7" xfId="990"/>
    <cellStyle name="集計 8" xfId="991"/>
    <cellStyle name="集計 9" xfId="992"/>
    <cellStyle name="出力 10" xfId="993"/>
    <cellStyle name="出力 11" xfId="994"/>
    <cellStyle name="出力 12" xfId="995"/>
    <cellStyle name="出力 13" xfId="996"/>
    <cellStyle name="出力 14" xfId="997"/>
    <cellStyle name="出力 15" xfId="998"/>
    <cellStyle name="出力 16" xfId="999"/>
    <cellStyle name="出力 17" xfId="1000"/>
    <cellStyle name="出力 18" xfId="1001"/>
    <cellStyle name="出力 19" xfId="1002"/>
    <cellStyle name="出力 2" xfId="1003"/>
    <cellStyle name="出力 2 2" xfId="1004"/>
    <cellStyle name="出力 2 2 2" xfId="1005"/>
    <cellStyle name="出力 2 2 2 2" xfId="1450"/>
    <cellStyle name="出力 2 2 2 2 2" xfId="1451"/>
    <cellStyle name="出力 2 2 2 2 2 2" xfId="1653"/>
    <cellStyle name="出力 2 2 2 2 3" xfId="1654"/>
    <cellStyle name="出力 2 2 2 3" xfId="1452"/>
    <cellStyle name="出力 2 2 2 3 2" xfId="1655"/>
    <cellStyle name="出力 2 2 2 4" xfId="1656"/>
    <cellStyle name="出力 2 2 3" xfId="1006"/>
    <cellStyle name="出力 2 2 3 2" xfId="1453"/>
    <cellStyle name="出力 2 2 3 2 2" xfId="1657"/>
    <cellStyle name="出力 2 2 3 3" xfId="1658"/>
    <cellStyle name="出力 2 2 4" xfId="1562"/>
    <cellStyle name="出力 2 3" xfId="1659"/>
    <cellStyle name="出力 20" xfId="1007"/>
    <cellStyle name="出力 21" xfId="1008"/>
    <cellStyle name="出力 22" xfId="1009"/>
    <cellStyle name="出力 23" xfId="1010"/>
    <cellStyle name="出力 24" xfId="1011"/>
    <cellStyle name="出力 25" xfId="1012"/>
    <cellStyle name="出力 3" xfId="1013"/>
    <cellStyle name="出力 3 2" xfId="1014"/>
    <cellStyle name="出力 3 2 2" xfId="1454"/>
    <cellStyle name="出力 3 2 2 2" xfId="1455"/>
    <cellStyle name="出力 3 2 2 2 2" xfId="1660"/>
    <cellStyle name="出力 3 2 2 3" xfId="1661"/>
    <cellStyle name="出力 3 2 3" xfId="1456"/>
    <cellStyle name="出力 3 2 3 2" xfId="1662"/>
    <cellStyle name="出力 3 2 4" xfId="1663"/>
    <cellStyle name="出力 3 3" xfId="1015"/>
    <cellStyle name="出力 3 3 2" xfId="1457"/>
    <cellStyle name="出力 3 3 2 2" xfId="1664"/>
    <cellStyle name="出力 3 3 3" xfId="1665"/>
    <cellStyle name="出力 3 4" xfId="1563"/>
    <cellStyle name="出力 4" xfId="1016"/>
    <cellStyle name="出力 4 2" xfId="1017"/>
    <cellStyle name="出力 4 2 2" xfId="1458"/>
    <cellStyle name="出力 4 2 2 2" xfId="1459"/>
    <cellStyle name="出力 4 2 2 2 2" xfId="1666"/>
    <cellStyle name="出力 4 2 2 3" xfId="1667"/>
    <cellStyle name="出力 4 2 3" xfId="1460"/>
    <cellStyle name="出力 4 2 3 2" xfId="1668"/>
    <cellStyle name="出力 4 2 4" xfId="1669"/>
    <cellStyle name="出力 4 3" xfId="1018"/>
    <cellStyle name="出力 4 3 2" xfId="1461"/>
    <cellStyle name="出力 4 3 2 2" xfId="1670"/>
    <cellStyle name="出力 4 3 3" xfId="1671"/>
    <cellStyle name="出力 4 4" xfId="1564"/>
    <cellStyle name="出力 5" xfId="1019"/>
    <cellStyle name="出力 6" xfId="1020"/>
    <cellStyle name="出力 7" xfId="1021"/>
    <cellStyle name="出力 8" xfId="1022"/>
    <cellStyle name="出力 9" xfId="1023"/>
    <cellStyle name="説明文 10" xfId="1024"/>
    <cellStyle name="説明文 11" xfId="1025"/>
    <cellStyle name="説明文 12" xfId="1026"/>
    <cellStyle name="説明文 13" xfId="1027"/>
    <cellStyle name="説明文 14" xfId="1028"/>
    <cellStyle name="説明文 15" xfId="1029"/>
    <cellStyle name="説明文 16" xfId="1030"/>
    <cellStyle name="説明文 17" xfId="1031"/>
    <cellStyle name="説明文 18" xfId="1032"/>
    <cellStyle name="説明文 19" xfId="1033"/>
    <cellStyle name="説明文 2" xfId="1034"/>
    <cellStyle name="説明文 2 2" xfId="1035"/>
    <cellStyle name="説明文 20" xfId="1036"/>
    <cellStyle name="説明文 21" xfId="1037"/>
    <cellStyle name="説明文 22" xfId="1038"/>
    <cellStyle name="説明文 23" xfId="1039"/>
    <cellStyle name="説明文 24" xfId="1040"/>
    <cellStyle name="説明文 25" xfId="1041"/>
    <cellStyle name="説明文 3" xfId="1042"/>
    <cellStyle name="説明文 3 2" xfId="1043"/>
    <cellStyle name="説明文 4" xfId="1044"/>
    <cellStyle name="説明文 5" xfId="1045"/>
    <cellStyle name="説明文 6" xfId="1046"/>
    <cellStyle name="説明文 7" xfId="1047"/>
    <cellStyle name="説明文 8" xfId="1048"/>
    <cellStyle name="説明文 9" xfId="1049"/>
    <cellStyle name="通貨 2" xfId="1050"/>
    <cellStyle name="通貨 3" xfId="1051"/>
    <cellStyle name="通貨 3 2" xfId="1052"/>
    <cellStyle name="入力 10" xfId="1053"/>
    <cellStyle name="入力 11" xfId="1054"/>
    <cellStyle name="入力 12" xfId="1055"/>
    <cellStyle name="入力 13" xfId="1056"/>
    <cellStyle name="入力 14" xfId="1057"/>
    <cellStyle name="入力 15" xfId="1058"/>
    <cellStyle name="入力 16" xfId="1059"/>
    <cellStyle name="入力 17" xfId="1060"/>
    <cellStyle name="入力 18" xfId="1061"/>
    <cellStyle name="入力 19" xfId="1062"/>
    <cellStyle name="入力 2" xfId="1063"/>
    <cellStyle name="入力 2 2" xfId="1064"/>
    <cellStyle name="入力 2 2 2" xfId="1065"/>
    <cellStyle name="入力 2 2 2 2" xfId="1462"/>
    <cellStyle name="入力 2 2 2 2 2" xfId="1463"/>
    <cellStyle name="入力 2 2 2 2 2 2" xfId="1672"/>
    <cellStyle name="入力 2 2 2 2 3" xfId="1673"/>
    <cellStyle name="入力 2 2 2 3" xfId="1464"/>
    <cellStyle name="入力 2 2 2 3 2" xfId="1674"/>
    <cellStyle name="入力 2 2 2 4" xfId="1675"/>
    <cellStyle name="入力 2 2 3" xfId="1066"/>
    <cellStyle name="入力 2 2 3 2" xfId="1465"/>
    <cellStyle name="入力 2 2 3 2 2" xfId="1676"/>
    <cellStyle name="入力 2 2 3 3" xfId="1677"/>
    <cellStyle name="入力 2 2 4" xfId="1678"/>
    <cellStyle name="入力 2 3" xfId="1679"/>
    <cellStyle name="入力 20" xfId="1067"/>
    <cellStyle name="入力 21" xfId="1068"/>
    <cellStyle name="入力 22" xfId="1069"/>
    <cellStyle name="入力 23" xfId="1070"/>
    <cellStyle name="入力 24" xfId="1071"/>
    <cellStyle name="入力 25" xfId="1072"/>
    <cellStyle name="入力 3" xfId="1073"/>
    <cellStyle name="入力 3 2" xfId="1074"/>
    <cellStyle name="入力 3 2 2" xfId="1466"/>
    <cellStyle name="入力 3 2 2 2" xfId="1467"/>
    <cellStyle name="入力 3 2 2 2 2" xfId="1680"/>
    <cellStyle name="入力 3 2 2 3" xfId="1681"/>
    <cellStyle name="入力 3 2 3" xfId="1468"/>
    <cellStyle name="入力 3 2 3 2" xfId="1682"/>
    <cellStyle name="入力 3 2 4" xfId="1683"/>
    <cellStyle name="入力 3 3" xfId="1075"/>
    <cellStyle name="入力 3 3 2" xfId="1469"/>
    <cellStyle name="入力 3 3 2 2" xfId="1684"/>
    <cellStyle name="入力 3 3 3" xfId="1685"/>
    <cellStyle name="入力 3 4" xfId="1686"/>
    <cellStyle name="入力 4" xfId="1076"/>
    <cellStyle name="入力 4 2" xfId="1077"/>
    <cellStyle name="入力 4 2 2" xfId="1470"/>
    <cellStyle name="入力 4 2 2 2" xfId="1471"/>
    <cellStyle name="入力 4 2 2 2 2" xfId="1687"/>
    <cellStyle name="入力 4 2 2 3" xfId="1688"/>
    <cellStyle name="入力 4 2 3" xfId="1472"/>
    <cellStyle name="入力 4 2 3 2" xfId="1689"/>
    <cellStyle name="入力 4 2 4" xfId="1690"/>
    <cellStyle name="入力 4 3" xfId="1078"/>
    <cellStyle name="入力 4 3 2" xfId="1473"/>
    <cellStyle name="入力 4 3 2 2" xfId="1691"/>
    <cellStyle name="入力 4 3 3" xfId="1692"/>
    <cellStyle name="入力 4 4" xfId="1693"/>
    <cellStyle name="入力 5" xfId="1079"/>
    <cellStyle name="入力 6" xfId="1080"/>
    <cellStyle name="入力 7" xfId="1081"/>
    <cellStyle name="入力 8" xfId="1082"/>
    <cellStyle name="入力 9" xfId="1083"/>
    <cellStyle name="標準" xfId="0" builtinId="0"/>
    <cellStyle name="標準 10" xfId="1084"/>
    <cellStyle name="標準 10 10" xfId="1474"/>
    <cellStyle name="標準 10 11" xfId="1475"/>
    <cellStyle name="標準 10 12" xfId="1476"/>
    <cellStyle name="標準 10 2" xfId="1085"/>
    <cellStyle name="標準 10 3" xfId="1086"/>
    <cellStyle name="標準 10 4" xfId="1087"/>
    <cellStyle name="標準 10 4 2" xfId="1477"/>
    <cellStyle name="標準 10 4 2 2" xfId="1478"/>
    <cellStyle name="標準 10 4 2 2 2" xfId="1479"/>
    <cellStyle name="標準 10 4 2 2 2 2" xfId="1480"/>
    <cellStyle name="標準 10 4 2 2 2 2 2" xfId="1481"/>
    <cellStyle name="標準 10 4 2 2 2 2 2 2" xfId="1482"/>
    <cellStyle name="標準 10 4 3" xfId="1483"/>
    <cellStyle name="標準 10 4 3 2" xfId="1484"/>
    <cellStyle name="標準 10 5" xfId="1088"/>
    <cellStyle name="標準 10 6" xfId="1485"/>
    <cellStyle name="標準 10 6 2" xfId="1486"/>
    <cellStyle name="標準 10 6 2 2" xfId="1487"/>
    <cellStyle name="標準 10 6 2 3" xfId="1488"/>
    <cellStyle name="標準 10 6 2 3 2" xfId="1386"/>
    <cellStyle name="標準 10 7" xfId="1489"/>
    <cellStyle name="標準 10 8" xfId="1490"/>
    <cellStyle name="標準 10 8 2" xfId="1491"/>
    <cellStyle name="標準 10 8 2 2" xfId="1492"/>
    <cellStyle name="標準 10 8 2 2 2" xfId="1493"/>
    <cellStyle name="標準 10 8 2 2 3" xfId="1494"/>
    <cellStyle name="標準 10 8 2 2 3 2" xfId="1387"/>
    <cellStyle name="標準 10 8 2 2 3 2 2" xfId="1495"/>
    <cellStyle name="標準 10 8 2 3" xfId="1496"/>
    <cellStyle name="標準 10 8 2 4" xfId="1497"/>
    <cellStyle name="標準 10 8 2 4 2" xfId="1498"/>
    <cellStyle name="標準 10 8 2 4 2 2" xfId="1499"/>
    <cellStyle name="標準 10 8 3" xfId="1500"/>
    <cellStyle name="標準 10 8 4" xfId="1501"/>
    <cellStyle name="標準 10 8 4 2" xfId="1502"/>
    <cellStyle name="標準 10 8 4 2 2" xfId="1503"/>
    <cellStyle name="標準 10 8 4 2 3" xfId="1504"/>
    <cellStyle name="標準 10 9" xfId="1505"/>
    <cellStyle name="標準 10 9 2" xfId="1506"/>
    <cellStyle name="標準 10 9 3" xfId="1507"/>
    <cellStyle name="標準 10 9 3 2" xfId="1508"/>
    <cellStyle name="標準 11" xfId="1089"/>
    <cellStyle name="標準 11 2" xfId="1090"/>
    <cellStyle name="標準 11 3" xfId="1091"/>
    <cellStyle name="標準 11 4" xfId="1092"/>
    <cellStyle name="標準 12" xfId="1382"/>
    <cellStyle name="標準 12 2" xfId="1093"/>
    <cellStyle name="標準 12 3" xfId="1094"/>
    <cellStyle name="標準 13" xfId="1095"/>
    <cellStyle name="標準 13 2" xfId="1096"/>
    <cellStyle name="標準 14" xfId="1383"/>
    <cellStyle name="標準 14 2" xfId="1097"/>
    <cellStyle name="標準 14 3" xfId="1098"/>
    <cellStyle name="標準 14 4" xfId="1099"/>
    <cellStyle name="標準 14 5" xfId="1100"/>
    <cellStyle name="標準 14 6" xfId="1101"/>
    <cellStyle name="標準 14 7" xfId="1102"/>
    <cellStyle name="標準 14 8" xfId="1103"/>
    <cellStyle name="標準 15" xfId="1104"/>
    <cellStyle name="標準 15 2" xfId="1105"/>
    <cellStyle name="標準 15 3" xfId="1106"/>
    <cellStyle name="標準 15 4" xfId="1107"/>
    <cellStyle name="標準 15 5" xfId="1108"/>
    <cellStyle name="標準 15 6" xfId="1109"/>
    <cellStyle name="標準 15 7" xfId="1110"/>
    <cellStyle name="標準 16" xfId="1384"/>
    <cellStyle name="標準 16 2" xfId="1111"/>
    <cellStyle name="標準 16 3" xfId="1112"/>
    <cellStyle name="標準 16 4" xfId="1113"/>
    <cellStyle name="標準 16 5" xfId="1114"/>
    <cellStyle name="標準 16 6" xfId="1115"/>
    <cellStyle name="標準 17" xfId="1116"/>
    <cellStyle name="標準 17 2" xfId="1117"/>
    <cellStyle name="標準 17 3" xfId="1118"/>
    <cellStyle name="標準 17 4" xfId="1119"/>
    <cellStyle name="標準 17 5" xfId="1120"/>
    <cellStyle name="標準 18" xfId="1509"/>
    <cellStyle name="標準 18 2" xfId="1121"/>
    <cellStyle name="標準 18 3" xfId="1122"/>
    <cellStyle name="標準 19" xfId="1510"/>
    <cellStyle name="標準 19 2" xfId="1123"/>
    <cellStyle name="標準 19 2 2" xfId="1511"/>
    <cellStyle name="標準 19 2 2 2" xfId="1512"/>
    <cellStyle name="標準 19 2 2 2 2" xfId="1513"/>
    <cellStyle name="標準 19 2 2 2 2 2" xfId="1514"/>
    <cellStyle name="標準 19 2 2 2 2 2 2" xfId="1515"/>
    <cellStyle name="標準 19 2 2 2 2 2 2 2" xfId="1516"/>
    <cellStyle name="標準 19 2 2 2 2 2 2 2 2" xfId="1517"/>
    <cellStyle name="標準 19 2 2 2 2 2 3" xfId="1518"/>
    <cellStyle name="標準 19 2 2 2 2 2 4" xfId="1519"/>
    <cellStyle name="標準 19 2 2 2 2 2 4 2" xfId="1520"/>
    <cellStyle name="標準 19 2 2 2 2 2 4 3" xfId="1521"/>
    <cellStyle name="標準 19 2 2 2 3" xfId="1522"/>
    <cellStyle name="標準 19 2 2 2 3 2" xfId="1523"/>
    <cellStyle name="標準 19 2 2 2 3 2 2" xfId="1524"/>
    <cellStyle name="標準 19 2 2 2 3 2 3" xfId="1525"/>
    <cellStyle name="標準 19 2 2 3" xfId="1526"/>
    <cellStyle name="標準 19 2 2 3 2" xfId="1527"/>
    <cellStyle name="標準 19 2 2 3 2 2" xfId="1528"/>
    <cellStyle name="標準 2" xfId="1"/>
    <cellStyle name="標準 2 10" xfId="1124"/>
    <cellStyle name="標準 2 11" xfId="1125"/>
    <cellStyle name="標準 2 12" xfId="1126"/>
    <cellStyle name="標準 2 13" xfId="1127"/>
    <cellStyle name="標準 2 14" xfId="1128"/>
    <cellStyle name="標準 2 15" xfId="1129"/>
    <cellStyle name="標準 2 16" xfId="1130"/>
    <cellStyle name="標準 2 17" xfId="1131"/>
    <cellStyle name="標準 2 18" xfId="1132"/>
    <cellStyle name="標準 2 19" xfId="1133"/>
    <cellStyle name="標準 2 2" xfId="1134"/>
    <cellStyle name="標準 2 2 10" xfId="1135"/>
    <cellStyle name="標準 2 2 11" xfId="1136"/>
    <cellStyle name="標準 2 2 12" xfId="1137"/>
    <cellStyle name="標準 2 2 13" xfId="1138"/>
    <cellStyle name="標準 2 2 14" xfId="1139"/>
    <cellStyle name="標準 2 2 15" xfId="1140"/>
    <cellStyle name="標準 2 2 16" xfId="1141"/>
    <cellStyle name="標準 2 2 17" xfId="1142"/>
    <cellStyle name="標準 2 2 18" xfId="1143"/>
    <cellStyle name="標準 2 2 19" xfId="1144"/>
    <cellStyle name="標準 2 2 2" xfId="1145"/>
    <cellStyle name="標準 2 2 2 2" xfId="1146"/>
    <cellStyle name="標準 2 2 2 2 2" xfId="1147"/>
    <cellStyle name="標準 2 2 2 2_23_CRUDマトリックス(機能レベル)" xfId="1148"/>
    <cellStyle name="標準 2 2 2_23_CRUDマトリックス(機能レベル)" xfId="1149"/>
    <cellStyle name="標準 2 2 20" xfId="1150"/>
    <cellStyle name="標準 2 2 21" xfId="1151"/>
    <cellStyle name="標準 2 2 22" xfId="1152"/>
    <cellStyle name="標準 2 2 23" xfId="1153"/>
    <cellStyle name="標準 2 2 24" xfId="1154"/>
    <cellStyle name="標準 2 2 25" xfId="1155"/>
    <cellStyle name="標準 2 2 26" xfId="1156"/>
    <cellStyle name="標準 2 2 27" xfId="1157"/>
    <cellStyle name="標準 2 2 28" xfId="1158"/>
    <cellStyle name="標準 2 2 29" xfId="1159"/>
    <cellStyle name="標準 2 2 3" xfId="1160"/>
    <cellStyle name="標準 2 2 30" xfId="1161"/>
    <cellStyle name="標準 2 2 31" xfId="1162"/>
    <cellStyle name="標準 2 2 32" xfId="1574"/>
    <cellStyle name="標準 2 2 4" xfId="1163"/>
    <cellStyle name="標準 2 2 5" xfId="1164"/>
    <cellStyle name="標準 2 2 6" xfId="1165"/>
    <cellStyle name="標準 2 2 7" xfId="1166"/>
    <cellStyle name="標準 2 2 8" xfId="1167"/>
    <cellStyle name="標準 2 2 9" xfId="1168"/>
    <cellStyle name="標準 2 2_23_CRUDマトリックス(機能レベル)" xfId="1169"/>
    <cellStyle name="標準 2 20" xfId="1170"/>
    <cellStyle name="標準 2 21" xfId="1171"/>
    <cellStyle name="標準 2 22" xfId="1172"/>
    <cellStyle name="標準 2 23" xfId="1173"/>
    <cellStyle name="標準 2 24" xfId="1174"/>
    <cellStyle name="標準 2 25" xfId="1175"/>
    <cellStyle name="標準 2 26" xfId="1565"/>
    <cellStyle name="標準 2 26 2" xfId="1566"/>
    <cellStyle name="標準 2 3" xfId="1176"/>
    <cellStyle name="標準 2 3 10" xfId="1177"/>
    <cellStyle name="標準 2 3 11" xfId="1178"/>
    <cellStyle name="標準 2 3 12" xfId="1179"/>
    <cellStyle name="標準 2 3 13" xfId="1180"/>
    <cellStyle name="標準 2 3 14" xfId="1181"/>
    <cellStyle name="標準 2 3 15" xfId="1182"/>
    <cellStyle name="標準 2 3 16" xfId="1183"/>
    <cellStyle name="標準 2 3 17" xfId="1184"/>
    <cellStyle name="標準 2 3 18" xfId="1185"/>
    <cellStyle name="標準 2 3 19" xfId="1186"/>
    <cellStyle name="標準 2 3 2" xfId="1187"/>
    <cellStyle name="標準 2 3 2 2" xfId="1188"/>
    <cellStyle name="標準 2 3 2 2 2" xfId="1189"/>
    <cellStyle name="標準 2 3 2 2_23_CRUDマトリックス(機能レベル)" xfId="1190"/>
    <cellStyle name="標準 2 3 2_23_CRUDマトリックス(機能レベル)" xfId="1191"/>
    <cellStyle name="標準 2 3 20" xfId="1192"/>
    <cellStyle name="標準 2 3 21" xfId="1193"/>
    <cellStyle name="標準 2 3 22" xfId="1194"/>
    <cellStyle name="標準 2 3 23" xfId="1195"/>
    <cellStyle name="標準 2 3 24" xfId="1196"/>
    <cellStyle name="標準 2 3 25" xfId="1197"/>
    <cellStyle name="標準 2 3 26" xfId="1198"/>
    <cellStyle name="標準 2 3 27" xfId="1199"/>
    <cellStyle name="標準 2 3 28" xfId="1200"/>
    <cellStyle name="標準 2 3 29" xfId="1201"/>
    <cellStyle name="標準 2 3 3" xfId="1202"/>
    <cellStyle name="標準 2 3 4" xfId="1203"/>
    <cellStyle name="標準 2 3 5" xfId="1204"/>
    <cellStyle name="標準 2 3 6" xfId="1205"/>
    <cellStyle name="標準 2 3 7" xfId="1206"/>
    <cellStyle name="標準 2 3 8" xfId="1207"/>
    <cellStyle name="標準 2 3 9" xfId="1208"/>
    <cellStyle name="標準 2 3_23_CRUDマトリックス(機能レベル)" xfId="1209"/>
    <cellStyle name="標準 2 4" xfId="1210"/>
    <cellStyle name="標準 2 4 10" xfId="1211"/>
    <cellStyle name="標準 2 4 11" xfId="1212"/>
    <cellStyle name="標準 2 4 12" xfId="1213"/>
    <cellStyle name="標準 2 4 13" xfId="1214"/>
    <cellStyle name="標準 2 4 14" xfId="1215"/>
    <cellStyle name="標準 2 4 15" xfId="1216"/>
    <cellStyle name="標準 2 4 16" xfId="1217"/>
    <cellStyle name="標準 2 4 17" xfId="1218"/>
    <cellStyle name="標準 2 4 18" xfId="1219"/>
    <cellStyle name="標準 2 4 19" xfId="1220"/>
    <cellStyle name="標準 2 4 2" xfId="1221"/>
    <cellStyle name="標準 2 4 20" xfId="1222"/>
    <cellStyle name="標準 2 4 21" xfId="1223"/>
    <cellStyle name="標準 2 4 22" xfId="1224"/>
    <cellStyle name="標準 2 4 23" xfId="1225"/>
    <cellStyle name="標準 2 4 24" xfId="1226"/>
    <cellStyle name="標準 2 4 3" xfId="1227"/>
    <cellStyle name="標準 2 4 4" xfId="1228"/>
    <cellStyle name="標準 2 4 5" xfId="1229"/>
    <cellStyle name="標準 2 4 6" xfId="1230"/>
    <cellStyle name="標準 2 4 7" xfId="1231"/>
    <cellStyle name="標準 2 4 8" xfId="1232"/>
    <cellStyle name="標準 2 4 9" xfId="1233"/>
    <cellStyle name="標準 2 4_23_CRUDマトリックス(機能レベル)" xfId="1234"/>
    <cellStyle name="標準 2 5" xfId="1235"/>
    <cellStyle name="標準 2 5 10" xfId="1236"/>
    <cellStyle name="標準 2 5 11" xfId="1237"/>
    <cellStyle name="標準 2 5 12" xfId="1238"/>
    <cellStyle name="標準 2 5 13" xfId="1239"/>
    <cellStyle name="標準 2 5 14" xfId="1240"/>
    <cellStyle name="標準 2 5 15" xfId="1241"/>
    <cellStyle name="標準 2 5 16" xfId="1242"/>
    <cellStyle name="標準 2 5 17" xfId="1243"/>
    <cellStyle name="標準 2 5 18" xfId="1244"/>
    <cellStyle name="標準 2 5 19" xfId="1245"/>
    <cellStyle name="標準 2 5 2" xfId="1246"/>
    <cellStyle name="標準 2 5 2 2" xfId="1549"/>
    <cellStyle name="標準 2 5 20" xfId="1247"/>
    <cellStyle name="標準 2 5 21" xfId="1248"/>
    <cellStyle name="標準 2 5 22" xfId="1249"/>
    <cellStyle name="標準 2 5 23" xfId="1250"/>
    <cellStyle name="標準 2 5 3" xfId="1251"/>
    <cellStyle name="標準 2 5 3 2" xfId="1529"/>
    <cellStyle name="標準 2 5 4" xfId="1252"/>
    <cellStyle name="標準 2 5 5" xfId="1253"/>
    <cellStyle name="標準 2 5 6" xfId="1254"/>
    <cellStyle name="標準 2 5 7" xfId="1255"/>
    <cellStyle name="標準 2 5 8" xfId="1256"/>
    <cellStyle name="標準 2 5 9" xfId="1257"/>
    <cellStyle name="標準 2 5_23_CRUDマトリックス(機能レベル)" xfId="1258"/>
    <cellStyle name="標準 2 6" xfId="1259"/>
    <cellStyle name="標準 2 6 10" xfId="1260"/>
    <cellStyle name="標準 2 6 11" xfId="1261"/>
    <cellStyle name="標準 2 6 12" xfId="1262"/>
    <cellStyle name="標準 2 6 13" xfId="1263"/>
    <cellStyle name="標準 2 6 14" xfId="1264"/>
    <cellStyle name="標準 2 6 15" xfId="1265"/>
    <cellStyle name="標準 2 6 16" xfId="1266"/>
    <cellStyle name="標準 2 6 17" xfId="1267"/>
    <cellStyle name="標準 2 6 18" xfId="1268"/>
    <cellStyle name="標準 2 6 19" xfId="1269"/>
    <cellStyle name="標準 2 6 2" xfId="1270"/>
    <cellStyle name="標準 2 6 20" xfId="1271"/>
    <cellStyle name="標準 2 6 21" xfId="1272"/>
    <cellStyle name="標準 2 6 22" xfId="1273"/>
    <cellStyle name="標準 2 6 3" xfId="1274"/>
    <cellStyle name="標準 2 6 4" xfId="1275"/>
    <cellStyle name="標準 2 6 5" xfId="1276"/>
    <cellStyle name="標準 2 6 6" xfId="1277"/>
    <cellStyle name="標準 2 6 7" xfId="1278"/>
    <cellStyle name="標準 2 6 8" xfId="1279"/>
    <cellStyle name="標準 2 6 9" xfId="1280"/>
    <cellStyle name="標準 2 6_23_CRUDマトリックス(機能レベル)" xfId="1281"/>
    <cellStyle name="標準 2 7" xfId="1282"/>
    <cellStyle name="標準 2 7 2" xfId="1530"/>
    <cellStyle name="標準 2 7 2 2" xfId="1531"/>
    <cellStyle name="標準 2 7 2 3" xfId="1532"/>
    <cellStyle name="標準 2 7 2 3 2" xfId="1388"/>
    <cellStyle name="標準 2 8" xfId="1283"/>
    <cellStyle name="標準 2 9" xfId="1284"/>
    <cellStyle name="標準 2 9 2" xfId="1533"/>
    <cellStyle name="標準 2 9 2 2" xfId="1534"/>
    <cellStyle name="標準 2 9 2 2 2" xfId="1535"/>
    <cellStyle name="標準 2 9 2 2 3" xfId="1536"/>
    <cellStyle name="標準 2 9 2 2 3 2" xfId="1385"/>
    <cellStyle name="標準 2 9 2 2 3 2 2" xfId="1537"/>
    <cellStyle name="標準 2 9 2 3" xfId="1538"/>
    <cellStyle name="標準 2 9 2 4" xfId="1539"/>
    <cellStyle name="標準 2 9 2 4 2" xfId="1540"/>
    <cellStyle name="標準 2 9 2 4 2 2" xfId="1541"/>
    <cellStyle name="標準 2 9 2 4 2 2 2" xfId="1542"/>
    <cellStyle name="標準 20" xfId="1543"/>
    <cellStyle name="標準 20 2" xfId="1285"/>
    <cellStyle name="標準 20 2 2" xfId="1544"/>
    <cellStyle name="標準 20 3" xfId="1286"/>
    <cellStyle name="標準 20 4" xfId="1287"/>
    <cellStyle name="標準 21" xfId="1545"/>
    <cellStyle name="標準 21 2" xfId="1288"/>
    <cellStyle name="標準 21 3" xfId="1289"/>
    <cellStyle name="標準 22" xfId="1546"/>
    <cellStyle name="標準 22 2" xfId="1290"/>
    <cellStyle name="標準 22 2 2" xfId="1547"/>
    <cellStyle name="標準 23" xfId="1694"/>
    <cellStyle name="標準 23 2" xfId="1291"/>
    <cellStyle name="標準 23 3" xfId="1292"/>
    <cellStyle name="標準 23 4" xfId="1293"/>
    <cellStyle name="標準 24 2" xfId="1294"/>
    <cellStyle name="標準 24 3" xfId="1295"/>
    <cellStyle name="標準 25 2" xfId="1296"/>
    <cellStyle name="標準 3" xfId="1297"/>
    <cellStyle name="標準 3 10" xfId="1298"/>
    <cellStyle name="標準 3 11" xfId="1299"/>
    <cellStyle name="標準 3 12" xfId="1300"/>
    <cellStyle name="標準 3 13" xfId="1301"/>
    <cellStyle name="標準 3 14" xfId="1302"/>
    <cellStyle name="標準 3 15" xfId="1303"/>
    <cellStyle name="標準 3 16" xfId="1304"/>
    <cellStyle name="標準 3 17" xfId="1305"/>
    <cellStyle name="標準 3 18" xfId="1306"/>
    <cellStyle name="標準 3 19" xfId="1307"/>
    <cellStyle name="標準 3 2" xfId="1308"/>
    <cellStyle name="標準 3 2 2" xfId="1309"/>
    <cellStyle name="標準 3 2 3" xfId="1567"/>
    <cellStyle name="標準 3 2 3 2 2" xfId="1568"/>
    <cellStyle name="標準 3 2 3 2 2 2" xfId="1569"/>
    <cellStyle name="標準 3 20" xfId="1310"/>
    <cellStyle name="標準 3 21" xfId="1311"/>
    <cellStyle name="標準 3 22" xfId="1312"/>
    <cellStyle name="標準 3 23" xfId="1313"/>
    <cellStyle name="標準 3 24" xfId="1314"/>
    <cellStyle name="標準 3 25" xfId="1315"/>
    <cellStyle name="標準 3 26" xfId="1316"/>
    <cellStyle name="標準 3 27" xfId="1317"/>
    <cellStyle name="標準 3 28" xfId="1318"/>
    <cellStyle name="標準 3 29" xfId="1319"/>
    <cellStyle name="標準 3 3" xfId="1320"/>
    <cellStyle name="標準 3 3 2" xfId="1570"/>
    <cellStyle name="標準 3 4" xfId="1321"/>
    <cellStyle name="標準 3 5" xfId="1322"/>
    <cellStyle name="標準 3 6" xfId="1323"/>
    <cellStyle name="標準 3 7" xfId="1324"/>
    <cellStyle name="標準 3 8" xfId="1325"/>
    <cellStyle name="標準 3 9" xfId="1326"/>
    <cellStyle name="標準 4" xfId="1327"/>
    <cellStyle name="標準 4 2" xfId="1328"/>
    <cellStyle name="標準 4 2 2" xfId="1329"/>
    <cellStyle name="標準 4 2 3" xfId="1695"/>
    <cellStyle name="標準 4 3" xfId="1330"/>
    <cellStyle name="標準 4 4" xfId="1331"/>
    <cellStyle name="標準 4 5" xfId="1332"/>
    <cellStyle name="標準 4 5 2" xfId="1696"/>
    <cellStyle name="標準 4 6" xfId="1697"/>
    <cellStyle name="標準 4 7" xfId="1698"/>
    <cellStyle name="標準 5" xfId="1333"/>
    <cellStyle name="標準 5 2" xfId="1334"/>
    <cellStyle name="標準 5 2 2" xfId="1699"/>
    <cellStyle name="標準 5 2 3" xfId="1700"/>
    <cellStyle name="標準 5 2 3 2" xfId="1701"/>
    <cellStyle name="標準 5 2 4" xfId="1702"/>
    <cellStyle name="標準 6" xfId="1335"/>
    <cellStyle name="標準 6 2" xfId="1336"/>
    <cellStyle name="標準 6 2 2" xfId="1337"/>
    <cellStyle name="標準 6 2 2 2" xfId="1338"/>
    <cellStyle name="標準 6 2 3" xfId="1703"/>
    <cellStyle name="標準 6 3" xfId="1339"/>
    <cellStyle name="標準 6 4" xfId="1704"/>
    <cellStyle name="標準 7" xfId="1340"/>
    <cellStyle name="標準 7 2" xfId="1341"/>
    <cellStyle name="標準 7 3" xfId="1342"/>
    <cellStyle name="標準 8" xfId="1343"/>
    <cellStyle name="標準 8 2" xfId="1344"/>
    <cellStyle name="標準 8 3" xfId="1345"/>
    <cellStyle name="標準 8 4" xfId="1346"/>
    <cellStyle name="標準 8 5" xfId="1347"/>
    <cellStyle name="標準 8 6" xfId="1348"/>
    <cellStyle name="標準 8 7" xfId="1349"/>
    <cellStyle name="標準 9" xfId="1350"/>
    <cellStyle name="標準 9 2" xfId="1351"/>
    <cellStyle name="標準 9 3" xfId="1352"/>
    <cellStyle name="標準 9 4" xfId="1353"/>
    <cellStyle name="標準 9 5" xfId="1354"/>
    <cellStyle name="標準 9 6" xfId="1355"/>
    <cellStyle name="未定義" xfId="1571"/>
    <cellStyle name="良い 10" xfId="1356"/>
    <cellStyle name="良い 11" xfId="1357"/>
    <cellStyle name="良い 12" xfId="1358"/>
    <cellStyle name="良い 13" xfId="1359"/>
    <cellStyle name="良い 14" xfId="1360"/>
    <cellStyle name="良い 15" xfId="1361"/>
    <cellStyle name="良い 16" xfId="1362"/>
    <cellStyle name="良い 17" xfId="1363"/>
    <cellStyle name="良い 18" xfId="1364"/>
    <cellStyle name="良い 19" xfId="1365"/>
    <cellStyle name="良い 2" xfId="1366"/>
    <cellStyle name="良い 2 2" xfId="1367"/>
    <cellStyle name="良い 2 2 2" xfId="1572"/>
    <cellStyle name="良い 20" xfId="1368"/>
    <cellStyle name="良い 21" xfId="1369"/>
    <cellStyle name="良い 22" xfId="1370"/>
    <cellStyle name="良い 23" xfId="1371"/>
    <cellStyle name="良い 24" xfId="1372"/>
    <cellStyle name="良い 25" xfId="1373"/>
    <cellStyle name="良い 3" xfId="1374"/>
    <cellStyle name="良い 3 2" xfId="1375"/>
    <cellStyle name="良い 4" xfId="1376"/>
    <cellStyle name="良い 5" xfId="1377"/>
    <cellStyle name="良い 6" xfId="1378"/>
    <cellStyle name="良い 7" xfId="1379"/>
    <cellStyle name="良い 8" xfId="1380"/>
    <cellStyle name="良い 9" xfId="1381"/>
  </cellStyles>
  <dxfs count="0"/>
  <tableStyles count="0" defaultTableStyle="TableStyleMedium2" defaultPivotStyle="PivotStyleLight16"/>
  <colors>
    <mruColors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地区別_多剤服薬者!$AS$5</c:f>
              <c:strCache>
                <c:ptCount val="1"/>
                <c:pt idx="0">
                  <c:v>被保険者数に占める長期多剤服薬者割合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地区別_多剤服薬者!$AS$6:$AS$13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中河内医療圏</c:v>
                </c:pt>
                <c:pt idx="3">
                  <c:v>泉州医療圏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三島医療圏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地区別_多剤服薬者!$AT$6:$AT$13</c:f>
              <c:numCache>
                <c:formatCode>0.0%</c:formatCode>
                <c:ptCount val="8"/>
                <c:pt idx="0">
                  <c:v>0.1839541967923074</c:v>
                </c:pt>
                <c:pt idx="1">
                  <c:v>0.1793147219308375</c:v>
                </c:pt>
                <c:pt idx="2">
                  <c:v>0.17848885040051959</c:v>
                </c:pt>
                <c:pt idx="3">
                  <c:v>0.17798785502454748</c:v>
                </c:pt>
                <c:pt idx="4">
                  <c:v>0.17747970879303504</c:v>
                </c:pt>
                <c:pt idx="5">
                  <c:v>0.17194996645748592</c:v>
                </c:pt>
                <c:pt idx="6">
                  <c:v>0.16723826893721627</c:v>
                </c:pt>
                <c:pt idx="7">
                  <c:v>0.16711468424051731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889472"/>
        <c:axId val="28124704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1963768115942018"/>
                  <c:y val="-0.8890000000000000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D-4E26-B203-A1FDA3F710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地区別_多剤服薬者!$AX$6:$AX$13</c:f>
              <c:numCache>
                <c:formatCode>0.0%</c:formatCode>
                <c:ptCount val="8"/>
                <c:pt idx="0">
                  <c:v>0.17606832272994069</c:v>
                </c:pt>
                <c:pt idx="1">
                  <c:v>0.17606832272994069</c:v>
                </c:pt>
                <c:pt idx="2">
                  <c:v>0.17606832272994069</c:v>
                </c:pt>
                <c:pt idx="3">
                  <c:v>0.17606832272994069</c:v>
                </c:pt>
                <c:pt idx="4">
                  <c:v>0.17606832272994069</c:v>
                </c:pt>
                <c:pt idx="5">
                  <c:v>0.17606832272994069</c:v>
                </c:pt>
                <c:pt idx="6">
                  <c:v>0.17606832272994069</c:v>
                </c:pt>
                <c:pt idx="7">
                  <c:v>0.17606832272994069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2064"/>
        <c:axId val="387391488"/>
      </c:scatterChart>
      <c:catAx>
        <c:axId val="390889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281247040"/>
        <c:crosses val="autoZero"/>
        <c:auto val="1"/>
        <c:lblAlgn val="ctr"/>
        <c:lblOffset val="100"/>
        <c:noMultiLvlLbl val="0"/>
      </c:catAx>
      <c:valAx>
        <c:axId val="28124704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0889472"/>
        <c:crosses val="autoZero"/>
        <c:crossBetween val="between"/>
      </c:valAx>
      <c:valAx>
        <c:axId val="387391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2064"/>
        <c:crosses val="max"/>
        <c:crossBetween val="midCat"/>
      </c:valAx>
      <c:valAx>
        <c:axId val="387392064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1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地区別_多剤服薬者!$AU$5</c:f>
              <c:strCache>
                <c:ptCount val="1"/>
                <c:pt idx="0">
                  <c:v>長期服薬者数に占める長期多剤服薬者割合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地区別_多剤服薬者!$AU$6:$AU$13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三島医療圏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地区別_多剤服薬者!$AV$6:$AV$13</c:f>
              <c:numCache>
                <c:formatCode>0.0%</c:formatCode>
                <c:ptCount val="8"/>
                <c:pt idx="0">
                  <c:v>0.72935664686689539</c:v>
                </c:pt>
                <c:pt idx="1">
                  <c:v>0.72107424109847207</c:v>
                </c:pt>
                <c:pt idx="2">
                  <c:v>0.70984365140573513</c:v>
                </c:pt>
                <c:pt idx="3">
                  <c:v>0.70607378986673974</c:v>
                </c:pt>
                <c:pt idx="4">
                  <c:v>0.69381339592589486</c:v>
                </c:pt>
                <c:pt idx="5">
                  <c:v>0.69379516058525548</c:v>
                </c:pt>
                <c:pt idx="6">
                  <c:v>0.67969222092414294</c:v>
                </c:pt>
                <c:pt idx="7">
                  <c:v>0.67772729731191517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77056"/>
        <c:axId val="387394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1.5338164251207617E-2"/>
                  <c:y val="-0.8910158730158730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06-49E2-87FD-039DF8AB8B9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地区別_多剤服薬者!$AY$6:$AY$13</c:f>
              <c:numCache>
                <c:formatCode>0.0%</c:formatCode>
                <c:ptCount val="8"/>
                <c:pt idx="0">
                  <c:v>0.70616945712836121</c:v>
                </c:pt>
                <c:pt idx="1">
                  <c:v>0.70616945712836121</c:v>
                </c:pt>
                <c:pt idx="2">
                  <c:v>0.70616945712836121</c:v>
                </c:pt>
                <c:pt idx="3">
                  <c:v>0.70616945712836121</c:v>
                </c:pt>
                <c:pt idx="4">
                  <c:v>0.70616945712836121</c:v>
                </c:pt>
                <c:pt idx="5">
                  <c:v>0.70616945712836121</c:v>
                </c:pt>
                <c:pt idx="6">
                  <c:v>0.70616945712836121</c:v>
                </c:pt>
                <c:pt idx="7">
                  <c:v>0.70616945712836121</c:v>
                </c:pt>
              </c:numCache>
            </c:numRef>
          </c:xVal>
          <c:yVal>
            <c:numRef>
              <c:f>地区別_多剤服薬者!$AZ$6:$AZ$13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5520"/>
        <c:axId val="387394944"/>
      </c:scatterChart>
      <c:catAx>
        <c:axId val="38967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4368"/>
        <c:crosses val="autoZero"/>
        <c:auto val="1"/>
        <c:lblAlgn val="ctr"/>
        <c:lblOffset val="100"/>
        <c:noMultiLvlLbl val="0"/>
      </c:catAx>
      <c:valAx>
        <c:axId val="387394368"/>
        <c:scaling>
          <c:orientation val="minMax"/>
          <c:max val="1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77056"/>
        <c:crosses val="autoZero"/>
        <c:crossBetween val="between"/>
      </c:valAx>
      <c:valAx>
        <c:axId val="387394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5520"/>
        <c:crosses val="max"/>
        <c:crossBetween val="midCat"/>
      </c:valAx>
      <c:valAx>
        <c:axId val="38739552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4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市区町村別_多剤服薬者!$AS$5</c:f>
              <c:strCache>
                <c:ptCount val="1"/>
                <c:pt idx="0">
                  <c:v>被保険者数に占める長期多剤服薬者割合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市区町村別_多剤服薬者!$AS$6:$AS$79</c:f>
              <c:strCache>
                <c:ptCount val="74"/>
                <c:pt idx="0">
                  <c:v>泉大津市</c:v>
                </c:pt>
                <c:pt idx="1">
                  <c:v>柏原市</c:v>
                </c:pt>
                <c:pt idx="2">
                  <c:v>住之江区</c:v>
                </c:pt>
                <c:pt idx="3">
                  <c:v>阿倍野区</c:v>
                </c:pt>
                <c:pt idx="4">
                  <c:v>池田市</c:v>
                </c:pt>
                <c:pt idx="5">
                  <c:v>天王寺区</c:v>
                </c:pt>
                <c:pt idx="6">
                  <c:v>豊中市</c:v>
                </c:pt>
                <c:pt idx="7">
                  <c:v>忠岡町</c:v>
                </c:pt>
                <c:pt idx="8">
                  <c:v>生野区</c:v>
                </c:pt>
                <c:pt idx="9">
                  <c:v>平野区</c:v>
                </c:pt>
                <c:pt idx="10">
                  <c:v>城東区</c:v>
                </c:pt>
                <c:pt idx="11">
                  <c:v>堺市南区</c:v>
                </c:pt>
                <c:pt idx="12">
                  <c:v>高石市</c:v>
                </c:pt>
                <c:pt idx="13">
                  <c:v>河内長野市</c:v>
                </c:pt>
                <c:pt idx="14">
                  <c:v>中央区</c:v>
                </c:pt>
                <c:pt idx="15">
                  <c:v>田尻町</c:v>
                </c:pt>
                <c:pt idx="16">
                  <c:v>大正区</c:v>
                </c:pt>
                <c:pt idx="17">
                  <c:v>吹田市</c:v>
                </c:pt>
                <c:pt idx="18">
                  <c:v>泉南市</c:v>
                </c:pt>
                <c:pt idx="19">
                  <c:v>住吉区</c:v>
                </c:pt>
                <c:pt idx="20">
                  <c:v>熊取町</c:v>
                </c:pt>
                <c:pt idx="21">
                  <c:v>東住吉区</c:v>
                </c:pt>
                <c:pt idx="22">
                  <c:v>河南町</c:v>
                </c:pt>
                <c:pt idx="23">
                  <c:v>此花区</c:v>
                </c:pt>
                <c:pt idx="24">
                  <c:v>西成区</c:v>
                </c:pt>
                <c:pt idx="25">
                  <c:v>大阪市</c:v>
                </c:pt>
                <c:pt idx="26">
                  <c:v>富田林市</c:v>
                </c:pt>
                <c:pt idx="27">
                  <c:v>東大阪市</c:v>
                </c:pt>
                <c:pt idx="28">
                  <c:v>松原市</c:v>
                </c:pt>
                <c:pt idx="29">
                  <c:v>浪速区</c:v>
                </c:pt>
                <c:pt idx="30">
                  <c:v>藤井寺市</c:v>
                </c:pt>
                <c:pt idx="31">
                  <c:v>大阪狭山市</c:v>
                </c:pt>
                <c:pt idx="32">
                  <c:v>淀川区</c:v>
                </c:pt>
                <c:pt idx="33">
                  <c:v>岸和田市</c:v>
                </c:pt>
                <c:pt idx="34">
                  <c:v>泉佐野市</c:v>
                </c:pt>
                <c:pt idx="35">
                  <c:v>堺市東区</c:v>
                </c:pt>
                <c:pt idx="36">
                  <c:v>堺市堺区</c:v>
                </c:pt>
                <c:pt idx="37">
                  <c:v>北区</c:v>
                </c:pt>
                <c:pt idx="38">
                  <c:v>茨木市</c:v>
                </c:pt>
                <c:pt idx="39">
                  <c:v>旭区</c:v>
                </c:pt>
                <c:pt idx="40">
                  <c:v>八尾市</c:v>
                </c:pt>
                <c:pt idx="41">
                  <c:v>羽曳野市</c:v>
                </c:pt>
                <c:pt idx="42">
                  <c:v>貝塚市</c:v>
                </c:pt>
                <c:pt idx="43">
                  <c:v>堺市</c:v>
                </c:pt>
                <c:pt idx="44">
                  <c:v>枚方市</c:v>
                </c:pt>
                <c:pt idx="45">
                  <c:v>岬町</c:v>
                </c:pt>
                <c:pt idx="46">
                  <c:v>港区</c:v>
                </c:pt>
                <c:pt idx="47">
                  <c:v>鶴見区</c:v>
                </c:pt>
                <c:pt idx="48">
                  <c:v>堺市西区</c:v>
                </c:pt>
                <c:pt idx="49">
                  <c:v>都島区</c:v>
                </c:pt>
                <c:pt idx="50">
                  <c:v>福島区</c:v>
                </c:pt>
                <c:pt idx="51">
                  <c:v>守口市</c:v>
                </c:pt>
                <c:pt idx="52">
                  <c:v>豊能町</c:v>
                </c:pt>
                <c:pt idx="53">
                  <c:v>寝屋川市</c:v>
                </c:pt>
                <c:pt idx="54">
                  <c:v>交野市</c:v>
                </c:pt>
                <c:pt idx="55">
                  <c:v>高槻市</c:v>
                </c:pt>
                <c:pt idx="56">
                  <c:v>堺市中区</c:v>
                </c:pt>
                <c:pt idx="57">
                  <c:v>東成区</c:v>
                </c:pt>
                <c:pt idx="58">
                  <c:v>堺市美原区</c:v>
                </c:pt>
                <c:pt idx="59">
                  <c:v>和泉市</c:v>
                </c:pt>
                <c:pt idx="60">
                  <c:v>門真市</c:v>
                </c:pt>
                <c:pt idx="61">
                  <c:v>西淀川区</c:v>
                </c:pt>
                <c:pt idx="62">
                  <c:v>箕面市</c:v>
                </c:pt>
                <c:pt idx="63">
                  <c:v>東淀川区</c:v>
                </c:pt>
                <c:pt idx="64">
                  <c:v>太子町</c:v>
                </c:pt>
                <c:pt idx="65">
                  <c:v>阪南市</c:v>
                </c:pt>
                <c:pt idx="66">
                  <c:v>堺市北区</c:v>
                </c:pt>
                <c:pt idx="67">
                  <c:v>四條畷市</c:v>
                </c:pt>
                <c:pt idx="68">
                  <c:v>島本町</c:v>
                </c:pt>
                <c:pt idx="69">
                  <c:v>西区</c:v>
                </c:pt>
                <c:pt idx="70">
                  <c:v>大東市</c:v>
                </c:pt>
                <c:pt idx="71">
                  <c:v>摂津市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市区町村別_多剤服薬者!$AT$6:$AT$79</c:f>
              <c:numCache>
                <c:formatCode>0.0%</c:formatCode>
                <c:ptCount val="74"/>
                <c:pt idx="0">
                  <c:v>0.2248421052631579</c:v>
                </c:pt>
                <c:pt idx="1">
                  <c:v>0.20784666067684934</c:v>
                </c:pt>
                <c:pt idx="2">
                  <c:v>0.20030608040496792</c:v>
                </c:pt>
                <c:pt idx="3">
                  <c:v>0.19665927182565573</c:v>
                </c:pt>
                <c:pt idx="4">
                  <c:v>0.19586514424701035</c:v>
                </c:pt>
                <c:pt idx="5">
                  <c:v>0.19325000000000001</c:v>
                </c:pt>
                <c:pt idx="6">
                  <c:v>0.19186854460093897</c:v>
                </c:pt>
                <c:pt idx="7">
                  <c:v>0.19018404907975461</c:v>
                </c:pt>
                <c:pt idx="8">
                  <c:v>0.18730878784681929</c:v>
                </c:pt>
                <c:pt idx="9">
                  <c:v>0.18724721274575318</c:v>
                </c:pt>
                <c:pt idx="10">
                  <c:v>0.18689395616559665</c:v>
                </c:pt>
                <c:pt idx="11">
                  <c:v>0.18528971562967714</c:v>
                </c:pt>
                <c:pt idx="12">
                  <c:v>0.18509468540012217</c:v>
                </c:pt>
                <c:pt idx="13">
                  <c:v>0.18490566037735848</c:v>
                </c:pt>
                <c:pt idx="14">
                  <c:v>0.18457136043877428</c:v>
                </c:pt>
                <c:pt idx="15">
                  <c:v>0.1834862385321101</c:v>
                </c:pt>
                <c:pt idx="16">
                  <c:v>0.183020391681809</c:v>
                </c:pt>
                <c:pt idx="17">
                  <c:v>0.18284302717269257</c:v>
                </c:pt>
                <c:pt idx="18">
                  <c:v>0.18269896193771626</c:v>
                </c:pt>
                <c:pt idx="19">
                  <c:v>0.18190182637898514</c:v>
                </c:pt>
                <c:pt idx="20">
                  <c:v>0.18110516934046345</c:v>
                </c:pt>
                <c:pt idx="21">
                  <c:v>0.18085919584161445</c:v>
                </c:pt>
                <c:pt idx="22">
                  <c:v>0.18057663125948406</c:v>
                </c:pt>
                <c:pt idx="23">
                  <c:v>0.18031885651456844</c:v>
                </c:pt>
                <c:pt idx="24">
                  <c:v>0.17980095834869148</c:v>
                </c:pt>
                <c:pt idx="25">
                  <c:v>0.1793147219308375</c:v>
                </c:pt>
                <c:pt idx="26">
                  <c:v>0.17860337527580655</c:v>
                </c:pt>
                <c:pt idx="27">
                  <c:v>0.17749566197517316</c:v>
                </c:pt>
                <c:pt idx="28">
                  <c:v>0.17735356501876326</c:v>
                </c:pt>
                <c:pt idx="29">
                  <c:v>0.17726472314615535</c:v>
                </c:pt>
                <c:pt idx="30">
                  <c:v>0.17714285714285713</c:v>
                </c:pt>
                <c:pt idx="31">
                  <c:v>0.17641241191741872</c:v>
                </c:pt>
                <c:pt idx="32">
                  <c:v>0.17615108630655771</c:v>
                </c:pt>
                <c:pt idx="33">
                  <c:v>0.17570719229611798</c:v>
                </c:pt>
                <c:pt idx="34">
                  <c:v>0.17548454688318491</c:v>
                </c:pt>
                <c:pt idx="35">
                  <c:v>0.17530665887850466</c:v>
                </c:pt>
                <c:pt idx="36">
                  <c:v>0.17505318885755281</c:v>
                </c:pt>
                <c:pt idx="37">
                  <c:v>0.17492324288440794</c:v>
                </c:pt>
                <c:pt idx="38">
                  <c:v>0.17391173550735536</c:v>
                </c:pt>
                <c:pt idx="39">
                  <c:v>0.17323055360896986</c:v>
                </c:pt>
                <c:pt idx="40">
                  <c:v>0.17251715705608583</c:v>
                </c:pt>
                <c:pt idx="41">
                  <c:v>0.17228508797914568</c:v>
                </c:pt>
                <c:pt idx="42">
                  <c:v>0.17198490307085262</c:v>
                </c:pt>
                <c:pt idx="43">
                  <c:v>0.17194996645748592</c:v>
                </c:pt>
                <c:pt idx="44">
                  <c:v>0.17181870253690804</c:v>
                </c:pt>
                <c:pt idx="45">
                  <c:v>0.17029887920298878</c:v>
                </c:pt>
                <c:pt idx="46">
                  <c:v>0.17028439797997696</c:v>
                </c:pt>
                <c:pt idx="47">
                  <c:v>0.16980568011958147</c:v>
                </c:pt>
                <c:pt idx="48">
                  <c:v>0.16979194812212917</c:v>
                </c:pt>
                <c:pt idx="49">
                  <c:v>0.16960334701102261</c:v>
                </c:pt>
                <c:pt idx="50">
                  <c:v>0.16852064953330775</c:v>
                </c:pt>
                <c:pt idx="51">
                  <c:v>0.1683578477006144</c:v>
                </c:pt>
                <c:pt idx="52">
                  <c:v>0.1676733510509785</c:v>
                </c:pt>
                <c:pt idx="53">
                  <c:v>0.16756016202049082</c:v>
                </c:pt>
                <c:pt idx="54">
                  <c:v>0.16751315073462725</c:v>
                </c:pt>
                <c:pt idx="55">
                  <c:v>0.16702967859239759</c:v>
                </c:pt>
                <c:pt idx="56">
                  <c:v>0.16693143547054712</c:v>
                </c:pt>
                <c:pt idx="57">
                  <c:v>0.16678892352833302</c:v>
                </c:pt>
                <c:pt idx="58">
                  <c:v>0.16645940664416414</c:v>
                </c:pt>
                <c:pt idx="59">
                  <c:v>0.16615960683360637</c:v>
                </c:pt>
                <c:pt idx="60">
                  <c:v>0.16548032572176982</c:v>
                </c:pt>
                <c:pt idx="61">
                  <c:v>0.1650485436893204</c:v>
                </c:pt>
                <c:pt idx="62">
                  <c:v>0.16444116142962667</c:v>
                </c:pt>
                <c:pt idx="63">
                  <c:v>0.16379642101212238</c:v>
                </c:pt>
                <c:pt idx="64">
                  <c:v>0.16193029490616623</c:v>
                </c:pt>
                <c:pt idx="65">
                  <c:v>0.15947972814623856</c:v>
                </c:pt>
                <c:pt idx="66">
                  <c:v>0.15880953536922854</c:v>
                </c:pt>
                <c:pt idx="67">
                  <c:v>0.15779493430854666</c:v>
                </c:pt>
                <c:pt idx="68">
                  <c:v>0.15593879038134564</c:v>
                </c:pt>
                <c:pt idx="69">
                  <c:v>0.15483955126532742</c:v>
                </c:pt>
                <c:pt idx="70">
                  <c:v>0.15465308876756026</c:v>
                </c:pt>
                <c:pt idx="71">
                  <c:v>0.15192469009227327</c:v>
                </c:pt>
                <c:pt idx="72">
                  <c:v>0.15187713310580206</c:v>
                </c:pt>
                <c:pt idx="73">
                  <c:v>0.11221294363256785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680640"/>
        <c:axId val="387397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57729468599034"/>
                  <c:y val="-0.8910158730158730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D0-45C7-9280-5A972E444D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市区町村別_多剤服薬者!$AX$6:$AX$79</c:f>
              <c:numCache>
                <c:formatCode>0.0%</c:formatCode>
                <c:ptCount val="74"/>
                <c:pt idx="0">
                  <c:v>0.17606832272994069</c:v>
                </c:pt>
                <c:pt idx="1">
                  <c:v>0.17606832272994069</c:v>
                </c:pt>
                <c:pt idx="2">
                  <c:v>0.17606832272994069</c:v>
                </c:pt>
                <c:pt idx="3">
                  <c:v>0.17606832272994069</c:v>
                </c:pt>
                <c:pt idx="4">
                  <c:v>0.17606832272994069</c:v>
                </c:pt>
                <c:pt idx="5">
                  <c:v>0.17606832272994069</c:v>
                </c:pt>
                <c:pt idx="6">
                  <c:v>0.17606832272994069</c:v>
                </c:pt>
                <c:pt idx="7">
                  <c:v>0.17606832272994069</c:v>
                </c:pt>
                <c:pt idx="8">
                  <c:v>0.17606832272994069</c:v>
                </c:pt>
                <c:pt idx="9">
                  <c:v>0.17606832272994069</c:v>
                </c:pt>
                <c:pt idx="10">
                  <c:v>0.17606832272994069</c:v>
                </c:pt>
                <c:pt idx="11">
                  <c:v>0.17606832272994069</c:v>
                </c:pt>
                <c:pt idx="12">
                  <c:v>0.17606832272994069</c:v>
                </c:pt>
                <c:pt idx="13">
                  <c:v>0.17606832272994069</c:v>
                </c:pt>
                <c:pt idx="14">
                  <c:v>0.17606832272994069</c:v>
                </c:pt>
                <c:pt idx="15">
                  <c:v>0.17606832272994069</c:v>
                </c:pt>
                <c:pt idx="16">
                  <c:v>0.17606832272994069</c:v>
                </c:pt>
                <c:pt idx="17">
                  <c:v>0.17606832272994069</c:v>
                </c:pt>
                <c:pt idx="18">
                  <c:v>0.17606832272994069</c:v>
                </c:pt>
                <c:pt idx="19">
                  <c:v>0.17606832272994069</c:v>
                </c:pt>
                <c:pt idx="20">
                  <c:v>0.17606832272994069</c:v>
                </c:pt>
                <c:pt idx="21">
                  <c:v>0.17606832272994069</c:v>
                </c:pt>
                <c:pt idx="22">
                  <c:v>0.17606832272994069</c:v>
                </c:pt>
                <c:pt idx="23">
                  <c:v>0.17606832272994069</c:v>
                </c:pt>
                <c:pt idx="24">
                  <c:v>0.17606832272994069</c:v>
                </c:pt>
                <c:pt idx="25">
                  <c:v>0.17606832272994069</c:v>
                </c:pt>
                <c:pt idx="26">
                  <c:v>0.17606832272994069</c:v>
                </c:pt>
                <c:pt idx="27">
                  <c:v>0.17606832272994069</c:v>
                </c:pt>
                <c:pt idx="28">
                  <c:v>0.17606832272994069</c:v>
                </c:pt>
                <c:pt idx="29">
                  <c:v>0.17606832272994069</c:v>
                </c:pt>
                <c:pt idx="30">
                  <c:v>0.17606832272994069</c:v>
                </c:pt>
                <c:pt idx="31">
                  <c:v>0.17606832272994069</c:v>
                </c:pt>
                <c:pt idx="32">
                  <c:v>0.17606832272994069</c:v>
                </c:pt>
                <c:pt idx="33">
                  <c:v>0.17606832272994069</c:v>
                </c:pt>
                <c:pt idx="34">
                  <c:v>0.17606832272994069</c:v>
                </c:pt>
                <c:pt idx="35">
                  <c:v>0.17606832272994069</c:v>
                </c:pt>
                <c:pt idx="36">
                  <c:v>0.17606832272994069</c:v>
                </c:pt>
                <c:pt idx="37">
                  <c:v>0.17606832272994069</c:v>
                </c:pt>
                <c:pt idx="38">
                  <c:v>0.17606832272994069</c:v>
                </c:pt>
                <c:pt idx="39">
                  <c:v>0.17606832272994069</c:v>
                </c:pt>
                <c:pt idx="40">
                  <c:v>0.17606832272994069</c:v>
                </c:pt>
                <c:pt idx="41">
                  <c:v>0.17606832272994069</c:v>
                </c:pt>
                <c:pt idx="42">
                  <c:v>0.17606832272994069</c:v>
                </c:pt>
                <c:pt idx="43">
                  <c:v>0.17606832272994069</c:v>
                </c:pt>
                <c:pt idx="44">
                  <c:v>0.17606832272994069</c:v>
                </c:pt>
                <c:pt idx="45">
                  <c:v>0.17606832272994069</c:v>
                </c:pt>
                <c:pt idx="46">
                  <c:v>0.17606832272994069</c:v>
                </c:pt>
                <c:pt idx="47">
                  <c:v>0.17606832272994069</c:v>
                </c:pt>
                <c:pt idx="48">
                  <c:v>0.17606832272994069</c:v>
                </c:pt>
                <c:pt idx="49">
                  <c:v>0.17606832272994069</c:v>
                </c:pt>
                <c:pt idx="50">
                  <c:v>0.17606832272994069</c:v>
                </c:pt>
                <c:pt idx="51">
                  <c:v>0.17606832272994069</c:v>
                </c:pt>
                <c:pt idx="52">
                  <c:v>0.17606832272994069</c:v>
                </c:pt>
                <c:pt idx="53">
                  <c:v>0.17606832272994069</c:v>
                </c:pt>
                <c:pt idx="54">
                  <c:v>0.17606832272994069</c:v>
                </c:pt>
                <c:pt idx="55">
                  <c:v>0.17606832272994069</c:v>
                </c:pt>
                <c:pt idx="56">
                  <c:v>0.17606832272994069</c:v>
                </c:pt>
                <c:pt idx="57">
                  <c:v>0.17606832272994069</c:v>
                </c:pt>
                <c:pt idx="58">
                  <c:v>0.17606832272994069</c:v>
                </c:pt>
                <c:pt idx="59">
                  <c:v>0.17606832272994069</c:v>
                </c:pt>
                <c:pt idx="60">
                  <c:v>0.17606832272994069</c:v>
                </c:pt>
                <c:pt idx="61">
                  <c:v>0.17606832272994069</c:v>
                </c:pt>
                <c:pt idx="62">
                  <c:v>0.17606832272994069</c:v>
                </c:pt>
                <c:pt idx="63">
                  <c:v>0.17606832272994069</c:v>
                </c:pt>
                <c:pt idx="64">
                  <c:v>0.17606832272994069</c:v>
                </c:pt>
                <c:pt idx="65">
                  <c:v>0.17606832272994069</c:v>
                </c:pt>
                <c:pt idx="66">
                  <c:v>0.17606832272994069</c:v>
                </c:pt>
                <c:pt idx="67">
                  <c:v>0.17606832272994069</c:v>
                </c:pt>
                <c:pt idx="68">
                  <c:v>0.17606832272994069</c:v>
                </c:pt>
                <c:pt idx="69">
                  <c:v>0.17606832272994069</c:v>
                </c:pt>
                <c:pt idx="70">
                  <c:v>0.17606832272994069</c:v>
                </c:pt>
                <c:pt idx="71">
                  <c:v>0.17606832272994069</c:v>
                </c:pt>
                <c:pt idx="72">
                  <c:v>0.17606832272994069</c:v>
                </c:pt>
                <c:pt idx="73">
                  <c:v>0.17606832272994069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398976"/>
        <c:axId val="387398400"/>
      </c:scatterChart>
      <c:catAx>
        <c:axId val="389680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397824"/>
        <c:crosses val="autoZero"/>
        <c:auto val="1"/>
        <c:lblAlgn val="ctr"/>
        <c:lblOffset val="100"/>
        <c:noMultiLvlLbl val="0"/>
      </c:catAx>
      <c:valAx>
        <c:axId val="3873978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680640"/>
        <c:crosses val="autoZero"/>
        <c:crossBetween val="between"/>
      </c:valAx>
      <c:valAx>
        <c:axId val="3873984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398976"/>
        <c:crosses val="max"/>
        <c:crossBetween val="midCat"/>
      </c:valAx>
      <c:valAx>
        <c:axId val="38739897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3984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3864734299518"/>
          <c:y val="7.8162778672273808E-2"/>
          <c:w val="0.7970528985507247"/>
          <c:h val="0.917131829109596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市区町村別_多剤服薬者!$AU$5</c:f>
              <c:strCache>
                <c:ptCount val="1"/>
                <c:pt idx="0">
                  <c:v>長期服薬者数に占める長期多剤服薬者割合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市区町村別_多剤服薬者!$AU$6:$AU$79</c:f>
              <c:strCache>
                <c:ptCount val="74"/>
                <c:pt idx="0">
                  <c:v>西成区</c:v>
                </c:pt>
                <c:pt idx="1">
                  <c:v>田尻町</c:v>
                </c:pt>
                <c:pt idx="2">
                  <c:v>泉佐野市</c:v>
                </c:pt>
                <c:pt idx="3">
                  <c:v>西淀川区</c:v>
                </c:pt>
                <c:pt idx="4">
                  <c:v>堺市堺区</c:v>
                </c:pt>
                <c:pt idx="5">
                  <c:v>住吉区</c:v>
                </c:pt>
                <c:pt idx="6">
                  <c:v>住之江区</c:v>
                </c:pt>
                <c:pt idx="7">
                  <c:v>平野区</c:v>
                </c:pt>
                <c:pt idx="8">
                  <c:v>浪速区</c:v>
                </c:pt>
                <c:pt idx="9">
                  <c:v>東成区</c:v>
                </c:pt>
                <c:pt idx="10">
                  <c:v>泉大津市</c:v>
                </c:pt>
                <c:pt idx="11">
                  <c:v>岬町</c:v>
                </c:pt>
                <c:pt idx="12">
                  <c:v>生野区</c:v>
                </c:pt>
                <c:pt idx="13">
                  <c:v>柏原市</c:v>
                </c:pt>
                <c:pt idx="14">
                  <c:v>高石市</c:v>
                </c:pt>
                <c:pt idx="15">
                  <c:v>東淀川区</c:v>
                </c:pt>
                <c:pt idx="16">
                  <c:v>大阪市</c:v>
                </c:pt>
                <c:pt idx="17">
                  <c:v>熊取町</c:v>
                </c:pt>
                <c:pt idx="18">
                  <c:v>鶴見区</c:v>
                </c:pt>
                <c:pt idx="19">
                  <c:v>貝塚市</c:v>
                </c:pt>
                <c:pt idx="20">
                  <c:v>大正区</c:v>
                </c:pt>
                <c:pt idx="21">
                  <c:v>東住吉区</c:v>
                </c:pt>
                <c:pt idx="22">
                  <c:v>城東区</c:v>
                </c:pt>
                <c:pt idx="23">
                  <c:v>阿倍野区</c:v>
                </c:pt>
                <c:pt idx="24">
                  <c:v>淀川区</c:v>
                </c:pt>
                <c:pt idx="25">
                  <c:v>天王寺区</c:v>
                </c:pt>
                <c:pt idx="26">
                  <c:v>泉南市</c:v>
                </c:pt>
                <c:pt idx="27">
                  <c:v>此花区</c:v>
                </c:pt>
                <c:pt idx="28">
                  <c:v>岸和田市</c:v>
                </c:pt>
                <c:pt idx="29">
                  <c:v>港区</c:v>
                </c:pt>
                <c:pt idx="30">
                  <c:v>堺市美原区</c:v>
                </c:pt>
                <c:pt idx="31">
                  <c:v>堺市西区</c:v>
                </c:pt>
                <c:pt idx="32">
                  <c:v>堺市中区</c:v>
                </c:pt>
                <c:pt idx="33">
                  <c:v>福島区</c:v>
                </c:pt>
                <c:pt idx="34">
                  <c:v>門真市</c:v>
                </c:pt>
                <c:pt idx="35">
                  <c:v>北区</c:v>
                </c:pt>
                <c:pt idx="36">
                  <c:v>中央区</c:v>
                </c:pt>
                <c:pt idx="37">
                  <c:v>堺市</c:v>
                </c:pt>
                <c:pt idx="38">
                  <c:v>千早赤阪村</c:v>
                </c:pt>
                <c:pt idx="39">
                  <c:v>松原市</c:v>
                </c:pt>
                <c:pt idx="40">
                  <c:v>東大阪市</c:v>
                </c:pt>
                <c:pt idx="41">
                  <c:v>能勢町</c:v>
                </c:pt>
                <c:pt idx="42">
                  <c:v>守口市</c:v>
                </c:pt>
                <c:pt idx="43">
                  <c:v>寝屋川市</c:v>
                </c:pt>
                <c:pt idx="44">
                  <c:v>旭区</c:v>
                </c:pt>
                <c:pt idx="45">
                  <c:v>忠岡町</c:v>
                </c:pt>
                <c:pt idx="46">
                  <c:v>河南町</c:v>
                </c:pt>
                <c:pt idx="47">
                  <c:v>河内長野市</c:v>
                </c:pt>
                <c:pt idx="48">
                  <c:v>摂津市</c:v>
                </c:pt>
                <c:pt idx="49">
                  <c:v>大東市</c:v>
                </c:pt>
                <c:pt idx="50">
                  <c:v>羽曳野市</c:v>
                </c:pt>
                <c:pt idx="51">
                  <c:v>西区</c:v>
                </c:pt>
                <c:pt idx="52">
                  <c:v>八尾市</c:v>
                </c:pt>
                <c:pt idx="53">
                  <c:v>都島区</c:v>
                </c:pt>
                <c:pt idx="54">
                  <c:v>堺市北区</c:v>
                </c:pt>
                <c:pt idx="55">
                  <c:v>和泉市</c:v>
                </c:pt>
                <c:pt idx="56">
                  <c:v>堺市南区</c:v>
                </c:pt>
                <c:pt idx="57">
                  <c:v>藤井寺市</c:v>
                </c:pt>
                <c:pt idx="58">
                  <c:v>堺市東区</c:v>
                </c:pt>
                <c:pt idx="59">
                  <c:v>四條畷市</c:v>
                </c:pt>
                <c:pt idx="60">
                  <c:v>豊中市</c:v>
                </c:pt>
                <c:pt idx="61">
                  <c:v>阪南市</c:v>
                </c:pt>
                <c:pt idx="62">
                  <c:v>富田林市</c:v>
                </c:pt>
                <c:pt idx="63">
                  <c:v>高槻市</c:v>
                </c:pt>
                <c:pt idx="64">
                  <c:v>太子町</c:v>
                </c:pt>
                <c:pt idx="65">
                  <c:v>吹田市</c:v>
                </c:pt>
                <c:pt idx="66">
                  <c:v>枚方市</c:v>
                </c:pt>
                <c:pt idx="67">
                  <c:v>島本町</c:v>
                </c:pt>
                <c:pt idx="68">
                  <c:v>交野市</c:v>
                </c:pt>
                <c:pt idx="69">
                  <c:v>池田市</c:v>
                </c:pt>
                <c:pt idx="70">
                  <c:v>茨木市</c:v>
                </c:pt>
                <c:pt idx="71">
                  <c:v>大阪狭山市</c:v>
                </c:pt>
                <c:pt idx="72">
                  <c:v>豊能町</c:v>
                </c:pt>
                <c:pt idx="73">
                  <c:v>箕面市</c:v>
                </c:pt>
              </c:strCache>
            </c:strRef>
          </c:cat>
          <c:val>
            <c:numRef>
              <c:f>市区町村別_多剤服薬者!$AV$6:$AV$79</c:f>
              <c:numCache>
                <c:formatCode>0.0%</c:formatCode>
                <c:ptCount val="74"/>
                <c:pt idx="0">
                  <c:v>0.7681889763779528</c:v>
                </c:pt>
                <c:pt idx="1">
                  <c:v>0.76045627376425851</c:v>
                </c:pt>
                <c:pt idx="2">
                  <c:v>0.75547680412371132</c:v>
                </c:pt>
                <c:pt idx="3">
                  <c:v>0.75123809523809526</c:v>
                </c:pt>
                <c:pt idx="4">
                  <c:v>0.74894157493649449</c:v>
                </c:pt>
                <c:pt idx="5">
                  <c:v>0.7484383872799546</c:v>
                </c:pt>
                <c:pt idx="6">
                  <c:v>0.7461083095812322</c:v>
                </c:pt>
                <c:pt idx="7">
                  <c:v>0.74565826330532214</c:v>
                </c:pt>
                <c:pt idx="8">
                  <c:v>0.74384236453201968</c:v>
                </c:pt>
                <c:pt idx="9">
                  <c:v>0.743359215365754</c:v>
                </c:pt>
                <c:pt idx="10">
                  <c:v>0.73910034602076125</c:v>
                </c:pt>
                <c:pt idx="11">
                  <c:v>0.73521505376344087</c:v>
                </c:pt>
                <c:pt idx="12">
                  <c:v>0.73474032691909785</c:v>
                </c:pt>
                <c:pt idx="13">
                  <c:v>0.73232500879352791</c:v>
                </c:pt>
                <c:pt idx="14">
                  <c:v>0.73047251687560266</c:v>
                </c:pt>
                <c:pt idx="15">
                  <c:v>0.7297471067295328</c:v>
                </c:pt>
                <c:pt idx="16">
                  <c:v>0.72935664686689539</c:v>
                </c:pt>
                <c:pt idx="17">
                  <c:v>0.7288378766140603</c:v>
                </c:pt>
                <c:pt idx="18">
                  <c:v>0.72773862908392062</c:v>
                </c:pt>
                <c:pt idx="19">
                  <c:v>0.72723975335509616</c:v>
                </c:pt>
                <c:pt idx="20">
                  <c:v>0.72607128554265121</c:v>
                </c:pt>
                <c:pt idx="21">
                  <c:v>0.72472942617929348</c:v>
                </c:pt>
                <c:pt idx="22">
                  <c:v>0.72463519313304725</c:v>
                </c:pt>
                <c:pt idx="23">
                  <c:v>0.72278177458033577</c:v>
                </c:pt>
                <c:pt idx="24">
                  <c:v>0.72201797385620914</c:v>
                </c:pt>
                <c:pt idx="25">
                  <c:v>0.7207459207459207</c:v>
                </c:pt>
                <c:pt idx="26">
                  <c:v>0.72065514103730666</c:v>
                </c:pt>
                <c:pt idx="27">
                  <c:v>0.72024593763724198</c:v>
                </c:pt>
                <c:pt idx="28">
                  <c:v>0.71972265023112481</c:v>
                </c:pt>
                <c:pt idx="29">
                  <c:v>0.7190422745978301</c:v>
                </c:pt>
                <c:pt idx="30">
                  <c:v>0.71745788667687593</c:v>
                </c:pt>
                <c:pt idx="31">
                  <c:v>0.71588061061745267</c:v>
                </c:pt>
                <c:pt idx="32">
                  <c:v>0.71405273172057626</c:v>
                </c:pt>
                <c:pt idx="33">
                  <c:v>0.71397616468039005</c:v>
                </c:pt>
                <c:pt idx="34">
                  <c:v>0.71365422396856582</c:v>
                </c:pt>
                <c:pt idx="35">
                  <c:v>0.71240283879689081</c:v>
                </c:pt>
                <c:pt idx="36">
                  <c:v>0.71205151793928245</c:v>
                </c:pt>
                <c:pt idx="37">
                  <c:v>0.70984365140573513</c:v>
                </c:pt>
                <c:pt idx="38">
                  <c:v>0.70916334661354585</c:v>
                </c:pt>
                <c:pt idx="39">
                  <c:v>0.70645580589254764</c:v>
                </c:pt>
                <c:pt idx="40">
                  <c:v>0.70624336126519538</c:v>
                </c:pt>
                <c:pt idx="41">
                  <c:v>0.70491803278688525</c:v>
                </c:pt>
                <c:pt idx="42">
                  <c:v>0.70424454828660432</c:v>
                </c:pt>
                <c:pt idx="43">
                  <c:v>0.703337917239655</c:v>
                </c:pt>
                <c:pt idx="44">
                  <c:v>0.7018739352640545</c:v>
                </c:pt>
                <c:pt idx="45">
                  <c:v>0.70155586987270158</c:v>
                </c:pt>
                <c:pt idx="46">
                  <c:v>0.7010309278350515</c:v>
                </c:pt>
                <c:pt idx="47">
                  <c:v>0.70014708972473205</c:v>
                </c:pt>
                <c:pt idx="48">
                  <c:v>0.69987118935165304</c:v>
                </c:pt>
                <c:pt idx="49">
                  <c:v>0.69930651872399441</c:v>
                </c:pt>
                <c:pt idx="50">
                  <c:v>0.69870254685247479</c:v>
                </c:pt>
                <c:pt idx="51">
                  <c:v>0.69864626250735729</c:v>
                </c:pt>
                <c:pt idx="52">
                  <c:v>0.69783024888321632</c:v>
                </c:pt>
                <c:pt idx="53">
                  <c:v>0.69778219132737507</c:v>
                </c:pt>
                <c:pt idx="54">
                  <c:v>0.6966986155484558</c:v>
                </c:pt>
                <c:pt idx="55">
                  <c:v>0.69471624266144816</c:v>
                </c:pt>
                <c:pt idx="56">
                  <c:v>0.69272581934452437</c:v>
                </c:pt>
                <c:pt idx="57">
                  <c:v>0.69144981412639406</c:v>
                </c:pt>
                <c:pt idx="58">
                  <c:v>0.69033927544565843</c:v>
                </c:pt>
                <c:pt idx="59">
                  <c:v>0.68812758417011222</c:v>
                </c:pt>
                <c:pt idx="60">
                  <c:v>0.6876893047048529</c:v>
                </c:pt>
                <c:pt idx="61">
                  <c:v>0.68633383761976807</c:v>
                </c:pt>
                <c:pt idx="62">
                  <c:v>0.68316605839416056</c:v>
                </c:pt>
                <c:pt idx="63">
                  <c:v>0.68205723124516626</c:v>
                </c:pt>
                <c:pt idx="64">
                  <c:v>0.68171557562076746</c:v>
                </c:pt>
                <c:pt idx="65">
                  <c:v>0.68099698895951821</c:v>
                </c:pt>
                <c:pt idx="66">
                  <c:v>0.68064705021226757</c:v>
                </c:pt>
                <c:pt idx="67">
                  <c:v>0.67936507936507939</c:v>
                </c:pt>
                <c:pt idx="68">
                  <c:v>0.67854518736223368</c:v>
                </c:pt>
                <c:pt idx="69">
                  <c:v>0.6774947417620939</c:v>
                </c:pt>
                <c:pt idx="70">
                  <c:v>0.67072746258266625</c:v>
                </c:pt>
                <c:pt idx="71">
                  <c:v>0.66588894073728422</c:v>
                </c:pt>
                <c:pt idx="72">
                  <c:v>0.65409990574929311</c:v>
                </c:pt>
                <c:pt idx="73">
                  <c:v>0.64026548672566375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6352"/>
        <c:axId val="3911697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26449275362319"/>
                  <c:y val="-0.89101587301587304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D4-4360-807C-881404BB700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市区町村別_多剤服薬者!$AY$6:$AY$79</c:f>
              <c:numCache>
                <c:formatCode>0.0%</c:formatCode>
                <c:ptCount val="74"/>
                <c:pt idx="0">
                  <c:v>0.70616945712836121</c:v>
                </c:pt>
                <c:pt idx="1">
                  <c:v>0.70616945712836121</c:v>
                </c:pt>
                <c:pt idx="2">
                  <c:v>0.70616945712836121</c:v>
                </c:pt>
                <c:pt idx="3">
                  <c:v>0.70616945712836121</c:v>
                </c:pt>
                <c:pt idx="4">
                  <c:v>0.70616945712836121</c:v>
                </c:pt>
                <c:pt idx="5">
                  <c:v>0.70616945712836121</c:v>
                </c:pt>
                <c:pt idx="6">
                  <c:v>0.70616945712836121</c:v>
                </c:pt>
                <c:pt idx="7">
                  <c:v>0.70616945712836121</c:v>
                </c:pt>
                <c:pt idx="8">
                  <c:v>0.70616945712836121</c:v>
                </c:pt>
                <c:pt idx="9">
                  <c:v>0.70616945712836121</c:v>
                </c:pt>
                <c:pt idx="10">
                  <c:v>0.70616945712836121</c:v>
                </c:pt>
                <c:pt idx="11">
                  <c:v>0.70616945712836121</c:v>
                </c:pt>
                <c:pt idx="12">
                  <c:v>0.70616945712836121</c:v>
                </c:pt>
                <c:pt idx="13">
                  <c:v>0.70616945712836121</c:v>
                </c:pt>
                <c:pt idx="14">
                  <c:v>0.70616945712836121</c:v>
                </c:pt>
                <c:pt idx="15">
                  <c:v>0.70616945712836121</c:v>
                </c:pt>
                <c:pt idx="16">
                  <c:v>0.70616945712836121</c:v>
                </c:pt>
                <c:pt idx="17">
                  <c:v>0.70616945712836121</c:v>
                </c:pt>
                <c:pt idx="18">
                  <c:v>0.70616945712836121</c:v>
                </c:pt>
                <c:pt idx="19">
                  <c:v>0.70616945712836121</c:v>
                </c:pt>
                <c:pt idx="20">
                  <c:v>0.70616945712836121</c:v>
                </c:pt>
                <c:pt idx="21">
                  <c:v>0.70616945712836121</c:v>
                </c:pt>
                <c:pt idx="22">
                  <c:v>0.70616945712836121</c:v>
                </c:pt>
                <c:pt idx="23">
                  <c:v>0.70616945712836121</c:v>
                </c:pt>
                <c:pt idx="24">
                  <c:v>0.70616945712836121</c:v>
                </c:pt>
                <c:pt idx="25">
                  <c:v>0.70616945712836121</c:v>
                </c:pt>
                <c:pt idx="26">
                  <c:v>0.70616945712836121</c:v>
                </c:pt>
                <c:pt idx="27">
                  <c:v>0.70616945712836121</c:v>
                </c:pt>
                <c:pt idx="28">
                  <c:v>0.70616945712836121</c:v>
                </c:pt>
                <c:pt idx="29">
                  <c:v>0.70616945712836121</c:v>
                </c:pt>
                <c:pt idx="30">
                  <c:v>0.70616945712836121</c:v>
                </c:pt>
                <c:pt idx="31">
                  <c:v>0.70616945712836121</c:v>
                </c:pt>
                <c:pt idx="32">
                  <c:v>0.70616945712836121</c:v>
                </c:pt>
                <c:pt idx="33">
                  <c:v>0.70616945712836121</c:v>
                </c:pt>
                <c:pt idx="34">
                  <c:v>0.70616945712836121</c:v>
                </c:pt>
                <c:pt idx="35">
                  <c:v>0.70616945712836121</c:v>
                </c:pt>
                <c:pt idx="36">
                  <c:v>0.70616945712836121</c:v>
                </c:pt>
                <c:pt idx="37">
                  <c:v>0.70616945712836121</c:v>
                </c:pt>
                <c:pt idx="38">
                  <c:v>0.70616945712836121</c:v>
                </c:pt>
                <c:pt idx="39">
                  <c:v>0.70616945712836121</c:v>
                </c:pt>
                <c:pt idx="40">
                  <c:v>0.70616945712836121</c:v>
                </c:pt>
                <c:pt idx="41">
                  <c:v>0.70616945712836121</c:v>
                </c:pt>
                <c:pt idx="42">
                  <c:v>0.70616945712836121</c:v>
                </c:pt>
                <c:pt idx="43">
                  <c:v>0.70616945712836121</c:v>
                </c:pt>
                <c:pt idx="44">
                  <c:v>0.70616945712836121</c:v>
                </c:pt>
                <c:pt idx="45">
                  <c:v>0.70616945712836121</c:v>
                </c:pt>
                <c:pt idx="46">
                  <c:v>0.70616945712836121</c:v>
                </c:pt>
                <c:pt idx="47">
                  <c:v>0.70616945712836121</c:v>
                </c:pt>
                <c:pt idx="48">
                  <c:v>0.70616945712836121</c:v>
                </c:pt>
                <c:pt idx="49">
                  <c:v>0.70616945712836121</c:v>
                </c:pt>
                <c:pt idx="50">
                  <c:v>0.70616945712836121</c:v>
                </c:pt>
                <c:pt idx="51">
                  <c:v>0.70616945712836121</c:v>
                </c:pt>
                <c:pt idx="52">
                  <c:v>0.70616945712836121</c:v>
                </c:pt>
                <c:pt idx="53">
                  <c:v>0.70616945712836121</c:v>
                </c:pt>
                <c:pt idx="54">
                  <c:v>0.70616945712836121</c:v>
                </c:pt>
                <c:pt idx="55">
                  <c:v>0.70616945712836121</c:v>
                </c:pt>
                <c:pt idx="56">
                  <c:v>0.70616945712836121</c:v>
                </c:pt>
                <c:pt idx="57">
                  <c:v>0.70616945712836121</c:v>
                </c:pt>
                <c:pt idx="58">
                  <c:v>0.70616945712836121</c:v>
                </c:pt>
                <c:pt idx="59">
                  <c:v>0.70616945712836121</c:v>
                </c:pt>
                <c:pt idx="60">
                  <c:v>0.70616945712836121</c:v>
                </c:pt>
                <c:pt idx="61">
                  <c:v>0.70616945712836121</c:v>
                </c:pt>
                <c:pt idx="62">
                  <c:v>0.70616945712836121</c:v>
                </c:pt>
                <c:pt idx="63">
                  <c:v>0.70616945712836121</c:v>
                </c:pt>
                <c:pt idx="64">
                  <c:v>0.70616945712836121</c:v>
                </c:pt>
                <c:pt idx="65">
                  <c:v>0.70616945712836121</c:v>
                </c:pt>
                <c:pt idx="66">
                  <c:v>0.70616945712836121</c:v>
                </c:pt>
                <c:pt idx="67">
                  <c:v>0.70616945712836121</c:v>
                </c:pt>
                <c:pt idx="68">
                  <c:v>0.70616945712836121</c:v>
                </c:pt>
                <c:pt idx="69">
                  <c:v>0.70616945712836121</c:v>
                </c:pt>
                <c:pt idx="70">
                  <c:v>0.70616945712836121</c:v>
                </c:pt>
                <c:pt idx="71">
                  <c:v>0.70616945712836121</c:v>
                </c:pt>
                <c:pt idx="72">
                  <c:v>0.70616945712836121</c:v>
                </c:pt>
                <c:pt idx="73">
                  <c:v>0.70616945712836121</c:v>
                </c:pt>
              </c:numCache>
            </c:numRef>
          </c:xVal>
          <c:yVal>
            <c:numRef>
              <c:f>市区町村別_多剤服薬者!$AZ$6:$AZ$79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0A4-40E4-ACB8-7D3C5BBD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170880"/>
        <c:axId val="391170304"/>
      </c:scatterChart>
      <c:catAx>
        <c:axId val="39107635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91169728"/>
        <c:crosses val="autoZero"/>
        <c:auto val="1"/>
        <c:lblAlgn val="ctr"/>
        <c:lblOffset val="100"/>
        <c:noMultiLvlLbl val="0"/>
      </c:catAx>
      <c:valAx>
        <c:axId val="391169728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408792270531402"/>
              <c:y val="1.7686428571428572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91076352"/>
        <c:crosses val="autoZero"/>
        <c:crossBetween val="between"/>
      </c:valAx>
      <c:valAx>
        <c:axId val="3911703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91170880"/>
        <c:crosses val="max"/>
        <c:crossBetween val="midCat"/>
      </c:valAx>
      <c:valAx>
        <c:axId val="39117088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911703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5.6164492753623195E-2"/>
          <c:y val="1.9521926440329216E-2"/>
          <c:w val="0.82299589371980675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1269600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zoomScaleNormal="100" zoomScaleSheetLayoutView="100" workbookViewId="0"/>
  </sheetViews>
  <sheetFormatPr defaultRowHeight="13.5"/>
  <cols>
    <col min="1" max="1" width="4.625" style="1" customWidth="1"/>
    <col min="2" max="2" width="6.125" style="1" customWidth="1"/>
    <col min="3" max="3" width="24.25" style="1" customWidth="1"/>
    <col min="4" max="10" width="9" style="1"/>
    <col min="11" max="11" width="10.625" style="1" customWidth="1"/>
    <col min="12" max="16384" width="9" style="1"/>
  </cols>
  <sheetData>
    <row r="1" spans="1:11" ht="16.5" customHeight="1">
      <c r="A1" s="1" t="s">
        <v>128</v>
      </c>
      <c r="B1" s="16"/>
    </row>
    <row r="2" spans="1:11" ht="16.5" customHeight="1">
      <c r="A2" s="1" t="s">
        <v>95</v>
      </c>
      <c r="B2" s="16"/>
    </row>
    <row r="3" spans="1:11" ht="39.75" customHeight="1">
      <c r="B3" s="48"/>
      <c r="C3" s="48"/>
      <c r="D3" s="31" t="s">
        <v>76</v>
      </c>
      <c r="E3" s="31" t="s">
        <v>77</v>
      </c>
      <c r="F3" s="31" t="s">
        <v>78</v>
      </c>
      <c r="G3" s="31" t="s">
        <v>79</v>
      </c>
      <c r="H3" s="31" t="s">
        <v>80</v>
      </c>
      <c r="I3" s="31" t="s">
        <v>97</v>
      </c>
      <c r="J3" s="31" t="s">
        <v>98</v>
      </c>
      <c r="K3" s="32" t="s">
        <v>81</v>
      </c>
    </row>
    <row r="4" spans="1:11" ht="39.75" customHeight="1">
      <c r="B4" s="33" t="s">
        <v>82</v>
      </c>
      <c r="C4" s="34" t="s">
        <v>83</v>
      </c>
      <c r="D4" s="36">
        <v>4885</v>
      </c>
      <c r="E4" s="36">
        <v>8045</v>
      </c>
      <c r="F4" s="36">
        <v>495207</v>
      </c>
      <c r="G4" s="36">
        <v>348959</v>
      </c>
      <c r="H4" s="36">
        <v>208610</v>
      </c>
      <c r="I4" s="36">
        <v>91062</v>
      </c>
      <c r="J4" s="36">
        <v>29016</v>
      </c>
      <c r="K4" s="37">
        <v>1185784</v>
      </c>
    </row>
    <row r="5" spans="1:11" ht="39.75" customHeight="1">
      <c r="B5" s="33" t="s">
        <v>84</v>
      </c>
      <c r="C5" s="34" t="s">
        <v>85</v>
      </c>
      <c r="D5" s="38">
        <v>1106</v>
      </c>
      <c r="E5" s="38">
        <v>2046</v>
      </c>
      <c r="F5" s="38">
        <v>124686</v>
      </c>
      <c r="G5" s="38">
        <v>96818</v>
      </c>
      <c r="H5" s="38">
        <v>51796</v>
      </c>
      <c r="I5" s="38">
        <v>16175</v>
      </c>
      <c r="J5" s="38">
        <v>3023</v>
      </c>
      <c r="K5" s="39">
        <v>295650</v>
      </c>
    </row>
    <row r="6" spans="1:11" ht="39.75" customHeight="1">
      <c r="B6" s="33" t="s">
        <v>86</v>
      </c>
      <c r="C6" s="34" t="s">
        <v>87</v>
      </c>
      <c r="D6" s="38">
        <v>876</v>
      </c>
      <c r="E6" s="38">
        <v>1630</v>
      </c>
      <c r="F6" s="38">
        <v>80683</v>
      </c>
      <c r="G6" s="38">
        <v>70306</v>
      </c>
      <c r="H6" s="38">
        <v>40171</v>
      </c>
      <c r="I6" s="38">
        <v>12817</v>
      </c>
      <c r="J6" s="38">
        <v>2296</v>
      </c>
      <c r="K6" s="39">
        <v>208779</v>
      </c>
    </row>
    <row r="7" spans="1:11" ht="39.75" customHeight="1">
      <c r="B7" s="33" t="s">
        <v>88</v>
      </c>
      <c r="C7" s="35" t="s">
        <v>89</v>
      </c>
      <c r="D7" s="40">
        <v>0.17932446264073695</v>
      </c>
      <c r="E7" s="40">
        <v>0.20261031696706028</v>
      </c>
      <c r="F7" s="40">
        <v>0.16292782614139137</v>
      </c>
      <c r="G7" s="40">
        <v>0.20147352554311537</v>
      </c>
      <c r="H7" s="40">
        <v>0.19256507358228273</v>
      </c>
      <c r="I7" s="40">
        <f>I6/I4</f>
        <v>0.14075025806593311</v>
      </c>
      <c r="J7" s="40">
        <f>J6/J4</f>
        <v>7.9128756548111384E-2</v>
      </c>
      <c r="K7" s="41">
        <v>0.17606832272994069</v>
      </c>
    </row>
    <row r="8" spans="1:11" ht="39.75" customHeight="1">
      <c r="B8" s="33" t="s">
        <v>90</v>
      </c>
      <c r="C8" s="35" t="s">
        <v>91</v>
      </c>
      <c r="D8" s="40">
        <v>0.79204339963833637</v>
      </c>
      <c r="E8" s="40">
        <v>0.79667644183773212</v>
      </c>
      <c r="F8" s="40">
        <v>0.64708948879585515</v>
      </c>
      <c r="G8" s="40">
        <v>0.72616662190914916</v>
      </c>
      <c r="H8" s="40">
        <v>0.77556181944551705</v>
      </c>
      <c r="I8" s="40">
        <f>I6/I5</f>
        <v>0.79239567233384856</v>
      </c>
      <c r="J8" s="40">
        <f>J6/J5</f>
        <v>0.75951042011247105</v>
      </c>
      <c r="K8" s="41">
        <v>0.70616945712836121</v>
      </c>
    </row>
    <row r="9" spans="1:11" s="3" customFormat="1" ht="12.75" customHeight="1">
      <c r="B9" s="5" t="s">
        <v>118</v>
      </c>
      <c r="C9" s="4"/>
    </row>
    <row r="10" spans="1:11" s="3" customFormat="1" ht="13.5" customHeight="1">
      <c r="B10" s="5" t="s">
        <v>96</v>
      </c>
      <c r="C10" s="4"/>
    </row>
    <row r="11" spans="1:11" s="3" customFormat="1" ht="13.5" customHeight="1">
      <c r="B11" s="2" t="s">
        <v>92</v>
      </c>
      <c r="C11" s="4"/>
      <c r="D11" s="4"/>
    </row>
    <row r="12" spans="1:11" s="3" customFormat="1" ht="13.5" customHeight="1">
      <c r="B12" s="2" t="s">
        <v>94</v>
      </c>
      <c r="C12" s="4"/>
    </row>
    <row r="13" spans="1:11" s="3" customFormat="1" ht="13.5" customHeight="1">
      <c r="B13" s="2" t="s">
        <v>93</v>
      </c>
      <c r="C13" s="4"/>
    </row>
  </sheetData>
  <mergeCells count="1">
    <mergeCell ref="B3:C3"/>
  </mergeCells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&amp;R&amp;"ＭＳ 明朝,標準"&amp;12 2-12.多剤服薬者に係る分析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7"/>
  <sheetViews>
    <sheetView showGridLines="0" zoomScaleNormal="100" zoomScaleSheetLayoutView="100" workbookViewId="0"/>
  </sheetViews>
  <sheetFormatPr defaultRowHeight="13.5"/>
  <cols>
    <col min="1" max="1" width="4.625" style="8" customWidth="1"/>
    <col min="2" max="2" width="3.25" style="8" customWidth="1"/>
    <col min="3" max="3" width="18.625" style="8" customWidth="1"/>
    <col min="4" max="43" width="9" style="8" customWidth="1"/>
    <col min="44" max="44" width="9" style="8"/>
    <col min="45" max="45" width="11.375" style="6" bestFit="1" customWidth="1"/>
    <col min="46" max="46" width="9.125" style="6" bestFit="1" customWidth="1"/>
    <col min="47" max="47" width="11.375" style="6" bestFit="1" customWidth="1"/>
    <col min="48" max="48" width="10.5" style="6" customWidth="1"/>
    <col min="49" max="49" width="9.125" style="6" customWidth="1"/>
    <col min="50" max="50" width="8.5" style="7" bestFit="1" customWidth="1"/>
    <col min="51" max="51" width="8.5" style="7" customWidth="1"/>
    <col min="52" max="52" width="9" style="7"/>
    <col min="53" max="16384" width="9" style="8"/>
  </cols>
  <sheetData>
    <row r="1" spans="1:52" ht="16.5" customHeight="1">
      <c r="A1" s="20"/>
      <c r="B1" s="8" t="s">
        <v>132</v>
      </c>
    </row>
    <row r="2" spans="1:52" ht="16.5" customHeight="1">
      <c r="A2" s="17"/>
      <c r="B2" s="8" t="s">
        <v>133</v>
      </c>
    </row>
    <row r="3" spans="1:52" ht="8.25" customHeight="1">
      <c r="B3" s="53"/>
      <c r="C3" s="55" t="s">
        <v>73</v>
      </c>
      <c r="D3" s="53" t="s">
        <v>65</v>
      </c>
      <c r="E3" s="53"/>
      <c r="F3" s="53"/>
      <c r="G3" s="53"/>
      <c r="H3" s="53"/>
      <c r="I3" s="53" t="s">
        <v>66</v>
      </c>
      <c r="J3" s="53"/>
      <c r="K3" s="53"/>
      <c r="L3" s="53"/>
      <c r="M3" s="53"/>
      <c r="N3" s="53" t="s">
        <v>67</v>
      </c>
      <c r="O3" s="53"/>
      <c r="P3" s="53"/>
      <c r="Q3" s="53"/>
      <c r="R3" s="53"/>
      <c r="S3" s="53" t="s">
        <v>68</v>
      </c>
      <c r="T3" s="53"/>
      <c r="U3" s="53"/>
      <c r="V3" s="53"/>
      <c r="W3" s="53"/>
      <c r="X3" s="53" t="s">
        <v>69</v>
      </c>
      <c r="Y3" s="53"/>
      <c r="Z3" s="53"/>
      <c r="AA3" s="53"/>
      <c r="AB3" s="53"/>
      <c r="AC3" s="53" t="s">
        <v>70</v>
      </c>
      <c r="AD3" s="53"/>
      <c r="AE3" s="53"/>
      <c r="AF3" s="53"/>
      <c r="AG3" s="53"/>
      <c r="AH3" s="53" t="s">
        <v>71</v>
      </c>
      <c r="AI3" s="53"/>
      <c r="AJ3" s="53"/>
      <c r="AK3" s="53"/>
      <c r="AL3" s="53"/>
      <c r="AM3" s="53" t="s">
        <v>72</v>
      </c>
      <c r="AN3" s="53"/>
      <c r="AO3" s="53"/>
      <c r="AP3" s="53"/>
      <c r="AQ3" s="53"/>
    </row>
    <row r="4" spans="1:52" ht="8.25" customHeight="1">
      <c r="B4" s="53"/>
      <c r="C4" s="55"/>
      <c r="D4" s="53"/>
      <c r="E4" s="53"/>
      <c r="F4" s="53"/>
      <c r="G4" s="53"/>
      <c r="H4" s="53"/>
      <c r="I4" s="53"/>
      <c r="J4" s="53"/>
      <c r="K4" s="56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S4" s="8" t="s">
        <v>121</v>
      </c>
      <c r="AU4" s="8"/>
    </row>
    <row r="5" spans="1:52" ht="72" customHeight="1">
      <c r="B5" s="53"/>
      <c r="C5" s="55"/>
      <c r="D5" s="19" t="s">
        <v>75</v>
      </c>
      <c r="E5" s="19" t="s">
        <v>122</v>
      </c>
      <c r="F5" s="19" t="s">
        <v>123</v>
      </c>
      <c r="G5" s="19" t="s">
        <v>119</v>
      </c>
      <c r="H5" s="19" t="s">
        <v>120</v>
      </c>
      <c r="I5" s="19" t="s">
        <v>75</v>
      </c>
      <c r="J5" s="19" t="s">
        <v>122</v>
      </c>
      <c r="K5" s="19" t="s">
        <v>123</v>
      </c>
      <c r="L5" s="19" t="s">
        <v>119</v>
      </c>
      <c r="M5" s="19" t="s">
        <v>120</v>
      </c>
      <c r="N5" s="19" t="s">
        <v>75</v>
      </c>
      <c r="O5" s="19" t="s">
        <v>122</v>
      </c>
      <c r="P5" s="19" t="s">
        <v>123</v>
      </c>
      <c r="Q5" s="19" t="s">
        <v>119</v>
      </c>
      <c r="R5" s="19" t="s">
        <v>120</v>
      </c>
      <c r="S5" s="19" t="s">
        <v>75</v>
      </c>
      <c r="T5" s="19" t="s">
        <v>122</v>
      </c>
      <c r="U5" s="19" t="s">
        <v>123</v>
      </c>
      <c r="V5" s="19" t="s">
        <v>119</v>
      </c>
      <c r="W5" s="19" t="s">
        <v>120</v>
      </c>
      <c r="X5" s="19" t="s">
        <v>75</v>
      </c>
      <c r="Y5" s="19" t="s">
        <v>122</v>
      </c>
      <c r="Z5" s="19" t="s">
        <v>123</v>
      </c>
      <c r="AA5" s="19" t="s">
        <v>119</v>
      </c>
      <c r="AB5" s="19" t="s">
        <v>120</v>
      </c>
      <c r="AC5" s="19" t="s">
        <v>75</v>
      </c>
      <c r="AD5" s="19" t="s">
        <v>122</v>
      </c>
      <c r="AE5" s="19" t="s">
        <v>123</v>
      </c>
      <c r="AF5" s="19" t="s">
        <v>119</v>
      </c>
      <c r="AG5" s="19" t="s">
        <v>120</v>
      </c>
      <c r="AH5" s="19" t="s">
        <v>75</v>
      </c>
      <c r="AI5" s="19" t="s">
        <v>122</v>
      </c>
      <c r="AJ5" s="19" t="s">
        <v>123</v>
      </c>
      <c r="AK5" s="19" t="s">
        <v>119</v>
      </c>
      <c r="AL5" s="19" t="s">
        <v>120</v>
      </c>
      <c r="AM5" s="19" t="s">
        <v>75</v>
      </c>
      <c r="AN5" s="19" t="s">
        <v>122</v>
      </c>
      <c r="AO5" s="19" t="s">
        <v>123</v>
      </c>
      <c r="AP5" s="19" t="s">
        <v>119</v>
      </c>
      <c r="AQ5" s="19" t="s">
        <v>120</v>
      </c>
      <c r="AS5" s="49" t="s">
        <v>135</v>
      </c>
      <c r="AT5" s="50"/>
      <c r="AU5" s="51" t="s">
        <v>136</v>
      </c>
      <c r="AV5" s="52"/>
      <c r="AW5" s="9"/>
      <c r="AX5" s="25" t="s">
        <v>125</v>
      </c>
      <c r="AY5" s="25" t="s">
        <v>124</v>
      </c>
      <c r="AZ5" s="10"/>
    </row>
    <row r="6" spans="1:52" s="6" customFormat="1">
      <c r="B6" s="22">
        <v>1</v>
      </c>
      <c r="C6" s="18" t="s">
        <v>1</v>
      </c>
      <c r="D6" s="42">
        <v>157</v>
      </c>
      <c r="E6" s="42">
        <v>30</v>
      </c>
      <c r="F6" s="42">
        <v>23</v>
      </c>
      <c r="G6" s="43">
        <f>IFERROR(F6/D6,"-")</f>
        <v>0.1464968152866242</v>
      </c>
      <c r="H6" s="43">
        <f>IFERROR(F6/E6,"-")</f>
        <v>0.76666666666666672</v>
      </c>
      <c r="I6" s="42">
        <v>327</v>
      </c>
      <c r="J6" s="42">
        <v>85</v>
      </c>
      <c r="K6" s="42">
        <v>64</v>
      </c>
      <c r="L6" s="43">
        <f>IFERROR(K6/I6,"-")</f>
        <v>0.19571865443425077</v>
      </c>
      <c r="M6" s="43">
        <f>IFERROR(K6/J6,"-")</f>
        <v>0.75294117647058822</v>
      </c>
      <c r="N6" s="42">
        <v>55470</v>
      </c>
      <c r="O6" s="42">
        <v>14920</v>
      </c>
      <c r="P6" s="42">
        <v>9101</v>
      </c>
      <c r="Q6" s="43">
        <f>IFERROR(P6/N6,"-")</f>
        <v>0.16407066882999818</v>
      </c>
      <c r="R6" s="43">
        <f>IFERROR(P6/O6,"-")</f>
        <v>0.60998659517426268</v>
      </c>
      <c r="S6" s="42">
        <v>40613</v>
      </c>
      <c r="T6" s="42">
        <v>12273</v>
      </c>
      <c r="U6" s="42">
        <v>8549</v>
      </c>
      <c r="V6" s="43">
        <f>IFERROR(U6/S6,"-")</f>
        <v>0.2104991012729914</v>
      </c>
      <c r="W6" s="43">
        <f>IFERROR(U6/T6,"-")</f>
        <v>0.69656970585838829</v>
      </c>
      <c r="X6" s="42">
        <v>24868</v>
      </c>
      <c r="Y6" s="42">
        <v>6988</v>
      </c>
      <c r="Z6" s="42">
        <v>5266</v>
      </c>
      <c r="AA6" s="43">
        <f>IFERROR(Z6/X6,"-")</f>
        <v>0.21175808267653209</v>
      </c>
      <c r="AB6" s="43">
        <f>IFERROR(Z6/Y6,"-")</f>
        <v>0.75357756153405842</v>
      </c>
      <c r="AC6" s="42">
        <v>11123</v>
      </c>
      <c r="AD6" s="42">
        <v>2237</v>
      </c>
      <c r="AE6" s="42">
        <v>1727</v>
      </c>
      <c r="AF6" s="43">
        <f>IFERROR(AE6/AC6,"-")</f>
        <v>0.15526386766160208</v>
      </c>
      <c r="AG6" s="43">
        <f>IFERROR(AE6/AD6,"-")</f>
        <v>0.77201609298167184</v>
      </c>
      <c r="AH6" s="42">
        <v>3677</v>
      </c>
      <c r="AI6" s="42">
        <v>445</v>
      </c>
      <c r="AJ6" s="42">
        <v>331</v>
      </c>
      <c r="AK6" s="43">
        <f>IFERROR(AJ6/AH6,"-")</f>
        <v>9.0019037258634763E-2</v>
      </c>
      <c r="AL6" s="43">
        <f>IFERROR(AJ6/AI6,"-")</f>
        <v>0.74382022471910114</v>
      </c>
      <c r="AM6" s="42">
        <f>SUM(D6,I6,N6,S6,X6,AC6,AH6)</f>
        <v>136235</v>
      </c>
      <c r="AN6" s="42">
        <f t="shared" ref="AN6:AO13" si="0">SUM(E6,J6,O6,T6,Y6,AD6,AI6)</f>
        <v>36978</v>
      </c>
      <c r="AO6" s="42">
        <f t="shared" si="0"/>
        <v>25061</v>
      </c>
      <c r="AP6" s="43">
        <f>IFERROR(AO6/AM6,"-")</f>
        <v>0.1839541967923074</v>
      </c>
      <c r="AQ6" s="43">
        <f>IFERROR(AO6/AN6,"-")</f>
        <v>0.67772729731191517</v>
      </c>
      <c r="AS6" s="11" t="str">
        <f>INDEX($C$6:$C$13,MATCH(AT6,$AP$6:$AP$13,0))</f>
        <v>豊能医療圏</v>
      </c>
      <c r="AT6" s="12">
        <f>LARGE($AP$6:$AP$13,ROW(A1))</f>
        <v>0.1839541967923074</v>
      </c>
      <c r="AU6" s="11" t="str">
        <f>INDEX($C$6:$C$13,MATCH(AV6,$AQ$6:$AQ$13,0))</f>
        <v>大阪市医療圏</v>
      </c>
      <c r="AV6" s="12">
        <f>LARGE($AQ$6:$AQ$13,ROW(C1))</f>
        <v>0.72935664686689539</v>
      </c>
      <c r="AW6" s="13"/>
      <c r="AX6" s="12">
        <f>$AP$14</f>
        <v>0.17606832272994069</v>
      </c>
      <c r="AY6" s="12">
        <f>$AQ$14</f>
        <v>0.70616945712836121</v>
      </c>
      <c r="AZ6" s="11">
        <v>0</v>
      </c>
    </row>
    <row r="7" spans="1:52" s="6" customFormat="1">
      <c r="B7" s="22">
        <v>2</v>
      </c>
      <c r="C7" s="18" t="s">
        <v>8</v>
      </c>
      <c r="D7" s="42">
        <v>331</v>
      </c>
      <c r="E7" s="42">
        <v>75</v>
      </c>
      <c r="F7" s="42">
        <v>62</v>
      </c>
      <c r="G7" s="43">
        <f t="shared" ref="G7:G13" si="1">IFERROR(F7/D7,"-")</f>
        <v>0.18731117824773413</v>
      </c>
      <c r="H7" s="43">
        <f t="shared" ref="H7:H13" si="2">IFERROR(F7/E7,"-")</f>
        <v>0.82666666666666666</v>
      </c>
      <c r="I7" s="42">
        <v>438</v>
      </c>
      <c r="J7" s="42">
        <v>111</v>
      </c>
      <c r="K7" s="42">
        <v>90</v>
      </c>
      <c r="L7" s="43">
        <f t="shared" ref="L7:L13" si="3">IFERROR(K7/I7,"-")</f>
        <v>0.20547945205479451</v>
      </c>
      <c r="M7" s="43">
        <f t="shared" ref="M7:M13" si="4">IFERROR(K7/J7,"-")</f>
        <v>0.81081081081081086</v>
      </c>
      <c r="N7" s="42">
        <v>44351</v>
      </c>
      <c r="O7" s="42">
        <v>10607</v>
      </c>
      <c r="P7" s="42">
        <v>6546</v>
      </c>
      <c r="Q7" s="43">
        <f t="shared" ref="Q7:Q13" si="5">IFERROR(P7/N7,"-")</f>
        <v>0.1475953191585308</v>
      </c>
      <c r="R7" s="43">
        <f t="shared" ref="R7:R13" si="6">IFERROR(P7/O7,"-")</f>
        <v>0.6171396247760913</v>
      </c>
      <c r="S7" s="42">
        <v>29259</v>
      </c>
      <c r="T7" s="42">
        <v>8032</v>
      </c>
      <c r="U7" s="42">
        <v>5640</v>
      </c>
      <c r="V7" s="43">
        <f t="shared" ref="V7:V13" si="7">IFERROR(U7/S7,"-")</f>
        <v>0.19276120168153388</v>
      </c>
      <c r="W7" s="43">
        <f t="shared" ref="W7:W13" si="8">IFERROR(U7/T7,"-")</f>
        <v>0.702191235059761</v>
      </c>
      <c r="X7" s="42">
        <v>16981</v>
      </c>
      <c r="Y7" s="42">
        <v>4340</v>
      </c>
      <c r="Z7" s="42">
        <v>3250</v>
      </c>
      <c r="AA7" s="43">
        <f t="shared" ref="AA7:AA13" si="9">IFERROR(Z7/X7,"-")</f>
        <v>0.19139037748071375</v>
      </c>
      <c r="AB7" s="43">
        <f t="shared" ref="AB7:AB13" si="10">IFERROR(Z7/Y7,"-")</f>
        <v>0.74884792626728114</v>
      </c>
      <c r="AC7" s="42">
        <v>7250</v>
      </c>
      <c r="AD7" s="42">
        <v>1391</v>
      </c>
      <c r="AE7" s="42">
        <v>1088</v>
      </c>
      <c r="AF7" s="43">
        <f t="shared" ref="AF7:AF13" si="11">IFERROR(AE7/AC7,"-")</f>
        <v>0.15006896551724139</v>
      </c>
      <c r="AG7" s="43">
        <f t="shared" ref="AG7:AG13" si="12">IFERROR(AE7/AD7,"-")</f>
        <v>0.78217109992810929</v>
      </c>
      <c r="AH7" s="42">
        <v>2276</v>
      </c>
      <c r="AI7" s="42">
        <v>267</v>
      </c>
      <c r="AJ7" s="42">
        <v>196</v>
      </c>
      <c r="AK7" s="43">
        <f t="shared" ref="AK7:AK13" si="13">IFERROR(AJ7/AH7,"-")</f>
        <v>8.6115992970123026E-2</v>
      </c>
      <c r="AL7" s="43">
        <f t="shared" ref="AL7:AL13" si="14">IFERROR(AJ7/AI7,"-")</f>
        <v>0.73408239700374533</v>
      </c>
      <c r="AM7" s="42">
        <f t="shared" ref="AM7:AM13" si="15">SUM(D7,I7,N7,S7,X7,AC7,AH7)</f>
        <v>100886</v>
      </c>
      <c r="AN7" s="42">
        <f t="shared" si="0"/>
        <v>24823</v>
      </c>
      <c r="AO7" s="42">
        <f t="shared" si="0"/>
        <v>16872</v>
      </c>
      <c r="AP7" s="43">
        <f t="shared" ref="AP7:AP13" si="16">IFERROR(AO7/AM7,"-")</f>
        <v>0.16723826893721627</v>
      </c>
      <c r="AQ7" s="43">
        <f t="shared" ref="AQ7:AQ13" si="17">IFERROR(AO7/AN7,"-")</f>
        <v>0.67969222092414294</v>
      </c>
      <c r="AS7" s="11" t="str">
        <f t="shared" ref="AS7:AS13" si="18">INDEX($C$6:$C$13,MATCH(AT7,$AP$6:$AP$13,0))</f>
        <v>大阪市医療圏</v>
      </c>
      <c r="AT7" s="12">
        <f t="shared" ref="AT7:AT13" si="19">LARGE($AP$6:$AP$13,ROW(A2))</f>
        <v>0.1793147219308375</v>
      </c>
      <c r="AU7" s="11" t="str">
        <f t="shared" ref="AU7:AU13" si="20">INDEX($C$6:$C$13,MATCH(AV7,$AQ$6:$AQ$13,0))</f>
        <v>泉州医療圏</v>
      </c>
      <c r="AV7" s="12">
        <f t="shared" ref="AV7:AV13" si="21">LARGE($AQ$6:$AQ$13,ROW(C2))</f>
        <v>0.72107424109847207</v>
      </c>
      <c r="AW7" s="13"/>
      <c r="AX7" s="12">
        <f t="shared" ref="AX7:AX13" si="22">$AP$14</f>
        <v>0.17606832272994069</v>
      </c>
      <c r="AY7" s="12">
        <f t="shared" ref="AY7:AY13" si="23">$AQ$14</f>
        <v>0.70616945712836121</v>
      </c>
      <c r="AZ7" s="11">
        <v>0</v>
      </c>
    </row>
    <row r="8" spans="1:52" s="6" customFormat="1">
      <c r="B8" s="22">
        <v>3</v>
      </c>
      <c r="C8" s="18" t="s">
        <v>13</v>
      </c>
      <c r="D8" s="42">
        <v>545</v>
      </c>
      <c r="E8" s="42">
        <v>118</v>
      </c>
      <c r="F8" s="42">
        <v>85</v>
      </c>
      <c r="G8" s="43">
        <f t="shared" si="1"/>
        <v>0.15596330275229359</v>
      </c>
      <c r="H8" s="43">
        <f t="shared" si="2"/>
        <v>0.72033898305084743</v>
      </c>
      <c r="I8" s="42">
        <v>1109</v>
      </c>
      <c r="J8" s="42">
        <v>287</v>
      </c>
      <c r="K8" s="42">
        <v>207</v>
      </c>
      <c r="L8" s="43">
        <f t="shared" si="3"/>
        <v>0.18665464382326422</v>
      </c>
      <c r="M8" s="43">
        <f t="shared" si="4"/>
        <v>0.72125435540069682</v>
      </c>
      <c r="N8" s="42">
        <v>73331</v>
      </c>
      <c r="O8" s="42">
        <v>17611</v>
      </c>
      <c r="P8" s="42">
        <v>11240</v>
      </c>
      <c r="Q8" s="43">
        <f t="shared" si="5"/>
        <v>0.15327760428740914</v>
      </c>
      <c r="R8" s="43">
        <f t="shared" si="6"/>
        <v>0.63823746522060076</v>
      </c>
      <c r="S8" s="42">
        <v>47322</v>
      </c>
      <c r="T8" s="42">
        <v>12615</v>
      </c>
      <c r="U8" s="42">
        <v>9053</v>
      </c>
      <c r="V8" s="43">
        <f t="shared" si="7"/>
        <v>0.19130636913063692</v>
      </c>
      <c r="W8" s="43">
        <f t="shared" si="8"/>
        <v>0.71763773285770904</v>
      </c>
      <c r="X8" s="42">
        <v>25480</v>
      </c>
      <c r="Y8" s="42">
        <v>6090</v>
      </c>
      <c r="Z8" s="42">
        <v>4705</v>
      </c>
      <c r="AA8" s="43">
        <f t="shared" si="9"/>
        <v>0.18465463108320251</v>
      </c>
      <c r="AB8" s="43">
        <f t="shared" si="10"/>
        <v>0.77257799671592775</v>
      </c>
      <c r="AC8" s="42">
        <v>10416</v>
      </c>
      <c r="AD8" s="42">
        <v>1809</v>
      </c>
      <c r="AE8" s="42">
        <v>1413</v>
      </c>
      <c r="AF8" s="43">
        <f t="shared" si="11"/>
        <v>0.13565668202764977</v>
      </c>
      <c r="AG8" s="43">
        <f t="shared" si="12"/>
        <v>0.78109452736318408</v>
      </c>
      <c r="AH8" s="42">
        <v>3249</v>
      </c>
      <c r="AI8" s="42">
        <v>359</v>
      </c>
      <c r="AJ8" s="42">
        <v>278</v>
      </c>
      <c r="AK8" s="43">
        <f t="shared" si="13"/>
        <v>8.5564789165897201E-2</v>
      </c>
      <c r="AL8" s="43">
        <f t="shared" si="14"/>
        <v>0.77437325905292476</v>
      </c>
      <c r="AM8" s="42">
        <f t="shared" si="15"/>
        <v>161452</v>
      </c>
      <c r="AN8" s="42">
        <f t="shared" si="0"/>
        <v>38889</v>
      </c>
      <c r="AO8" s="42">
        <f t="shared" si="0"/>
        <v>26981</v>
      </c>
      <c r="AP8" s="43">
        <f t="shared" si="16"/>
        <v>0.16711468424051731</v>
      </c>
      <c r="AQ8" s="43">
        <f t="shared" si="17"/>
        <v>0.69379516058525548</v>
      </c>
      <c r="AS8" s="11" t="str">
        <f t="shared" si="18"/>
        <v>中河内医療圏</v>
      </c>
      <c r="AT8" s="12">
        <f t="shared" si="19"/>
        <v>0.17848885040051959</v>
      </c>
      <c r="AU8" s="11" t="str">
        <f t="shared" si="20"/>
        <v>堺市医療圏</v>
      </c>
      <c r="AV8" s="12">
        <f t="shared" si="21"/>
        <v>0.70984365140573513</v>
      </c>
      <c r="AW8" s="13"/>
      <c r="AX8" s="12">
        <f t="shared" si="22"/>
        <v>0.17606832272994069</v>
      </c>
      <c r="AY8" s="12">
        <f t="shared" si="23"/>
        <v>0.70616945712836121</v>
      </c>
      <c r="AZ8" s="11">
        <v>0</v>
      </c>
    </row>
    <row r="9" spans="1:52" s="6" customFormat="1">
      <c r="B9" s="22">
        <v>4</v>
      </c>
      <c r="C9" s="18" t="s">
        <v>21</v>
      </c>
      <c r="D9" s="42">
        <v>174</v>
      </c>
      <c r="E9" s="42">
        <v>48</v>
      </c>
      <c r="F9" s="42">
        <v>37</v>
      </c>
      <c r="G9" s="43">
        <f t="shared" si="1"/>
        <v>0.21264367816091953</v>
      </c>
      <c r="H9" s="43">
        <f t="shared" si="2"/>
        <v>0.77083333333333337</v>
      </c>
      <c r="I9" s="42">
        <v>304</v>
      </c>
      <c r="J9" s="42">
        <v>67</v>
      </c>
      <c r="K9" s="42">
        <v>54</v>
      </c>
      <c r="L9" s="43">
        <f t="shared" si="3"/>
        <v>0.17763157894736842</v>
      </c>
      <c r="M9" s="43">
        <f t="shared" si="4"/>
        <v>0.80597014925373134</v>
      </c>
      <c r="N9" s="42">
        <v>50734</v>
      </c>
      <c r="O9" s="42">
        <v>13032</v>
      </c>
      <c r="P9" s="42">
        <v>8486</v>
      </c>
      <c r="Q9" s="43">
        <f t="shared" si="5"/>
        <v>0.16726455631332046</v>
      </c>
      <c r="R9" s="43">
        <f t="shared" si="6"/>
        <v>0.65116635972989567</v>
      </c>
      <c r="S9" s="42">
        <v>34688</v>
      </c>
      <c r="T9" s="42">
        <v>9651</v>
      </c>
      <c r="U9" s="42">
        <v>7056</v>
      </c>
      <c r="V9" s="43">
        <f t="shared" si="7"/>
        <v>0.20341328413284132</v>
      </c>
      <c r="W9" s="43">
        <f t="shared" si="8"/>
        <v>0.73111594653403789</v>
      </c>
      <c r="X9" s="42">
        <v>19231</v>
      </c>
      <c r="Y9" s="42">
        <v>4804</v>
      </c>
      <c r="Z9" s="42">
        <v>3716</v>
      </c>
      <c r="AA9" s="43">
        <f t="shared" si="9"/>
        <v>0.19322968124382509</v>
      </c>
      <c r="AB9" s="43">
        <f t="shared" si="10"/>
        <v>0.77352206494587838</v>
      </c>
      <c r="AC9" s="42">
        <v>7827</v>
      </c>
      <c r="AD9" s="42">
        <v>1346</v>
      </c>
      <c r="AE9" s="42">
        <v>1079</v>
      </c>
      <c r="AF9" s="43">
        <f t="shared" si="11"/>
        <v>0.13785613900600485</v>
      </c>
      <c r="AG9" s="43">
        <f t="shared" si="12"/>
        <v>0.80163447251114417</v>
      </c>
      <c r="AH9" s="42">
        <v>2517</v>
      </c>
      <c r="AI9" s="42">
        <v>243</v>
      </c>
      <c r="AJ9" s="42">
        <v>183</v>
      </c>
      <c r="AK9" s="43">
        <f t="shared" si="13"/>
        <v>7.270560190703218E-2</v>
      </c>
      <c r="AL9" s="43">
        <f t="shared" si="14"/>
        <v>0.75308641975308643</v>
      </c>
      <c r="AM9" s="42">
        <f t="shared" si="15"/>
        <v>115475</v>
      </c>
      <c r="AN9" s="42">
        <f t="shared" si="0"/>
        <v>29191</v>
      </c>
      <c r="AO9" s="42">
        <f t="shared" si="0"/>
        <v>20611</v>
      </c>
      <c r="AP9" s="43">
        <f t="shared" si="16"/>
        <v>0.17848885040051959</v>
      </c>
      <c r="AQ9" s="43">
        <f t="shared" si="17"/>
        <v>0.70607378986673974</v>
      </c>
      <c r="AS9" s="11" t="str">
        <f t="shared" si="18"/>
        <v>泉州医療圏</v>
      </c>
      <c r="AT9" s="12">
        <f t="shared" si="19"/>
        <v>0.17798785502454748</v>
      </c>
      <c r="AU9" s="11" t="str">
        <f t="shared" si="20"/>
        <v>中河内医療圏</v>
      </c>
      <c r="AV9" s="12">
        <f t="shared" si="21"/>
        <v>0.70607378986673974</v>
      </c>
      <c r="AW9" s="13"/>
      <c r="AX9" s="12">
        <f t="shared" si="22"/>
        <v>0.17606832272994069</v>
      </c>
      <c r="AY9" s="12">
        <f t="shared" si="23"/>
        <v>0.70616945712836121</v>
      </c>
      <c r="AZ9" s="11">
        <v>0</v>
      </c>
    </row>
    <row r="10" spans="1:52" s="6" customFormat="1">
      <c r="B10" s="22">
        <v>5</v>
      </c>
      <c r="C10" s="18" t="s">
        <v>25</v>
      </c>
      <c r="D10" s="42">
        <v>360</v>
      </c>
      <c r="E10" s="42">
        <v>73</v>
      </c>
      <c r="F10" s="42">
        <v>62</v>
      </c>
      <c r="G10" s="43">
        <f t="shared" si="1"/>
        <v>0.17222222222222222</v>
      </c>
      <c r="H10" s="43">
        <f t="shared" si="2"/>
        <v>0.84931506849315064</v>
      </c>
      <c r="I10" s="42">
        <v>530</v>
      </c>
      <c r="J10" s="42">
        <v>123</v>
      </c>
      <c r="K10" s="42">
        <v>100</v>
      </c>
      <c r="L10" s="43">
        <f t="shared" si="3"/>
        <v>0.18867924528301888</v>
      </c>
      <c r="M10" s="43">
        <f t="shared" si="4"/>
        <v>0.81300813008130079</v>
      </c>
      <c r="N10" s="42">
        <v>39853</v>
      </c>
      <c r="O10" s="42">
        <v>10281</v>
      </c>
      <c r="P10" s="42">
        <v>6525</v>
      </c>
      <c r="Q10" s="43">
        <f t="shared" si="5"/>
        <v>0.16372669560635336</v>
      </c>
      <c r="R10" s="43">
        <f t="shared" si="6"/>
        <v>0.63466588853224393</v>
      </c>
      <c r="S10" s="42">
        <v>26902</v>
      </c>
      <c r="T10" s="42">
        <v>7672</v>
      </c>
      <c r="U10" s="42">
        <v>5510</v>
      </c>
      <c r="V10" s="43">
        <f t="shared" si="7"/>
        <v>0.20481748568879637</v>
      </c>
      <c r="W10" s="43">
        <f t="shared" si="8"/>
        <v>0.71819603753910322</v>
      </c>
      <c r="X10" s="42">
        <v>16112</v>
      </c>
      <c r="Y10" s="42">
        <v>4141</v>
      </c>
      <c r="Z10" s="42">
        <v>3144</v>
      </c>
      <c r="AA10" s="43">
        <f t="shared" si="9"/>
        <v>0.19513406156901689</v>
      </c>
      <c r="AB10" s="43">
        <f t="shared" si="10"/>
        <v>0.75923689929968607</v>
      </c>
      <c r="AC10" s="42">
        <v>7224</v>
      </c>
      <c r="AD10" s="42">
        <v>1331</v>
      </c>
      <c r="AE10" s="42">
        <v>1037</v>
      </c>
      <c r="AF10" s="43">
        <f t="shared" si="11"/>
        <v>0.14354928017718716</v>
      </c>
      <c r="AG10" s="43">
        <f t="shared" si="12"/>
        <v>0.77911344853493614</v>
      </c>
      <c r="AH10" s="42">
        <v>2286</v>
      </c>
      <c r="AI10" s="42">
        <v>237</v>
      </c>
      <c r="AJ10" s="42">
        <v>175</v>
      </c>
      <c r="AK10" s="43">
        <f t="shared" si="13"/>
        <v>7.6552930883639542E-2</v>
      </c>
      <c r="AL10" s="43">
        <f t="shared" si="14"/>
        <v>0.73839662447257381</v>
      </c>
      <c r="AM10" s="42">
        <f t="shared" si="15"/>
        <v>93267</v>
      </c>
      <c r="AN10" s="42">
        <f t="shared" si="0"/>
        <v>23858</v>
      </c>
      <c r="AO10" s="42">
        <f t="shared" si="0"/>
        <v>16553</v>
      </c>
      <c r="AP10" s="43">
        <f t="shared" si="16"/>
        <v>0.17747970879303504</v>
      </c>
      <c r="AQ10" s="43">
        <f t="shared" si="17"/>
        <v>0.69381339592589486</v>
      </c>
      <c r="AS10" s="11" t="str">
        <f t="shared" si="18"/>
        <v>南河内医療圏</v>
      </c>
      <c r="AT10" s="12">
        <f t="shared" si="19"/>
        <v>0.17747970879303504</v>
      </c>
      <c r="AU10" s="11" t="str">
        <f t="shared" si="20"/>
        <v>南河内医療圏</v>
      </c>
      <c r="AV10" s="12">
        <f t="shared" si="21"/>
        <v>0.69381339592589486</v>
      </c>
      <c r="AW10" s="13"/>
      <c r="AX10" s="12">
        <f t="shared" si="22"/>
        <v>0.17606832272994069</v>
      </c>
      <c r="AY10" s="12">
        <f t="shared" si="23"/>
        <v>0.70616945712836121</v>
      </c>
      <c r="AZ10" s="11">
        <v>0</v>
      </c>
    </row>
    <row r="11" spans="1:52" s="6" customFormat="1">
      <c r="B11" s="22">
        <v>6</v>
      </c>
      <c r="C11" s="18" t="s">
        <v>35</v>
      </c>
      <c r="D11" s="42">
        <v>742</v>
      </c>
      <c r="E11" s="42">
        <v>166</v>
      </c>
      <c r="F11" s="42">
        <v>133</v>
      </c>
      <c r="G11" s="43">
        <f t="shared" si="1"/>
        <v>0.17924528301886791</v>
      </c>
      <c r="H11" s="43">
        <f t="shared" si="2"/>
        <v>0.8012048192771084</v>
      </c>
      <c r="I11" s="42">
        <v>1154</v>
      </c>
      <c r="J11" s="42">
        <v>283</v>
      </c>
      <c r="K11" s="42">
        <v>228</v>
      </c>
      <c r="L11" s="43">
        <f t="shared" si="3"/>
        <v>0.1975736568457539</v>
      </c>
      <c r="M11" s="43">
        <f t="shared" si="4"/>
        <v>0.80565371024734977</v>
      </c>
      <c r="N11" s="42">
        <v>50219</v>
      </c>
      <c r="O11" s="42">
        <v>12534</v>
      </c>
      <c r="P11" s="42">
        <v>8185</v>
      </c>
      <c r="Q11" s="43">
        <f t="shared" si="5"/>
        <v>0.16298612079093569</v>
      </c>
      <c r="R11" s="43">
        <f t="shared" si="6"/>
        <v>0.65302377533109945</v>
      </c>
      <c r="S11" s="42">
        <v>34040</v>
      </c>
      <c r="T11" s="42">
        <v>9288</v>
      </c>
      <c r="U11" s="42">
        <v>6731</v>
      </c>
      <c r="V11" s="43">
        <f t="shared" si="7"/>
        <v>0.19773795534665101</v>
      </c>
      <c r="W11" s="43">
        <f t="shared" si="8"/>
        <v>0.72469853574504739</v>
      </c>
      <c r="X11" s="42">
        <v>19867</v>
      </c>
      <c r="Y11" s="42">
        <v>4625</v>
      </c>
      <c r="Z11" s="42">
        <v>3663</v>
      </c>
      <c r="AA11" s="43">
        <f t="shared" si="9"/>
        <v>0.18437610107212965</v>
      </c>
      <c r="AB11" s="43">
        <f t="shared" si="10"/>
        <v>0.79200000000000004</v>
      </c>
      <c r="AC11" s="42">
        <v>8882</v>
      </c>
      <c r="AD11" s="42">
        <v>1362</v>
      </c>
      <c r="AE11" s="42">
        <v>1093</v>
      </c>
      <c r="AF11" s="43">
        <f t="shared" si="11"/>
        <v>0.12305786984913308</v>
      </c>
      <c r="AG11" s="43">
        <f t="shared" si="12"/>
        <v>0.80249632892804701</v>
      </c>
      <c r="AH11" s="42">
        <v>2857</v>
      </c>
      <c r="AI11" s="42">
        <v>268</v>
      </c>
      <c r="AJ11" s="42">
        <v>216</v>
      </c>
      <c r="AK11" s="43">
        <f t="shared" si="13"/>
        <v>7.5603780189009456E-2</v>
      </c>
      <c r="AL11" s="43">
        <f t="shared" si="14"/>
        <v>0.80597014925373134</v>
      </c>
      <c r="AM11" s="42">
        <f t="shared" si="15"/>
        <v>117761</v>
      </c>
      <c r="AN11" s="42">
        <f t="shared" si="0"/>
        <v>28526</v>
      </c>
      <c r="AO11" s="42">
        <f t="shared" si="0"/>
        <v>20249</v>
      </c>
      <c r="AP11" s="43">
        <f t="shared" si="16"/>
        <v>0.17194996645748592</v>
      </c>
      <c r="AQ11" s="43">
        <f t="shared" si="17"/>
        <v>0.70984365140573513</v>
      </c>
      <c r="AS11" s="11" t="str">
        <f t="shared" si="18"/>
        <v>堺市医療圏</v>
      </c>
      <c r="AT11" s="12">
        <f t="shared" si="19"/>
        <v>0.17194996645748592</v>
      </c>
      <c r="AU11" s="11" t="str">
        <f t="shared" si="20"/>
        <v>北河内医療圏</v>
      </c>
      <c r="AV11" s="12">
        <f t="shared" si="21"/>
        <v>0.69379516058525548</v>
      </c>
      <c r="AW11" s="13"/>
      <c r="AX11" s="12">
        <f t="shared" si="22"/>
        <v>0.17606832272994069</v>
      </c>
      <c r="AY11" s="12">
        <f t="shared" si="23"/>
        <v>0.70616945712836121</v>
      </c>
      <c r="AZ11" s="11">
        <v>0</v>
      </c>
    </row>
    <row r="12" spans="1:52" s="6" customFormat="1">
      <c r="B12" s="22">
        <v>7</v>
      </c>
      <c r="C12" s="18" t="s">
        <v>44</v>
      </c>
      <c r="D12" s="42">
        <v>742</v>
      </c>
      <c r="E12" s="42">
        <v>173</v>
      </c>
      <c r="F12" s="42">
        <v>128</v>
      </c>
      <c r="G12" s="43">
        <f t="shared" si="1"/>
        <v>0.1725067385444744</v>
      </c>
      <c r="H12" s="43">
        <f t="shared" si="2"/>
        <v>0.73988439306358378</v>
      </c>
      <c r="I12" s="42">
        <v>1227</v>
      </c>
      <c r="J12" s="42">
        <v>318</v>
      </c>
      <c r="K12" s="42">
        <v>256</v>
      </c>
      <c r="L12" s="43">
        <f t="shared" si="3"/>
        <v>0.20863895680521596</v>
      </c>
      <c r="M12" s="43">
        <f t="shared" si="4"/>
        <v>0.80503144654088055</v>
      </c>
      <c r="N12" s="42">
        <v>50588</v>
      </c>
      <c r="O12" s="42">
        <v>12659</v>
      </c>
      <c r="P12" s="42">
        <v>8451</v>
      </c>
      <c r="Q12" s="43">
        <f t="shared" si="5"/>
        <v>0.16705542816478217</v>
      </c>
      <c r="R12" s="43">
        <f t="shared" si="6"/>
        <v>0.66758827711509594</v>
      </c>
      <c r="S12" s="42">
        <v>34813</v>
      </c>
      <c r="T12" s="42">
        <v>9582</v>
      </c>
      <c r="U12" s="42">
        <v>7135</v>
      </c>
      <c r="V12" s="43">
        <f t="shared" si="7"/>
        <v>0.20495217303880733</v>
      </c>
      <c r="W12" s="43">
        <f t="shared" si="8"/>
        <v>0.74462533917762475</v>
      </c>
      <c r="X12" s="42">
        <v>20988</v>
      </c>
      <c r="Y12" s="42">
        <v>5111</v>
      </c>
      <c r="Z12" s="42">
        <v>4005</v>
      </c>
      <c r="AA12" s="43">
        <f t="shared" si="9"/>
        <v>0.19082332761578044</v>
      </c>
      <c r="AB12" s="43">
        <f t="shared" si="10"/>
        <v>0.78360399139111725</v>
      </c>
      <c r="AC12" s="42">
        <v>9184</v>
      </c>
      <c r="AD12" s="42">
        <v>1611</v>
      </c>
      <c r="AE12" s="42">
        <v>1249</v>
      </c>
      <c r="AF12" s="43">
        <f t="shared" si="11"/>
        <v>0.1359973867595819</v>
      </c>
      <c r="AG12" s="43">
        <f t="shared" si="12"/>
        <v>0.77529484792054626</v>
      </c>
      <c r="AH12" s="42">
        <v>2837</v>
      </c>
      <c r="AI12" s="42">
        <v>260</v>
      </c>
      <c r="AJ12" s="42">
        <v>202</v>
      </c>
      <c r="AK12" s="43">
        <f t="shared" si="13"/>
        <v>7.1201973916108566E-2</v>
      </c>
      <c r="AL12" s="43">
        <f t="shared" si="14"/>
        <v>0.77692307692307694</v>
      </c>
      <c r="AM12" s="42">
        <f t="shared" si="15"/>
        <v>120379</v>
      </c>
      <c r="AN12" s="42">
        <f t="shared" si="0"/>
        <v>29714</v>
      </c>
      <c r="AO12" s="42">
        <f t="shared" si="0"/>
        <v>21426</v>
      </c>
      <c r="AP12" s="43">
        <f t="shared" si="16"/>
        <v>0.17798785502454748</v>
      </c>
      <c r="AQ12" s="43">
        <f t="shared" si="17"/>
        <v>0.72107424109847207</v>
      </c>
      <c r="AS12" s="11" t="str">
        <f t="shared" si="18"/>
        <v>三島医療圏</v>
      </c>
      <c r="AT12" s="12">
        <f t="shared" si="19"/>
        <v>0.16723826893721627</v>
      </c>
      <c r="AU12" s="11" t="str">
        <f t="shared" si="20"/>
        <v>三島医療圏</v>
      </c>
      <c r="AV12" s="12">
        <f t="shared" si="21"/>
        <v>0.67969222092414294</v>
      </c>
      <c r="AW12" s="13"/>
      <c r="AX12" s="12">
        <f t="shared" si="22"/>
        <v>0.17606832272994069</v>
      </c>
      <c r="AY12" s="12">
        <f t="shared" si="23"/>
        <v>0.70616945712836121</v>
      </c>
      <c r="AZ12" s="11">
        <v>0</v>
      </c>
    </row>
    <row r="13" spans="1:52" s="6" customFormat="1" ht="14.25" thickBot="1">
      <c r="B13" s="23">
        <v>8</v>
      </c>
      <c r="C13" s="24" t="s">
        <v>57</v>
      </c>
      <c r="D13" s="44">
        <v>1834</v>
      </c>
      <c r="E13" s="44">
        <v>423</v>
      </c>
      <c r="F13" s="44">
        <v>346</v>
      </c>
      <c r="G13" s="45">
        <f t="shared" si="1"/>
        <v>0.18865866957470012</v>
      </c>
      <c r="H13" s="45">
        <f t="shared" si="2"/>
        <v>0.81796690307328601</v>
      </c>
      <c r="I13" s="44">
        <v>2956</v>
      </c>
      <c r="J13" s="44">
        <v>772</v>
      </c>
      <c r="K13" s="44">
        <v>631</v>
      </c>
      <c r="L13" s="45">
        <f t="shared" si="3"/>
        <v>0.21346414073071718</v>
      </c>
      <c r="M13" s="45">
        <f t="shared" si="4"/>
        <v>0.81735751295336789</v>
      </c>
      <c r="N13" s="44">
        <v>130661</v>
      </c>
      <c r="O13" s="44">
        <v>33042</v>
      </c>
      <c r="P13" s="44">
        <v>22149</v>
      </c>
      <c r="Q13" s="45">
        <f t="shared" si="5"/>
        <v>0.16951500447723497</v>
      </c>
      <c r="R13" s="45">
        <f t="shared" si="6"/>
        <v>0.67032867259851103</v>
      </c>
      <c r="S13" s="44">
        <v>101322</v>
      </c>
      <c r="T13" s="44">
        <v>27705</v>
      </c>
      <c r="U13" s="44">
        <v>20632</v>
      </c>
      <c r="V13" s="45">
        <f t="shared" si="7"/>
        <v>0.20362803734628215</v>
      </c>
      <c r="W13" s="45">
        <f t="shared" si="8"/>
        <v>0.74470312218011192</v>
      </c>
      <c r="X13" s="44">
        <v>65083</v>
      </c>
      <c r="Y13" s="44">
        <v>15697</v>
      </c>
      <c r="Z13" s="44">
        <v>12422</v>
      </c>
      <c r="AA13" s="45">
        <f t="shared" si="9"/>
        <v>0.19086397369512775</v>
      </c>
      <c r="AB13" s="45">
        <f t="shared" si="10"/>
        <v>0.79136140663821108</v>
      </c>
      <c r="AC13" s="44">
        <v>29156</v>
      </c>
      <c r="AD13" s="44">
        <v>5088</v>
      </c>
      <c r="AE13" s="44">
        <v>4131</v>
      </c>
      <c r="AF13" s="45">
        <f t="shared" si="11"/>
        <v>0.14168610234600082</v>
      </c>
      <c r="AG13" s="45">
        <f t="shared" si="12"/>
        <v>0.81191037735849059</v>
      </c>
      <c r="AH13" s="44">
        <v>9317</v>
      </c>
      <c r="AI13" s="44">
        <v>944</v>
      </c>
      <c r="AJ13" s="44">
        <v>715</v>
      </c>
      <c r="AK13" s="45">
        <f t="shared" si="13"/>
        <v>7.6741440377804018E-2</v>
      </c>
      <c r="AL13" s="45">
        <f t="shared" si="14"/>
        <v>0.75741525423728817</v>
      </c>
      <c r="AM13" s="44">
        <f t="shared" si="15"/>
        <v>340329</v>
      </c>
      <c r="AN13" s="44">
        <f t="shared" si="0"/>
        <v>83671</v>
      </c>
      <c r="AO13" s="44">
        <f t="shared" si="0"/>
        <v>61026</v>
      </c>
      <c r="AP13" s="45">
        <f t="shared" si="16"/>
        <v>0.1793147219308375</v>
      </c>
      <c r="AQ13" s="45">
        <f t="shared" si="17"/>
        <v>0.72935664686689539</v>
      </c>
      <c r="AS13" s="11" t="str">
        <f t="shared" si="18"/>
        <v>北河内医療圏</v>
      </c>
      <c r="AT13" s="12">
        <f t="shared" si="19"/>
        <v>0.16711468424051731</v>
      </c>
      <c r="AU13" s="11" t="str">
        <f t="shared" si="20"/>
        <v>豊能医療圏</v>
      </c>
      <c r="AV13" s="12">
        <f t="shared" si="21"/>
        <v>0.67772729731191517</v>
      </c>
      <c r="AW13" s="13"/>
      <c r="AX13" s="12">
        <f t="shared" si="22"/>
        <v>0.17606832272994069</v>
      </c>
      <c r="AY13" s="12">
        <f t="shared" si="23"/>
        <v>0.70616945712836121</v>
      </c>
      <c r="AZ13" s="11">
        <v>999</v>
      </c>
    </row>
    <row r="14" spans="1:52" s="6" customFormat="1" ht="14.25" thickTop="1">
      <c r="B14" s="54" t="s">
        <v>0</v>
      </c>
      <c r="C14" s="54"/>
      <c r="D14" s="46">
        <f>多剤服薬者の状況!D4</f>
        <v>4885</v>
      </c>
      <c r="E14" s="46">
        <f>多剤服薬者の状況!D5</f>
        <v>1106</v>
      </c>
      <c r="F14" s="46">
        <f>多剤服薬者の状況!D6</f>
        <v>876</v>
      </c>
      <c r="G14" s="47">
        <f>多剤服薬者の状況!D7</f>
        <v>0.17932446264073695</v>
      </c>
      <c r="H14" s="47">
        <f>多剤服薬者の状況!D8</f>
        <v>0.79204339963833637</v>
      </c>
      <c r="I14" s="46">
        <f>多剤服薬者の状況!E4</f>
        <v>8045</v>
      </c>
      <c r="J14" s="46">
        <f>多剤服薬者の状況!E5</f>
        <v>2046</v>
      </c>
      <c r="K14" s="46">
        <f>多剤服薬者の状況!E6</f>
        <v>1630</v>
      </c>
      <c r="L14" s="47">
        <f>多剤服薬者の状況!E7</f>
        <v>0.20261031696706028</v>
      </c>
      <c r="M14" s="47">
        <f>多剤服薬者の状況!E8</f>
        <v>0.79667644183773212</v>
      </c>
      <c r="N14" s="46">
        <f>多剤服薬者の状況!F4</f>
        <v>495207</v>
      </c>
      <c r="O14" s="46">
        <f>多剤服薬者の状況!F5</f>
        <v>124686</v>
      </c>
      <c r="P14" s="46">
        <f>多剤服薬者の状況!F6</f>
        <v>80683</v>
      </c>
      <c r="Q14" s="47">
        <f>多剤服薬者の状況!F7</f>
        <v>0.16292782614139137</v>
      </c>
      <c r="R14" s="47">
        <f>多剤服薬者の状況!F8</f>
        <v>0.64708948879585515</v>
      </c>
      <c r="S14" s="46">
        <f>多剤服薬者の状況!G4</f>
        <v>348959</v>
      </c>
      <c r="T14" s="46">
        <f>多剤服薬者の状況!G5</f>
        <v>96818</v>
      </c>
      <c r="U14" s="46">
        <f>多剤服薬者の状況!G6</f>
        <v>70306</v>
      </c>
      <c r="V14" s="47">
        <f>多剤服薬者の状況!G7</f>
        <v>0.20147352554311537</v>
      </c>
      <c r="W14" s="47">
        <f>多剤服薬者の状況!G8</f>
        <v>0.72616662190914916</v>
      </c>
      <c r="X14" s="46">
        <f>多剤服薬者の状況!H4</f>
        <v>208610</v>
      </c>
      <c r="Y14" s="46">
        <f>多剤服薬者の状況!H5</f>
        <v>51796</v>
      </c>
      <c r="Z14" s="46">
        <f>多剤服薬者の状況!H6</f>
        <v>40171</v>
      </c>
      <c r="AA14" s="47">
        <f>多剤服薬者の状況!H7</f>
        <v>0.19256507358228273</v>
      </c>
      <c r="AB14" s="47">
        <f>多剤服薬者の状況!H8</f>
        <v>0.77556181944551705</v>
      </c>
      <c r="AC14" s="46">
        <f>多剤服薬者の状況!I4</f>
        <v>91062</v>
      </c>
      <c r="AD14" s="46">
        <f>多剤服薬者の状況!I5</f>
        <v>16175</v>
      </c>
      <c r="AE14" s="46">
        <f>多剤服薬者の状況!I6</f>
        <v>12817</v>
      </c>
      <c r="AF14" s="47">
        <f>多剤服薬者の状況!I7</f>
        <v>0.14075025806593311</v>
      </c>
      <c r="AG14" s="47">
        <f>多剤服薬者の状況!I8</f>
        <v>0.79239567233384856</v>
      </c>
      <c r="AH14" s="46">
        <f>多剤服薬者の状況!J4</f>
        <v>29016</v>
      </c>
      <c r="AI14" s="46">
        <f>多剤服薬者の状況!J5</f>
        <v>3023</v>
      </c>
      <c r="AJ14" s="46">
        <f>多剤服薬者の状況!J6</f>
        <v>2296</v>
      </c>
      <c r="AK14" s="47">
        <f>多剤服薬者の状況!J7</f>
        <v>7.9128756548111384E-2</v>
      </c>
      <c r="AL14" s="47">
        <f>多剤服薬者の状況!J8</f>
        <v>0.75951042011247105</v>
      </c>
      <c r="AM14" s="46">
        <f>多剤服薬者の状況!K4</f>
        <v>1185784</v>
      </c>
      <c r="AN14" s="46">
        <f>多剤服薬者の状況!K5</f>
        <v>295650</v>
      </c>
      <c r="AO14" s="46">
        <f>多剤服薬者の状況!K6</f>
        <v>208779</v>
      </c>
      <c r="AP14" s="47">
        <f>多剤服薬者の状況!K7</f>
        <v>0.17606832272994069</v>
      </c>
      <c r="AQ14" s="47">
        <f>多剤服薬者の状況!K8</f>
        <v>0.70616945712836121</v>
      </c>
      <c r="AX14" s="14"/>
      <c r="AY14" s="14"/>
      <c r="AZ14" s="14"/>
    </row>
    <row r="15" spans="1:52" s="6" customFormat="1">
      <c r="AX15" s="14"/>
      <c r="AY15" s="14"/>
      <c r="AZ15" s="14"/>
    </row>
    <row r="16" spans="1:52" s="6" customFormat="1">
      <c r="AX16" s="14"/>
      <c r="AY16" s="14"/>
      <c r="AZ16" s="14"/>
    </row>
    <row r="17" spans="45:52" s="6" customFormat="1">
      <c r="AX17" s="14"/>
      <c r="AY17" s="14"/>
      <c r="AZ17" s="14"/>
    </row>
    <row r="18" spans="45:52" s="6" customFormat="1">
      <c r="AX18" s="14"/>
      <c r="AY18" s="14"/>
      <c r="AZ18" s="14"/>
    </row>
    <row r="19" spans="45:52" s="6" customFormat="1">
      <c r="AX19" s="14"/>
      <c r="AY19" s="14"/>
      <c r="AZ19" s="14"/>
    </row>
    <row r="20" spans="45:52">
      <c r="AS20" s="8"/>
      <c r="AT20" s="8"/>
      <c r="AU20" s="8"/>
      <c r="AV20" s="8"/>
      <c r="AW20" s="8"/>
    </row>
    <row r="21" spans="45:52">
      <c r="AS21" s="8"/>
      <c r="AT21" s="8"/>
      <c r="AU21" s="8"/>
      <c r="AV21" s="8"/>
      <c r="AW21" s="8"/>
    </row>
    <row r="22" spans="45:52">
      <c r="AS22" s="8"/>
      <c r="AT22" s="8"/>
      <c r="AU22" s="8"/>
      <c r="AV22" s="8"/>
      <c r="AW22" s="8"/>
    </row>
    <row r="23" spans="45:52">
      <c r="AS23" s="8"/>
      <c r="AT23" s="8"/>
      <c r="AU23" s="8"/>
      <c r="AV23" s="8"/>
      <c r="AW23" s="8"/>
    </row>
    <row r="24" spans="45:52">
      <c r="AS24" s="8"/>
      <c r="AT24" s="8"/>
      <c r="AU24" s="8"/>
      <c r="AV24" s="8"/>
      <c r="AW24" s="8"/>
    </row>
    <row r="25" spans="45:52">
      <c r="AS25" s="8"/>
      <c r="AT25" s="8"/>
      <c r="AU25" s="8"/>
      <c r="AV25" s="8"/>
      <c r="AW25" s="8"/>
    </row>
    <row r="26" spans="45:52">
      <c r="AS26" s="8"/>
      <c r="AT26" s="8"/>
      <c r="AU26" s="8"/>
      <c r="AV26" s="8"/>
      <c r="AW26" s="8"/>
    </row>
    <row r="27" spans="45:52">
      <c r="AS27" s="8"/>
      <c r="AT27" s="8"/>
      <c r="AU27" s="8"/>
      <c r="AV27" s="8"/>
      <c r="AW27" s="8"/>
    </row>
    <row r="28" spans="45:52">
      <c r="AS28" s="8"/>
      <c r="AT28" s="8"/>
      <c r="AU28" s="8"/>
      <c r="AV28" s="8"/>
      <c r="AW28" s="8"/>
    </row>
    <row r="29" spans="45:52">
      <c r="AS29" s="8"/>
      <c r="AT29" s="8"/>
      <c r="AU29" s="8"/>
      <c r="AV29" s="8"/>
      <c r="AW29" s="8"/>
    </row>
    <row r="30" spans="45:52">
      <c r="AS30" s="8"/>
      <c r="AT30" s="8"/>
      <c r="AU30" s="8"/>
      <c r="AV30" s="8"/>
      <c r="AW30" s="8"/>
    </row>
    <row r="31" spans="45:52">
      <c r="AS31" s="8"/>
      <c r="AT31" s="8"/>
      <c r="AU31" s="8"/>
      <c r="AV31" s="8"/>
      <c r="AW31" s="8"/>
    </row>
    <row r="32" spans="45:52">
      <c r="AS32" s="8"/>
      <c r="AT32" s="8"/>
      <c r="AU32" s="8"/>
      <c r="AV32" s="8"/>
      <c r="AW32" s="8"/>
    </row>
    <row r="33" spans="45:49">
      <c r="AS33" s="8"/>
      <c r="AT33" s="8"/>
      <c r="AU33" s="8"/>
      <c r="AV33" s="8"/>
      <c r="AW33" s="8"/>
    </row>
    <row r="34" spans="45:49">
      <c r="AS34" s="8"/>
      <c r="AT34" s="8"/>
      <c r="AU34" s="8"/>
      <c r="AV34" s="8"/>
      <c r="AW34" s="8"/>
    </row>
    <row r="35" spans="45:49">
      <c r="AS35" s="8"/>
      <c r="AT35" s="8"/>
      <c r="AU35" s="8"/>
      <c r="AV35" s="8"/>
      <c r="AW35" s="8"/>
    </row>
    <row r="36" spans="45:49">
      <c r="AS36" s="8"/>
      <c r="AT36" s="8"/>
      <c r="AU36" s="8"/>
      <c r="AV36" s="8"/>
      <c r="AW36" s="8"/>
    </row>
    <row r="37" spans="45:49">
      <c r="AS37" s="8"/>
      <c r="AT37" s="8"/>
      <c r="AU37" s="8"/>
      <c r="AV37" s="8"/>
      <c r="AW37" s="8"/>
    </row>
    <row r="38" spans="45:49">
      <c r="AS38" s="8"/>
      <c r="AT38" s="8"/>
      <c r="AU38" s="8"/>
      <c r="AV38" s="8"/>
      <c r="AW38" s="8"/>
    </row>
    <row r="39" spans="45:49">
      <c r="AS39" s="8"/>
      <c r="AT39" s="8"/>
      <c r="AU39" s="8"/>
      <c r="AV39" s="8"/>
      <c r="AW39" s="8"/>
    </row>
    <row r="40" spans="45:49">
      <c r="AS40" s="8"/>
      <c r="AT40" s="8"/>
      <c r="AU40" s="8"/>
      <c r="AV40" s="8"/>
      <c r="AW40" s="8"/>
    </row>
    <row r="41" spans="45:49">
      <c r="AS41" s="8"/>
      <c r="AT41" s="8"/>
      <c r="AU41" s="8"/>
      <c r="AV41" s="8"/>
      <c r="AW41" s="8"/>
    </row>
    <row r="42" spans="45:49">
      <c r="AS42" s="8"/>
      <c r="AT42" s="8"/>
      <c r="AU42" s="8"/>
      <c r="AV42" s="8"/>
      <c r="AW42" s="8"/>
    </row>
    <row r="43" spans="45:49">
      <c r="AS43" s="8"/>
      <c r="AT43" s="8"/>
      <c r="AU43" s="8"/>
      <c r="AV43" s="8"/>
      <c r="AW43" s="8"/>
    </row>
    <row r="44" spans="45:49">
      <c r="AS44" s="8"/>
      <c r="AT44" s="8"/>
      <c r="AU44" s="8"/>
      <c r="AV44" s="8"/>
      <c r="AW44" s="8"/>
    </row>
    <row r="45" spans="45:49">
      <c r="AS45" s="8"/>
      <c r="AT45" s="8"/>
      <c r="AU45" s="8"/>
      <c r="AV45" s="8"/>
      <c r="AW45" s="8"/>
    </row>
    <row r="46" spans="45:49">
      <c r="AS46" s="8"/>
      <c r="AT46" s="8"/>
      <c r="AU46" s="8"/>
      <c r="AV46" s="8"/>
      <c r="AW46" s="8"/>
    </row>
    <row r="47" spans="45:49">
      <c r="AS47" s="8"/>
      <c r="AT47" s="8"/>
      <c r="AU47" s="8"/>
      <c r="AV47" s="8"/>
      <c r="AW47" s="8"/>
    </row>
    <row r="48" spans="45:49">
      <c r="AS48" s="8"/>
      <c r="AT48" s="8"/>
      <c r="AU48" s="8"/>
      <c r="AV48" s="8"/>
      <c r="AW48" s="8"/>
    </row>
    <row r="49" spans="45:49">
      <c r="AS49" s="8"/>
      <c r="AT49" s="8"/>
      <c r="AU49" s="8"/>
      <c r="AV49" s="8"/>
      <c r="AW49" s="8"/>
    </row>
    <row r="50" spans="45:49">
      <c r="AS50" s="8"/>
      <c r="AT50" s="8"/>
      <c r="AU50" s="8"/>
      <c r="AV50" s="8"/>
      <c r="AW50" s="8"/>
    </row>
    <row r="51" spans="45:49">
      <c r="AS51" s="8"/>
      <c r="AT51" s="8"/>
      <c r="AU51" s="8"/>
      <c r="AV51" s="8"/>
      <c r="AW51" s="8"/>
    </row>
    <row r="52" spans="45:49">
      <c r="AS52" s="8"/>
      <c r="AT52" s="8"/>
      <c r="AU52" s="8"/>
      <c r="AV52" s="8"/>
      <c r="AW52" s="8"/>
    </row>
    <row r="53" spans="45:49">
      <c r="AS53" s="8"/>
      <c r="AT53" s="8"/>
      <c r="AU53" s="8"/>
      <c r="AV53" s="8"/>
      <c r="AW53" s="8"/>
    </row>
    <row r="54" spans="45:49">
      <c r="AS54" s="8"/>
      <c r="AT54" s="8"/>
      <c r="AU54" s="8"/>
      <c r="AV54" s="8"/>
      <c r="AW54" s="8"/>
    </row>
    <row r="55" spans="45:49">
      <c r="AS55" s="8"/>
      <c r="AT55" s="8"/>
      <c r="AU55" s="8"/>
      <c r="AV55" s="8"/>
      <c r="AW55" s="8"/>
    </row>
    <row r="56" spans="45:49">
      <c r="AS56" s="8"/>
      <c r="AT56" s="8"/>
      <c r="AU56" s="8"/>
      <c r="AV56" s="8"/>
      <c r="AW56" s="8"/>
    </row>
    <row r="57" spans="45:49">
      <c r="AS57" s="8"/>
      <c r="AT57" s="8"/>
      <c r="AU57" s="8"/>
      <c r="AV57" s="8"/>
      <c r="AW57" s="8"/>
    </row>
    <row r="58" spans="45:49">
      <c r="AS58" s="8"/>
      <c r="AT58" s="8"/>
      <c r="AU58" s="8"/>
      <c r="AV58" s="8"/>
      <c r="AW58" s="8"/>
    </row>
    <row r="59" spans="45:49">
      <c r="AS59" s="8"/>
      <c r="AT59" s="8"/>
      <c r="AU59" s="8"/>
      <c r="AV59" s="8"/>
      <c r="AW59" s="8"/>
    </row>
    <row r="60" spans="45:49">
      <c r="AS60" s="8"/>
      <c r="AT60" s="8"/>
      <c r="AU60" s="8"/>
      <c r="AV60" s="8"/>
      <c r="AW60" s="8"/>
    </row>
    <row r="61" spans="45:49">
      <c r="AS61" s="8"/>
      <c r="AT61" s="8"/>
      <c r="AU61" s="8"/>
      <c r="AV61" s="8"/>
      <c r="AW61" s="8"/>
    </row>
    <row r="62" spans="45:49">
      <c r="AS62" s="8"/>
      <c r="AT62" s="8"/>
      <c r="AU62" s="8"/>
      <c r="AV62" s="8"/>
      <c r="AW62" s="8"/>
    </row>
    <row r="63" spans="45:49">
      <c r="AS63" s="8"/>
      <c r="AT63" s="8"/>
      <c r="AU63" s="8"/>
      <c r="AV63" s="8"/>
      <c r="AW63" s="8"/>
    </row>
    <row r="64" spans="45:49">
      <c r="AS64" s="8"/>
      <c r="AT64" s="8"/>
      <c r="AU64" s="8"/>
      <c r="AV64" s="8"/>
      <c r="AW64" s="8"/>
    </row>
    <row r="65" spans="45:49">
      <c r="AS65" s="8"/>
      <c r="AT65" s="8"/>
      <c r="AU65" s="8"/>
      <c r="AV65" s="8"/>
      <c r="AW65" s="8"/>
    </row>
    <row r="66" spans="45:49">
      <c r="AS66" s="8"/>
      <c r="AT66" s="8"/>
      <c r="AU66" s="8"/>
      <c r="AV66" s="8"/>
      <c r="AW66" s="8"/>
    </row>
    <row r="67" spans="45:49">
      <c r="AS67" s="8"/>
      <c r="AT67" s="8"/>
      <c r="AU67" s="8"/>
      <c r="AV67" s="8"/>
      <c r="AW67" s="8"/>
    </row>
    <row r="68" spans="45:49">
      <c r="AS68" s="8"/>
      <c r="AT68" s="8"/>
      <c r="AU68" s="8"/>
      <c r="AV68" s="8"/>
      <c r="AW68" s="8"/>
    </row>
    <row r="69" spans="45:49">
      <c r="AS69" s="8"/>
      <c r="AT69" s="8"/>
      <c r="AU69" s="8"/>
      <c r="AV69" s="8"/>
      <c r="AW69" s="8"/>
    </row>
    <row r="70" spans="45:49">
      <c r="AS70" s="8"/>
      <c r="AT70" s="8"/>
      <c r="AU70" s="8"/>
      <c r="AV70" s="8"/>
      <c r="AW70" s="8"/>
    </row>
    <row r="71" spans="45:49">
      <c r="AS71" s="8"/>
      <c r="AT71" s="8"/>
      <c r="AU71" s="8"/>
      <c r="AV71" s="8"/>
      <c r="AW71" s="8"/>
    </row>
    <row r="72" spans="45:49">
      <c r="AS72" s="8"/>
      <c r="AT72" s="8"/>
      <c r="AU72" s="8"/>
      <c r="AV72" s="8"/>
      <c r="AW72" s="8"/>
    </row>
    <row r="73" spans="45:49">
      <c r="AS73" s="8"/>
      <c r="AT73" s="8"/>
      <c r="AU73" s="8"/>
      <c r="AV73" s="8"/>
      <c r="AW73" s="8"/>
    </row>
    <row r="74" spans="45:49">
      <c r="AS74" s="8"/>
      <c r="AT74" s="8"/>
      <c r="AU74" s="8"/>
      <c r="AV74" s="8"/>
      <c r="AW74" s="8"/>
    </row>
    <row r="75" spans="45:49">
      <c r="AS75" s="8"/>
      <c r="AT75" s="8"/>
      <c r="AU75" s="8"/>
      <c r="AV75" s="8"/>
      <c r="AW75" s="8"/>
    </row>
    <row r="76" spans="45:49">
      <c r="AS76" s="8"/>
      <c r="AT76" s="8"/>
      <c r="AU76" s="8"/>
      <c r="AV76" s="8"/>
      <c r="AW76" s="8"/>
    </row>
    <row r="77" spans="45:49">
      <c r="AS77" s="8"/>
      <c r="AT77" s="8"/>
      <c r="AU77" s="8"/>
      <c r="AV77" s="8"/>
      <c r="AW77" s="8"/>
    </row>
  </sheetData>
  <mergeCells count="13">
    <mergeCell ref="N3:R4"/>
    <mergeCell ref="S3:W4"/>
    <mergeCell ref="B14:C14"/>
    <mergeCell ref="B3:B5"/>
    <mergeCell ref="C3:C5"/>
    <mergeCell ref="D3:H4"/>
    <mergeCell ref="I3:M4"/>
    <mergeCell ref="AS5:AT5"/>
    <mergeCell ref="AU5:AV5"/>
    <mergeCell ref="X3:AB4"/>
    <mergeCell ref="AC3:AG4"/>
    <mergeCell ref="AH3:AL4"/>
    <mergeCell ref="AM3:AQ4"/>
  </mergeCells>
  <phoneticPr fontId="3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2-12.多剤服薬者に係る分析</oddHeader>
  </headerFooter>
  <colBreaks count="1" manualBreakCount="1">
    <brk id="23" max="13" man="1"/>
  </colBreaks>
  <ignoredErrors>
    <ignoredError sqref="AT6:AT13 AV6:AV7 AV9:AV10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17" customWidth="1"/>
    <col min="2" max="2" width="3.625" style="17" customWidth="1"/>
    <col min="3" max="3" width="9.625" style="17" customWidth="1"/>
    <col min="4" max="9" width="13.125" style="17" customWidth="1"/>
    <col min="10" max="12" width="20.625" style="17" customWidth="1"/>
    <col min="13" max="13" width="6.625" style="17" customWidth="1"/>
    <col min="14" max="16384" width="9" style="17"/>
  </cols>
  <sheetData>
    <row r="1" spans="1:1" ht="16.5" customHeight="1">
      <c r="A1" s="17" t="s">
        <v>130</v>
      </c>
    </row>
    <row r="2" spans="1:1" ht="16.5" customHeight="1">
      <c r="A2" s="17" t="s">
        <v>131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2-12.多剤服薬者に係る分析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17" customWidth="1"/>
    <col min="2" max="2" width="3.625" style="17" customWidth="1"/>
    <col min="3" max="3" width="9.625" style="17" customWidth="1"/>
    <col min="4" max="9" width="13.125" style="17" customWidth="1"/>
    <col min="10" max="12" width="20.625" style="17" customWidth="1"/>
    <col min="13" max="13" width="6.625" style="17" customWidth="1"/>
    <col min="14" max="16384" width="9" style="17"/>
  </cols>
  <sheetData>
    <row r="1" spans="1:1" ht="16.5" customHeight="1">
      <c r="A1" s="17" t="s">
        <v>127</v>
      </c>
    </row>
    <row r="2" spans="1:1" ht="16.5" customHeight="1">
      <c r="A2" s="17" t="s">
        <v>131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2-12.多剤服薬者に係る分析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0"/>
  <sheetViews>
    <sheetView showGridLines="0" zoomScaleNormal="100" zoomScaleSheetLayoutView="100" workbookViewId="0"/>
  </sheetViews>
  <sheetFormatPr defaultRowHeight="13.5"/>
  <cols>
    <col min="1" max="1" width="4.625" style="8" customWidth="1"/>
    <col min="2" max="2" width="3.25" style="8" customWidth="1"/>
    <col min="3" max="3" width="18.625" style="8" customWidth="1"/>
    <col min="4" max="43" width="9" style="8" customWidth="1"/>
    <col min="44" max="44" width="9" style="8"/>
    <col min="45" max="45" width="11.375" style="6" bestFit="1" customWidth="1"/>
    <col min="46" max="46" width="9.125" style="6" bestFit="1" customWidth="1"/>
    <col min="47" max="47" width="12" style="6" customWidth="1"/>
    <col min="48" max="48" width="10.125" style="6" customWidth="1"/>
    <col min="49" max="49" width="9.125" style="6" customWidth="1"/>
    <col min="50" max="16384" width="9" style="8"/>
  </cols>
  <sheetData>
    <row r="1" spans="1:52" ht="16.5" customHeight="1">
      <c r="A1" s="17"/>
      <c r="B1" s="8" t="s">
        <v>132</v>
      </c>
    </row>
    <row r="2" spans="1:52" ht="16.5" customHeight="1">
      <c r="A2" s="17"/>
      <c r="B2" s="8" t="s">
        <v>134</v>
      </c>
    </row>
    <row r="3" spans="1:52" ht="8.25" customHeight="1">
      <c r="B3" s="53"/>
      <c r="C3" s="55" t="s">
        <v>99</v>
      </c>
      <c r="D3" s="53" t="s">
        <v>65</v>
      </c>
      <c r="E3" s="53"/>
      <c r="F3" s="53"/>
      <c r="G3" s="53"/>
      <c r="H3" s="53"/>
      <c r="I3" s="53" t="s">
        <v>66</v>
      </c>
      <c r="J3" s="53"/>
      <c r="K3" s="53"/>
      <c r="L3" s="53"/>
      <c r="M3" s="53"/>
      <c r="N3" s="53" t="s">
        <v>67</v>
      </c>
      <c r="O3" s="53"/>
      <c r="P3" s="53"/>
      <c r="Q3" s="53"/>
      <c r="R3" s="53"/>
      <c r="S3" s="53" t="s">
        <v>68</v>
      </c>
      <c r="T3" s="53"/>
      <c r="U3" s="53"/>
      <c r="V3" s="53"/>
      <c r="W3" s="53"/>
      <c r="X3" s="53" t="s">
        <v>69</v>
      </c>
      <c r="Y3" s="53"/>
      <c r="Z3" s="53"/>
      <c r="AA3" s="53"/>
      <c r="AB3" s="53"/>
      <c r="AC3" s="53" t="s">
        <v>70</v>
      </c>
      <c r="AD3" s="53"/>
      <c r="AE3" s="53"/>
      <c r="AF3" s="53"/>
      <c r="AG3" s="53"/>
      <c r="AH3" s="53" t="s">
        <v>71</v>
      </c>
      <c r="AI3" s="53"/>
      <c r="AJ3" s="53"/>
      <c r="AK3" s="53"/>
      <c r="AL3" s="53"/>
      <c r="AM3" s="53" t="s">
        <v>72</v>
      </c>
      <c r="AN3" s="53"/>
      <c r="AO3" s="53"/>
      <c r="AP3" s="53"/>
      <c r="AQ3" s="53"/>
    </row>
    <row r="4" spans="1:52" ht="8.25" customHeight="1">
      <c r="B4" s="53"/>
      <c r="C4" s="55"/>
      <c r="D4" s="53"/>
      <c r="E4" s="53"/>
      <c r="F4" s="53"/>
      <c r="G4" s="53"/>
      <c r="H4" s="53"/>
      <c r="I4" s="53"/>
      <c r="J4" s="53"/>
      <c r="K4" s="56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S4" s="8" t="s">
        <v>121</v>
      </c>
      <c r="AU4" s="8"/>
    </row>
    <row r="5" spans="1:52" ht="57" customHeight="1">
      <c r="B5" s="53"/>
      <c r="C5" s="55"/>
      <c r="D5" s="19" t="s">
        <v>75</v>
      </c>
      <c r="E5" s="19" t="s">
        <v>122</v>
      </c>
      <c r="F5" s="19" t="s">
        <v>123</v>
      </c>
      <c r="G5" s="19" t="s">
        <v>119</v>
      </c>
      <c r="H5" s="19" t="s">
        <v>120</v>
      </c>
      <c r="I5" s="19" t="s">
        <v>75</v>
      </c>
      <c r="J5" s="19" t="s">
        <v>122</v>
      </c>
      <c r="K5" s="19" t="s">
        <v>123</v>
      </c>
      <c r="L5" s="19" t="s">
        <v>119</v>
      </c>
      <c r="M5" s="19" t="s">
        <v>120</v>
      </c>
      <c r="N5" s="19" t="s">
        <v>75</v>
      </c>
      <c r="O5" s="19" t="s">
        <v>122</v>
      </c>
      <c r="P5" s="19" t="s">
        <v>123</v>
      </c>
      <c r="Q5" s="19" t="s">
        <v>119</v>
      </c>
      <c r="R5" s="19" t="s">
        <v>120</v>
      </c>
      <c r="S5" s="19" t="s">
        <v>75</v>
      </c>
      <c r="T5" s="19" t="s">
        <v>122</v>
      </c>
      <c r="U5" s="19" t="s">
        <v>123</v>
      </c>
      <c r="V5" s="19" t="s">
        <v>119</v>
      </c>
      <c r="W5" s="19" t="s">
        <v>120</v>
      </c>
      <c r="X5" s="19" t="s">
        <v>75</v>
      </c>
      <c r="Y5" s="19" t="s">
        <v>122</v>
      </c>
      <c r="Z5" s="19" t="s">
        <v>123</v>
      </c>
      <c r="AA5" s="19" t="s">
        <v>119</v>
      </c>
      <c r="AB5" s="19" t="s">
        <v>120</v>
      </c>
      <c r="AC5" s="19" t="s">
        <v>75</v>
      </c>
      <c r="AD5" s="19" t="s">
        <v>122</v>
      </c>
      <c r="AE5" s="19" t="s">
        <v>123</v>
      </c>
      <c r="AF5" s="19" t="s">
        <v>119</v>
      </c>
      <c r="AG5" s="19" t="s">
        <v>120</v>
      </c>
      <c r="AH5" s="19" t="s">
        <v>75</v>
      </c>
      <c r="AI5" s="19" t="s">
        <v>122</v>
      </c>
      <c r="AJ5" s="19" t="s">
        <v>123</v>
      </c>
      <c r="AK5" s="19" t="s">
        <v>119</v>
      </c>
      <c r="AL5" s="19" t="s">
        <v>120</v>
      </c>
      <c r="AM5" s="19" t="s">
        <v>75</v>
      </c>
      <c r="AN5" s="19" t="s">
        <v>122</v>
      </c>
      <c r="AO5" s="19" t="s">
        <v>123</v>
      </c>
      <c r="AP5" s="19" t="s">
        <v>119</v>
      </c>
      <c r="AQ5" s="19" t="s">
        <v>120</v>
      </c>
      <c r="AS5" s="51" t="s">
        <v>135</v>
      </c>
      <c r="AT5" s="52"/>
      <c r="AU5" s="51" t="s">
        <v>137</v>
      </c>
      <c r="AV5" s="52"/>
      <c r="AW5" s="9"/>
      <c r="AX5" s="30" t="s">
        <v>74</v>
      </c>
      <c r="AY5" s="30" t="s">
        <v>129</v>
      </c>
      <c r="AZ5" s="15"/>
    </row>
    <row r="6" spans="1:52" s="6" customFormat="1">
      <c r="B6" s="22">
        <v>1</v>
      </c>
      <c r="C6" s="21" t="s">
        <v>58</v>
      </c>
      <c r="D6" s="42">
        <v>1834</v>
      </c>
      <c r="E6" s="42">
        <v>423</v>
      </c>
      <c r="F6" s="42">
        <v>346</v>
      </c>
      <c r="G6" s="43">
        <f>IFERROR(F6/D6,"-")</f>
        <v>0.18865866957470012</v>
      </c>
      <c r="H6" s="43">
        <f>IFERROR(F6/E6,"-")</f>
        <v>0.81796690307328601</v>
      </c>
      <c r="I6" s="42">
        <v>2956</v>
      </c>
      <c r="J6" s="42">
        <v>772</v>
      </c>
      <c r="K6" s="42">
        <v>631</v>
      </c>
      <c r="L6" s="43">
        <f>IFERROR(K6/I6,"-")</f>
        <v>0.21346414073071718</v>
      </c>
      <c r="M6" s="43">
        <f>IFERROR(K6/J6,"-")</f>
        <v>0.81735751295336789</v>
      </c>
      <c r="N6" s="42">
        <v>130661</v>
      </c>
      <c r="O6" s="42">
        <v>33042</v>
      </c>
      <c r="P6" s="42">
        <v>22149</v>
      </c>
      <c r="Q6" s="43">
        <f>IFERROR(P6/N6,"-")</f>
        <v>0.16951500447723497</v>
      </c>
      <c r="R6" s="43">
        <f>IFERROR(P6/O6,"-")</f>
        <v>0.67032867259851103</v>
      </c>
      <c r="S6" s="42">
        <v>101322</v>
      </c>
      <c r="T6" s="42">
        <v>27705</v>
      </c>
      <c r="U6" s="42">
        <v>20632</v>
      </c>
      <c r="V6" s="43">
        <f>IFERROR(U6/S6,"-")</f>
        <v>0.20362803734628215</v>
      </c>
      <c r="W6" s="43">
        <f>IFERROR(U6/T6,"-")</f>
        <v>0.74470312218011192</v>
      </c>
      <c r="X6" s="42">
        <v>65083</v>
      </c>
      <c r="Y6" s="42">
        <v>15697</v>
      </c>
      <c r="Z6" s="42">
        <v>12422</v>
      </c>
      <c r="AA6" s="43">
        <f>IFERROR(Z6/X6,"-")</f>
        <v>0.19086397369512775</v>
      </c>
      <c r="AB6" s="43">
        <f>IFERROR(Z6/Y6,"-")</f>
        <v>0.79136140663821108</v>
      </c>
      <c r="AC6" s="42">
        <v>29156</v>
      </c>
      <c r="AD6" s="42">
        <v>5088</v>
      </c>
      <c r="AE6" s="42">
        <v>4131</v>
      </c>
      <c r="AF6" s="43">
        <f>IFERROR(AE6/AC6,"-")</f>
        <v>0.14168610234600082</v>
      </c>
      <c r="AG6" s="43">
        <f>IFERROR(AE6/AD6,"-")</f>
        <v>0.81191037735849059</v>
      </c>
      <c r="AH6" s="42">
        <v>9317</v>
      </c>
      <c r="AI6" s="42">
        <v>944</v>
      </c>
      <c r="AJ6" s="42">
        <v>715</v>
      </c>
      <c r="AK6" s="43">
        <f>IFERROR(AJ6/AH6,"-")</f>
        <v>7.6741440377804018E-2</v>
      </c>
      <c r="AL6" s="43">
        <f>IFERROR(AJ6/AI6,"-")</f>
        <v>0.75741525423728817</v>
      </c>
      <c r="AM6" s="42">
        <f>SUM(D6,I6,N6,S6,X6,AC6,AH6)</f>
        <v>340329</v>
      </c>
      <c r="AN6" s="42">
        <f t="shared" ref="AN6:AO6" si="0">SUM(E6,J6,O6,T6,Y6,AD6,AI6)</f>
        <v>83671</v>
      </c>
      <c r="AO6" s="42">
        <f t="shared" si="0"/>
        <v>61026</v>
      </c>
      <c r="AP6" s="43">
        <f>IFERROR(AO6/AM6,"-")</f>
        <v>0.1793147219308375</v>
      </c>
      <c r="AQ6" s="43">
        <f>IFERROR(AO6/AN6,"-")</f>
        <v>0.72935664686689539</v>
      </c>
      <c r="AS6" s="11" t="str">
        <f>INDEX($C$6:$C$79,MATCH(AT6,$AP$6:$AP$79,0))</f>
        <v>泉大津市</v>
      </c>
      <c r="AT6" s="12">
        <f>LARGE($AP$6:$AP$79,ROW(A1))</f>
        <v>0.2248421052631579</v>
      </c>
      <c r="AU6" s="11" t="str">
        <f>INDEX($C$6:$C$79,MATCH(AV6,$AQ$6:$AQ$79,0))</f>
        <v>西成区</v>
      </c>
      <c r="AV6" s="12">
        <f>LARGE($AQ$6:$AQ$79,ROW(C1))</f>
        <v>0.7681889763779528</v>
      </c>
      <c r="AW6" s="13"/>
      <c r="AX6" s="26">
        <f>$AP$80</f>
        <v>0.17606832272994069</v>
      </c>
      <c r="AY6" s="26">
        <f>$AQ$80</f>
        <v>0.70616945712836121</v>
      </c>
      <c r="AZ6" s="27">
        <v>0</v>
      </c>
    </row>
    <row r="7" spans="1:52" s="6" customFormat="1">
      <c r="B7" s="22">
        <v>2</v>
      </c>
      <c r="C7" s="21" t="s">
        <v>100</v>
      </c>
      <c r="D7" s="42">
        <v>55</v>
      </c>
      <c r="E7" s="42">
        <v>12</v>
      </c>
      <c r="F7" s="42">
        <v>10</v>
      </c>
      <c r="G7" s="43">
        <f t="shared" ref="G7:G70" si="1">IFERROR(F7/D7,"-")</f>
        <v>0.18181818181818182</v>
      </c>
      <c r="H7" s="43">
        <f t="shared" ref="H7:H70" si="2">IFERROR(F7/E7,"-")</f>
        <v>0.83333333333333337</v>
      </c>
      <c r="I7" s="42">
        <v>103</v>
      </c>
      <c r="J7" s="42">
        <v>27</v>
      </c>
      <c r="K7" s="42">
        <v>23</v>
      </c>
      <c r="L7" s="43">
        <f t="shared" ref="L7:L70" si="3">IFERROR(K7/I7,"-")</f>
        <v>0.22330097087378642</v>
      </c>
      <c r="M7" s="43">
        <f t="shared" ref="M7:M70" si="4">IFERROR(K7/J7,"-")</f>
        <v>0.85185185185185186</v>
      </c>
      <c r="N7" s="42">
        <v>4682</v>
      </c>
      <c r="O7" s="42">
        <v>1146</v>
      </c>
      <c r="P7" s="42">
        <v>699</v>
      </c>
      <c r="Q7" s="43">
        <f t="shared" ref="Q7:Q70" si="5">IFERROR(P7/N7,"-")</f>
        <v>0.14929517300299017</v>
      </c>
      <c r="R7" s="43">
        <f t="shared" ref="R7:R70" si="6">IFERROR(P7/O7,"-")</f>
        <v>0.60994764397905754</v>
      </c>
      <c r="S7" s="42">
        <v>3652</v>
      </c>
      <c r="T7" s="42">
        <v>1018</v>
      </c>
      <c r="U7" s="42">
        <v>757</v>
      </c>
      <c r="V7" s="43">
        <f t="shared" ref="V7:V70" si="7">IFERROR(U7/S7,"-")</f>
        <v>0.20728368017524645</v>
      </c>
      <c r="W7" s="43">
        <f t="shared" ref="W7:W70" si="8">IFERROR(U7/T7,"-")</f>
        <v>0.74361493123772104</v>
      </c>
      <c r="X7" s="42">
        <v>2515</v>
      </c>
      <c r="Y7" s="42">
        <v>608</v>
      </c>
      <c r="Z7" s="42">
        <v>450</v>
      </c>
      <c r="AA7" s="43">
        <f t="shared" ref="AA7:AA70" si="9">IFERROR(Z7/X7,"-")</f>
        <v>0.17892644135188868</v>
      </c>
      <c r="AB7" s="43">
        <f t="shared" ref="AB7:AB70" si="10">IFERROR(Z7/Y7,"-")</f>
        <v>0.74013157894736847</v>
      </c>
      <c r="AC7" s="42">
        <v>1103</v>
      </c>
      <c r="AD7" s="42">
        <v>179</v>
      </c>
      <c r="AE7" s="42">
        <v>145</v>
      </c>
      <c r="AF7" s="43">
        <f t="shared" ref="AF7:AF70" si="11">IFERROR(AE7/AC7,"-")</f>
        <v>0.13145965548504079</v>
      </c>
      <c r="AG7" s="43">
        <f t="shared" ref="AG7:AG70" si="12">IFERROR(AE7/AD7,"-")</f>
        <v>0.81005586592178769</v>
      </c>
      <c r="AH7" s="42">
        <v>319</v>
      </c>
      <c r="AI7" s="42">
        <v>31</v>
      </c>
      <c r="AJ7" s="42">
        <v>24</v>
      </c>
      <c r="AK7" s="43">
        <f t="shared" ref="AK7:AK70" si="13">IFERROR(AJ7/AH7,"-")</f>
        <v>7.5235109717868343E-2</v>
      </c>
      <c r="AL7" s="43">
        <f t="shared" ref="AL7:AL70" si="14">IFERROR(AJ7/AI7,"-")</f>
        <v>0.77419354838709675</v>
      </c>
      <c r="AM7" s="42">
        <f t="shared" ref="AM7:AM70" si="15">SUM(D7,I7,N7,S7,X7,AC7,AH7)</f>
        <v>12429</v>
      </c>
      <c r="AN7" s="42">
        <f t="shared" ref="AN7:AN70" si="16">SUM(E7,J7,O7,T7,Y7,AD7,AI7)</f>
        <v>3021</v>
      </c>
      <c r="AO7" s="42">
        <f t="shared" ref="AO7:AO70" si="17">SUM(F7,K7,P7,U7,Z7,AE7,AJ7)</f>
        <v>2108</v>
      </c>
      <c r="AP7" s="43">
        <f t="shared" ref="AP7:AP70" si="18">IFERROR(AO7/AM7,"-")</f>
        <v>0.16960334701102261</v>
      </c>
      <c r="AQ7" s="43">
        <f t="shared" ref="AQ7:AQ70" si="19">IFERROR(AO7/AN7,"-")</f>
        <v>0.69778219132737507</v>
      </c>
      <c r="AS7" s="11" t="str">
        <f t="shared" ref="AS7:AS70" si="20">INDEX($C$6:$C$79,MATCH(AT7,$AP$6:$AP$79,0))</f>
        <v>柏原市</v>
      </c>
      <c r="AT7" s="12">
        <f t="shared" ref="AT7:AT70" si="21">LARGE($AP$6:$AP$79,ROW(A2))</f>
        <v>0.20784666067684934</v>
      </c>
      <c r="AU7" s="11" t="str">
        <f t="shared" ref="AU7:AU70" si="22">INDEX($C$6:$C$79,MATCH(AV7,$AQ$6:$AQ$79,0))</f>
        <v>田尻町</v>
      </c>
      <c r="AV7" s="12">
        <f t="shared" ref="AV7:AV70" si="23">LARGE($AQ$6:$AQ$79,ROW(C2))</f>
        <v>0.76045627376425851</v>
      </c>
      <c r="AW7" s="13"/>
      <c r="AX7" s="26">
        <f t="shared" ref="AX7:AX70" si="24">$AP$80</f>
        <v>0.17606832272994069</v>
      </c>
      <c r="AY7" s="26">
        <f t="shared" ref="AY7:AY70" si="25">$AQ$80</f>
        <v>0.70616945712836121</v>
      </c>
      <c r="AZ7" s="27">
        <v>0</v>
      </c>
    </row>
    <row r="8" spans="1:52" s="6" customFormat="1">
      <c r="B8" s="22">
        <v>3</v>
      </c>
      <c r="C8" s="21" t="s">
        <v>101</v>
      </c>
      <c r="D8" s="42">
        <v>44</v>
      </c>
      <c r="E8" s="42">
        <v>10</v>
      </c>
      <c r="F8" s="42">
        <v>8</v>
      </c>
      <c r="G8" s="43">
        <f t="shared" si="1"/>
        <v>0.18181818181818182</v>
      </c>
      <c r="H8" s="43">
        <f t="shared" si="2"/>
        <v>0.8</v>
      </c>
      <c r="I8" s="42">
        <v>81</v>
      </c>
      <c r="J8" s="42">
        <v>14</v>
      </c>
      <c r="K8" s="42">
        <v>12</v>
      </c>
      <c r="L8" s="43">
        <f t="shared" si="3"/>
        <v>0.14814814814814814</v>
      </c>
      <c r="M8" s="43">
        <f t="shared" si="4"/>
        <v>0.8571428571428571</v>
      </c>
      <c r="N8" s="42">
        <v>2904</v>
      </c>
      <c r="O8" s="42">
        <v>679</v>
      </c>
      <c r="P8" s="42">
        <v>444</v>
      </c>
      <c r="Q8" s="43">
        <f t="shared" si="5"/>
        <v>0.15289256198347106</v>
      </c>
      <c r="R8" s="43">
        <f t="shared" si="6"/>
        <v>0.65390279823269515</v>
      </c>
      <c r="S8" s="42">
        <v>2262</v>
      </c>
      <c r="T8" s="42">
        <v>603</v>
      </c>
      <c r="U8" s="42">
        <v>437</v>
      </c>
      <c r="V8" s="43">
        <f t="shared" si="7"/>
        <v>0.19319186560565871</v>
      </c>
      <c r="W8" s="43">
        <f t="shared" si="8"/>
        <v>0.72470978441127698</v>
      </c>
      <c r="X8" s="42">
        <v>1604</v>
      </c>
      <c r="Y8" s="42">
        <v>401</v>
      </c>
      <c r="Z8" s="42">
        <v>307</v>
      </c>
      <c r="AA8" s="43">
        <f t="shared" si="9"/>
        <v>0.19139650872817954</v>
      </c>
      <c r="AB8" s="43">
        <f t="shared" si="10"/>
        <v>0.76558603491271815</v>
      </c>
      <c r="AC8" s="42">
        <v>695</v>
      </c>
      <c r="AD8" s="42">
        <v>116</v>
      </c>
      <c r="AE8" s="42">
        <v>90</v>
      </c>
      <c r="AF8" s="43">
        <f t="shared" si="11"/>
        <v>0.12949640287769784</v>
      </c>
      <c r="AG8" s="43">
        <f t="shared" si="12"/>
        <v>0.77586206896551724</v>
      </c>
      <c r="AH8" s="42">
        <v>231</v>
      </c>
      <c r="AI8" s="42">
        <v>23</v>
      </c>
      <c r="AJ8" s="42">
        <v>20</v>
      </c>
      <c r="AK8" s="43">
        <f t="shared" si="13"/>
        <v>8.6580086580086577E-2</v>
      </c>
      <c r="AL8" s="43">
        <f t="shared" si="14"/>
        <v>0.86956521739130432</v>
      </c>
      <c r="AM8" s="42">
        <f t="shared" si="15"/>
        <v>7821</v>
      </c>
      <c r="AN8" s="42">
        <f t="shared" si="16"/>
        <v>1846</v>
      </c>
      <c r="AO8" s="42">
        <f t="shared" si="17"/>
        <v>1318</v>
      </c>
      <c r="AP8" s="43">
        <f t="shared" si="18"/>
        <v>0.16852064953330775</v>
      </c>
      <c r="AQ8" s="43">
        <f t="shared" si="19"/>
        <v>0.71397616468039005</v>
      </c>
      <c r="AS8" s="11" t="str">
        <f t="shared" si="20"/>
        <v>住之江区</v>
      </c>
      <c r="AT8" s="12">
        <f t="shared" si="21"/>
        <v>0.20030608040496792</v>
      </c>
      <c r="AU8" s="11" t="str">
        <f t="shared" si="22"/>
        <v>泉佐野市</v>
      </c>
      <c r="AV8" s="12">
        <f t="shared" si="23"/>
        <v>0.75547680412371132</v>
      </c>
      <c r="AW8" s="13"/>
      <c r="AX8" s="26">
        <f t="shared" si="24"/>
        <v>0.17606832272994069</v>
      </c>
      <c r="AY8" s="26">
        <f t="shared" si="25"/>
        <v>0.70616945712836121</v>
      </c>
      <c r="AZ8" s="27">
        <v>0</v>
      </c>
    </row>
    <row r="9" spans="1:52" s="6" customFormat="1">
      <c r="B9" s="22">
        <v>4</v>
      </c>
      <c r="C9" s="21" t="s">
        <v>102</v>
      </c>
      <c r="D9" s="42">
        <v>48</v>
      </c>
      <c r="E9" s="42">
        <v>11</v>
      </c>
      <c r="F9" s="42">
        <v>8</v>
      </c>
      <c r="G9" s="43">
        <f t="shared" si="1"/>
        <v>0.16666666666666666</v>
      </c>
      <c r="H9" s="43">
        <f t="shared" si="2"/>
        <v>0.72727272727272729</v>
      </c>
      <c r="I9" s="42">
        <v>79</v>
      </c>
      <c r="J9" s="42">
        <v>19</v>
      </c>
      <c r="K9" s="42">
        <v>18</v>
      </c>
      <c r="L9" s="43">
        <f t="shared" si="3"/>
        <v>0.22784810126582278</v>
      </c>
      <c r="M9" s="43">
        <f t="shared" si="4"/>
        <v>0.94736842105263153</v>
      </c>
      <c r="N9" s="42">
        <v>3516</v>
      </c>
      <c r="O9" s="42">
        <v>912</v>
      </c>
      <c r="P9" s="42">
        <v>616</v>
      </c>
      <c r="Q9" s="43">
        <f t="shared" si="5"/>
        <v>0.1751990898748578</v>
      </c>
      <c r="R9" s="43">
        <f t="shared" si="6"/>
        <v>0.67543859649122806</v>
      </c>
      <c r="S9" s="42">
        <v>2829</v>
      </c>
      <c r="T9" s="42">
        <v>785</v>
      </c>
      <c r="U9" s="42">
        <v>572</v>
      </c>
      <c r="V9" s="43">
        <f t="shared" si="7"/>
        <v>0.20219158713326263</v>
      </c>
      <c r="W9" s="43">
        <f t="shared" si="8"/>
        <v>0.72866242038216555</v>
      </c>
      <c r="X9" s="42">
        <v>1657</v>
      </c>
      <c r="Y9" s="42">
        <v>385</v>
      </c>
      <c r="Z9" s="42">
        <v>307</v>
      </c>
      <c r="AA9" s="43">
        <f t="shared" si="9"/>
        <v>0.18527459263729631</v>
      </c>
      <c r="AB9" s="43">
        <f t="shared" si="10"/>
        <v>0.79740259740259745</v>
      </c>
      <c r="AC9" s="42">
        <v>742</v>
      </c>
      <c r="AD9" s="42">
        <v>143</v>
      </c>
      <c r="AE9" s="42">
        <v>109</v>
      </c>
      <c r="AF9" s="43">
        <f t="shared" si="11"/>
        <v>0.14690026954177898</v>
      </c>
      <c r="AG9" s="43">
        <f t="shared" si="12"/>
        <v>0.76223776223776218</v>
      </c>
      <c r="AH9" s="42">
        <v>224</v>
      </c>
      <c r="AI9" s="42">
        <v>22</v>
      </c>
      <c r="AJ9" s="42">
        <v>10</v>
      </c>
      <c r="AK9" s="43">
        <f t="shared" si="13"/>
        <v>4.4642857142857144E-2</v>
      </c>
      <c r="AL9" s="43">
        <f t="shared" si="14"/>
        <v>0.45454545454545453</v>
      </c>
      <c r="AM9" s="42">
        <f t="shared" si="15"/>
        <v>9095</v>
      </c>
      <c r="AN9" s="42">
        <f t="shared" si="16"/>
        <v>2277</v>
      </c>
      <c r="AO9" s="42">
        <f t="shared" si="17"/>
        <v>1640</v>
      </c>
      <c r="AP9" s="43">
        <f t="shared" si="18"/>
        <v>0.18031885651456844</v>
      </c>
      <c r="AQ9" s="43">
        <f t="shared" si="19"/>
        <v>0.72024593763724198</v>
      </c>
      <c r="AS9" s="11" t="str">
        <f t="shared" si="20"/>
        <v>阿倍野区</v>
      </c>
      <c r="AT9" s="12">
        <f t="shared" si="21"/>
        <v>0.19665927182565573</v>
      </c>
      <c r="AU9" s="11" t="str">
        <f t="shared" si="22"/>
        <v>西淀川区</v>
      </c>
      <c r="AV9" s="12">
        <f t="shared" si="23"/>
        <v>0.75123809523809526</v>
      </c>
      <c r="AW9" s="13"/>
      <c r="AX9" s="26">
        <f t="shared" si="24"/>
        <v>0.17606832272994069</v>
      </c>
      <c r="AY9" s="26">
        <f t="shared" si="25"/>
        <v>0.70616945712836121</v>
      </c>
      <c r="AZ9" s="27">
        <v>0</v>
      </c>
    </row>
    <row r="10" spans="1:52" s="6" customFormat="1">
      <c r="B10" s="22">
        <v>5</v>
      </c>
      <c r="C10" s="21" t="s">
        <v>103</v>
      </c>
      <c r="D10" s="42">
        <v>38</v>
      </c>
      <c r="E10" s="42">
        <v>11</v>
      </c>
      <c r="F10" s="42">
        <v>8</v>
      </c>
      <c r="G10" s="43">
        <f t="shared" si="1"/>
        <v>0.21052631578947367</v>
      </c>
      <c r="H10" s="43">
        <f t="shared" si="2"/>
        <v>0.72727272727272729</v>
      </c>
      <c r="I10" s="42">
        <v>57</v>
      </c>
      <c r="J10" s="42">
        <v>12</v>
      </c>
      <c r="K10" s="42">
        <v>10</v>
      </c>
      <c r="L10" s="43">
        <f t="shared" si="3"/>
        <v>0.17543859649122806</v>
      </c>
      <c r="M10" s="43">
        <f t="shared" si="4"/>
        <v>0.83333333333333337</v>
      </c>
      <c r="N10" s="42">
        <v>2939</v>
      </c>
      <c r="O10" s="42">
        <v>695</v>
      </c>
      <c r="P10" s="42">
        <v>441</v>
      </c>
      <c r="Q10" s="43">
        <f t="shared" si="5"/>
        <v>0.15005103776794829</v>
      </c>
      <c r="R10" s="43">
        <f t="shared" si="6"/>
        <v>0.63453237410071939</v>
      </c>
      <c r="S10" s="42">
        <v>2235</v>
      </c>
      <c r="T10" s="42">
        <v>545</v>
      </c>
      <c r="U10" s="42">
        <v>407</v>
      </c>
      <c r="V10" s="43">
        <f t="shared" si="7"/>
        <v>0.18210290827740491</v>
      </c>
      <c r="W10" s="43">
        <f t="shared" si="8"/>
        <v>0.74678899082568806</v>
      </c>
      <c r="X10" s="42">
        <v>1450</v>
      </c>
      <c r="Y10" s="42">
        <v>313</v>
      </c>
      <c r="Z10" s="42">
        <v>229</v>
      </c>
      <c r="AA10" s="43">
        <f t="shared" si="9"/>
        <v>0.15793103448275861</v>
      </c>
      <c r="AB10" s="43">
        <f t="shared" si="10"/>
        <v>0.73162939297124596</v>
      </c>
      <c r="AC10" s="42">
        <v>717</v>
      </c>
      <c r="AD10" s="42">
        <v>108</v>
      </c>
      <c r="AE10" s="42">
        <v>80</v>
      </c>
      <c r="AF10" s="43">
        <f t="shared" si="11"/>
        <v>0.11157601115760112</v>
      </c>
      <c r="AG10" s="43">
        <f t="shared" si="12"/>
        <v>0.7407407407407407</v>
      </c>
      <c r="AH10" s="42">
        <v>230</v>
      </c>
      <c r="AI10" s="42">
        <v>15</v>
      </c>
      <c r="AJ10" s="42">
        <v>12</v>
      </c>
      <c r="AK10" s="43">
        <f t="shared" si="13"/>
        <v>5.2173913043478258E-2</v>
      </c>
      <c r="AL10" s="43">
        <f t="shared" si="14"/>
        <v>0.8</v>
      </c>
      <c r="AM10" s="42">
        <f t="shared" si="15"/>
        <v>7666</v>
      </c>
      <c r="AN10" s="42">
        <f t="shared" si="16"/>
        <v>1699</v>
      </c>
      <c r="AO10" s="42">
        <f t="shared" si="17"/>
        <v>1187</v>
      </c>
      <c r="AP10" s="43">
        <f t="shared" si="18"/>
        <v>0.15483955126532742</v>
      </c>
      <c r="AQ10" s="43">
        <f t="shared" si="19"/>
        <v>0.69864626250735729</v>
      </c>
      <c r="AS10" s="11" t="str">
        <f t="shared" si="20"/>
        <v>池田市</v>
      </c>
      <c r="AT10" s="12">
        <f t="shared" si="21"/>
        <v>0.19586514424701035</v>
      </c>
      <c r="AU10" s="11" t="str">
        <f t="shared" si="22"/>
        <v>堺市堺区</v>
      </c>
      <c r="AV10" s="12">
        <f t="shared" si="23"/>
        <v>0.74894157493649449</v>
      </c>
      <c r="AW10" s="13"/>
      <c r="AX10" s="26">
        <f t="shared" si="24"/>
        <v>0.17606832272994069</v>
      </c>
      <c r="AY10" s="26">
        <f t="shared" si="25"/>
        <v>0.70616945712836121</v>
      </c>
      <c r="AZ10" s="27">
        <v>0</v>
      </c>
    </row>
    <row r="11" spans="1:52" s="6" customFormat="1">
      <c r="B11" s="22">
        <v>6</v>
      </c>
      <c r="C11" s="21" t="s">
        <v>104</v>
      </c>
      <c r="D11" s="42">
        <v>82</v>
      </c>
      <c r="E11" s="42">
        <v>14</v>
      </c>
      <c r="F11" s="42">
        <v>13</v>
      </c>
      <c r="G11" s="43">
        <f t="shared" si="1"/>
        <v>0.15853658536585366</v>
      </c>
      <c r="H11" s="43">
        <f t="shared" si="2"/>
        <v>0.9285714285714286</v>
      </c>
      <c r="I11" s="42">
        <v>119</v>
      </c>
      <c r="J11" s="42">
        <v>33</v>
      </c>
      <c r="K11" s="42">
        <v>29</v>
      </c>
      <c r="L11" s="43">
        <f t="shared" si="3"/>
        <v>0.24369747899159663</v>
      </c>
      <c r="M11" s="43">
        <f t="shared" si="4"/>
        <v>0.87878787878787878</v>
      </c>
      <c r="N11" s="42">
        <v>4484</v>
      </c>
      <c r="O11" s="42">
        <v>1084</v>
      </c>
      <c r="P11" s="42">
        <v>732</v>
      </c>
      <c r="Q11" s="43">
        <f t="shared" si="5"/>
        <v>0.16324710080285459</v>
      </c>
      <c r="R11" s="43">
        <f t="shared" si="6"/>
        <v>0.67527675276752763</v>
      </c>
      <c r="S11" s="42">
        <v>3353</v>
      </c>
      <c r="T11" s="42">
        <v>861</v>
      </c>
      <c r="U11" s="42">
        <v>620</v>
      </c>
      <c r="V11" s="43">
        <f t="shared" si="7"/>
        <v>0.18490903668356695</v>
      </c>
      <c r="W11" s="43">
        <f t="shared" si="8"/>
        <v>0.7200929152148664</v>
      </c>
      <c r="X11" s="42">
        <v>2104</v>
      </c>
      <c r="Y11" s="42">
        <v>492</v>
      </c>
      <c r="Z11" s="42">
        <v>380</v>
      </c>
      <c r="AA11" s="43">
        <f t="shared" si="9"/>
        <v>0.1806083650190114</v>
      </c>
      <c r="AB11" s="43">
        <f t="shared" si="10"/>
        <v>0.77235772357723576</v>
      </c>
      <c r="AC11" s="42">
        <v>898</v>
      </c>
      <c r="AD11" s="42">
        <v>162</v>
      </c>
      <c r="AE11" s="42">
        <v>129</v>
      </c>
      <c r="AF11" s="43">
        <f t="shared" si="11"/>
        <v>0.14365256124721604</v>
      </c>
      <c r="AG11" s="43">
        <f t="shared" si="12"/>
        <v>0.79629629629629628</v>
      </c>
      <c r="AH11" s="42">
        <v>247</v>
      </c>
      <c r="AI11" s="42">
        <v>27</v>
      </c>
      <c r="AJ11" s="42">
        <v>19</v>
      </c>
      <c r="AK11" s="43">
        <f t="shared" si="13"/>
        <v>7.6923076923076927E-2</v>
      </c>
      <c r="AL11" s="43">
        <f t="shared" si="14"/>
        <v>0.70370370370370372</v>
      </c>
      <c r="AM11" s="42">
        <f t="shared" si="15"/>
        <v>11287</v>
      </c>
      <c r="AN11" s="42">
        <f t="shared" si="16"/>
        <v>2673</v>
      </c>
      <c r="AO11" s="42">
        <f t="shared" si="17"/>
        <v>1922</v>
      </c>
      <c r="AP11" s="43">
        <f t="shared" si="18"/>
        <v>0.17028439797997696</v>
      </c>
      <c r="AQ11" s="43">
        <f t="shared" si="19"/>
        <v>0.7190422745978301</v>
      </c>
      <c r="AS11" s="11" t="str">
        <f t="shared" si="20"/>
        <v>天王寺区</v>
      </c>
      <c r="AT11" s="12">
        <f t="shared" si="21"/>
        <v>0.19325000000000001</v>
      </c>
      <c r="AU11" s="11" t="str">
        <f t="shared" si="22"/>
        <v>住吉区</v>
      </c>
      <c r="AV11" s="12">
        <f t="shared" si="23"/>
        <v>0.7484383872799546</v>
      </c>
      <c r="AW11" s="13"/>
      <c r="AX11" s="26">
        <f t="shared" si="24"/>
        <v>0.17606832272994069</v>
      </c>
      <c r="AY11" s="26">
        <f t="shared" si="25"/>
        <v>0.70616945712836121</v>
      </c>
      <c r="AZ11" s="27">
        <v>0</v>
      </c>
    </row>
    <row r="12" spans="1:52" s="6" customFormat="1">
      <c r="B12" s="22">
        <v>7</v>
      </c>
      <c r="C12" s="21" t="s">
        <v>105</v>
      </c>
      <c r="D12" s="42">
        <v>69</v>
      </c>
      <c r="E12" s="42">
        <v>16</v>
      </c>
      <c r="F12" s="42">
        <v>15</v>
      </c>
      <c r="G12" s="43">
        <f t="shared" si="1"/>
        <v>0.21739130434782608</v>
      </c>
      <c r="H12" s="43">
        <f t="shared" si="2"/>
        <v>0.9375</v>
      </c>
      <c r="I12" s="42">
        <v>97</v>
      </c>
      <c r="J12" s="42">
        <v>25</v>
      </c>
      <c r="K12" s="42">
        <v>21</v>
      </c>
      <c r="L12" s="43">
        <f t="shared" si="3"/>
        <v>0.21649484536082475</v>
      </c>
      <c r="M12" s="43">
        <f t="shared" si="4"/>
        <v>0.84</v>
      </c>
      <c r="N12" s="42">
        <v>3995</v>
      </c>
      <c r="O12" s="42">
        <v>1022</v>
      </c>
      <c r="P12" s="42">
        <v>683</v>
      </c>
      <c r="Q12" s="43">
        <f t="shared" si="5"/>
        <v>0.1709637046307885</v>
      </c>
      <c r="R12" s="43">
        <f t="shared" si="6"/>
        <v>0.66829745596868884</v>
      </c>
      <c r="S12" s="42">
        <v>2970</v>
      </c>
      <c r="T12" s="42">
        <v>824</v>
      </c>
      <c r="U12" s="42">
        <v>605</v>
      </c>
      <c r="V12" s="43">
        <f t="shared" si="7"/>
        <v>0.20370370370370369</v>
      </c>
      <c r="W12" s="43">
        <f t="shared" si="8"/>
        <v>0.73422330097087374</v>
      </c>
      <c r="X12" s="42">
        <v>1751</v>
      </c>
      <c r="Y12" s="42">
        <v>427</v>
      </c>
      <c r="Z12" s="42">
        <v>339</v>
      </c>
      <c r="AA12" s="43">
        <f t="shared" si="9"/>
        <v>0.19360365505425473</v>
      </c>
      <c r="AB12" s="43">
        <f t="shared" si="10"/>
        <v>0.79391100702576112</v>
      </c>
      <c r="AC12" s="42">
        <v>764</v>
      </c>
      <c r="AD12" s="42">
        <v>153</v>
      </c>
      <c r="AE12" s="42">
        <v>127</v>
      </c>
      <c r="AF12" s="43">
        <f t="shared" si="11"/>
        <v>0.16623036649214659</v>
      </c>
      <c r="AG12" s="43">
        <f t="shared" si="12"/>
        <v>0.83006535947712423</v>
      </c>
      <c r="AH12" s="42">
        <v>260</v>
      </c>
      <c r="AI12" s="42">
        <v>30</v>
      </c>
      <c r="AJ12" s="42">
        <v>23</v>
      </c>
      <c r="AK12" s="43">
        <f t="shared" si="13"/>
        <v>8.8461538461538466E-2</v>
      </c>
      <c r="AL12" s="43">
        <f t="shared" si="14"/>
        <v>0.76666666666666672</v>
      </c>
      <c r="AM12" s="42">
        <f t="shared" si="15"/>
        <v>9906</v>
      </c>
      <c r="AN12" s="42">
        <f t="shared" si="16"/>
        <v>2497</v>
      </c>
      <c r="AO12" s="42">
        <f t="shared" si="17"/>
        <v>1813</v>
      </c>
      <c r="AP12" s="43">
        <f t="shared" si="18"/>
        <v>0.183020391681809</v>
      </c>
      <c r="AQ12" s="43">
        <f t="shared" si="19"/>
        <v>0.72607128554265121</v>
      </c>
      <c r="AS12" s="11" t="str">
        <f t="shared" si="20"/>
        <v>豊中市</v>
      </c>
      <c r="AT12" s="12">
        <f t="shared" si="21"/>
        <v>0.19186854460093897</v>
      </c>
      <c r="AU12" s="11" t="str">
        <f t="shared" si="22"/>
        <v>住之江区</v>
      </c>
      <c r="AV12" s="12">
        <f t="shared" si="23"/>
        <v>0.7461083095812322</v>
      </c>
      <c r="AW12" s="13"/>
      <c r="AX12" s="26">
        <f t="shared" si="24"/>
        <v>0.17606832272994069</v>
      </c>
      <c r="AY12" s="26">
        <f t="shared" si="25"/>
        <v>0.70616945712836121</v>
      </c>
      <c r="AZ12" s="27">
        <v>0</v>
      </c>
    </row>
    <row r="13" spans="1:52" s="6" customFormat="1">
      <c r="B13" s="22">
        <v>8</v>
      </c>
      <c r="C13" s="21" t="s">
        <v>59</v>
      </c>
      <c r="D13" s="42">
        <v>46</v>
      </c>
      <c r="E13" s="42">
        <v>16</v>
      </c>
      <c r="F13" s="42">
        <v>13</v>
      </c>
      <c r="G13" s="43">
        <f t="shared" si="1"/>
        <v>0.28260869565217389</v>
      </c>
      <c r="H13" s="43">
        <f t="shared" si="2"/>
        <v>0.8125</v>
      </c>
      <c r="I13" s="42">
        <v>74</v>
      </c>
      <c r="J13" s="42">
        <v>23</v>
      </c>
      <c r="K13" s="42">
        <v>20</v>
      </c>
      <c r="L13" s="43">
        <f t="shared" si="3"/>
        <v>0.27027027027027029</v>
      </c>
      <c r="M13" s="43">
        <f t="shared" si="4"/>
        <v>0.86956521739130432</v>
      </c>
      <c r="N13" s="42">
        <v>2778</v>
      </c>
      <c r="O13" s="42">
        <v>723</v>
      </c>
      <c r="P13" s="42">
        <v>474</v>
      </c>
      <c r="Q13" s="43">
        <f t="shared" si="5"/>
        <v>0.17062634989200864</v>
      </c>
      <c r="R13" s="43">
        <f t="shared" si="6"/>
        <v>0.65560165975103735</v>
      </c>
      <c r="S13" s="42">
        <v>2389</v>
      </c>
      <c r="T13" s="42">
        <v>731</v>
      </c>
      <c r="U13" s="42">
        <v>518</v>
      </c>
      <c r="V13" s="43">
        <f t="shared" si="7"/>
        <v>0.21682712431979909</v>
      </c>
      <c r="W13" s="43">
        <f t="shared" si="8"/>
        <v>0.70861833105335159</v>
      </c>
      <c r="X13" s="42">
        <v>1652</v>
      </c>
      <c r="Y13" s="42">
        <v>463</v>
      </c>
      <c r="Z13" s="42">
        <v>377</v>
      </c>
      <c r="AA13" s="43">
        <f t="shared" si="9"/>
        <v>0.22820823244552058</v>
      </c>
      <c r="AB13" s="43">
        <f t="shared" si="10"/>
        <v>0.81425485961123112</v>
      </c>
      <c r="AC13" s="42">
        <v>822</v>
      </c>
      <c r="AD13" s="42">
        <v>153</v>
      </c>
      <c r="AE13" s="42">
        <v>121</v>
      </c>
      <c r="AF13" s="43">
        <f t="shared" si="11"/>
        <v>0.14720194647201945</v>
      </c>
      <c r="AG13" s="43">
        <f t="shared" si="12"/>
        <v>0.79084967320261434</v>
      </c>
      <c r="AH13" s="42">
        <v>239</v>
      </c>
      <c r="AI13" s="42">
        <v>36</v>
      </c>
      <c r="AJ13" s="42">
        <v>23</v>
      </c>
      <c r="AK13" s="43">
        <f t="shared" si="13"/>
        <v>9.6234309623430964E-2</v>
      </c>
      <c r="AL13" s="43">
        <f t="shared" si="14"/>
        <v>0.63888888888888884</v>
      </c>
      <c r="AM13" s="42">
        <f t="shared" si="15"/>
        <v>8000</v>
      </c>
      <c r="AN13" s="42">
        <f t="shared" si="16"/>
        <v>2145</v>
      </c>
      <c r="AO13" s="42">
        <f t="shared" si="17"/>
        <v>1546</v>
      </c>
      <c r="AP13" s="43">
        <f t="shared" si="18"/>
        <v>0.19325000000000001</v>
      </c>
      <c r="AQ13" s="43">
        <f t="shared" si="19"/>
        <v>0.7207459207459207</v>
      </c>
      <c r="AS13" s="11" t="str">
        <f t="shared" si="20"/>
        <v>忠岡町</v>
      </c>
      <c r="AT13" s="12">
        <f t="shared" si="21"/>
        <v>0.19018404907975461</v>
      </c>
      <c r="AU13" s="11" t="str">
        <f t="shared" si="22"/>
        <v>平野区</v>
      </c>
      <c r="AV13" s="12">
        <f t="shared" si="23"/>
        <v>0.74565826330532214</v>
      </c>
      <c r="AW13" s="13"/>
      <c r="AX13" s="26">
        <f t="shared" si="24"/>
        <v>0.17606832272994069</v>
      </c>
      <c r="AY13" s="26">
        <f t="shared" si="25"/>
        <v>0.70616945712836121</v>
      </c>
      <c r="AZ13" s="27">
        <v>0</v>
      </c>
    </row>
    <row r="14" spans="1:52" s="6" customFormat="1">
      <c r="B14" s="22">
        <v>9</v>
      </c>
      <c r="C14" s="21" t="s">
        <v>106</v>
      </c>
      <c r="D14" s="42">
        <v>32</v>
      </c>
      <c r="E14" s="42">
        <v>12</v>
      </c>
      <c r="F14" s="42">
        <v>11</v>
      </c>
      <c r="G14" s="43">
        <f t="shared" si="1"/>
        <v>0.34375</v>
      </c>
      <c r="H14" s="43">
        <f t="shared" si="2"/>
        <v>0.91666666666666663</v>
      </c>
      <c r="I14" s="42">
        <v>52</v>
      </c>
      <c r="J14" s="42">
        <v>14</v>
      </c>
      <c r="K14" s="42">
        <v>9</v>
      </c>
      <c r="L14" s="43">
        <f t="shared" si="3"/>
        <v>0.17307692307692307</v>
      </c>
      <c r="M14" s="43">
        <f t="shared" si="4"/>
        <v>0.6428571428571429</v>
      </c>
      <c r="N14" s="42">
        <v>1958</v>
      </c>
      <c r="O14" s="42">
        <v>478</v>
      </c>
      <c r="P14" s="42">
        <v>323</v>
      </c>
      <c r="Q14" s="43">
        <f t="shared" si="5"/>
        <v>0.16496424923391215</v>
      </c>
      <c r="R14" s="43">
        <f t="shared" si="6"/>
        <v>0.67573221757322177</v>
      </c>
      <c r="S14" s="42">
        <v>1491</v>
      </c>
      <c r="T14" s="42">
        <v>393</v>
      </c>
      <c r="U14" s="42">
        <v>310</v>
      </c>
      <c r="V14" s="43">
        <f t="shared" si="7"/>
        <v>0.20791415157612342</v>
      </c>
      <c r="W14" s="43">
        <f t="shared" si="8"/>
        <v>0.78880407124681939</v>
      </c>
      <c r="X14" s="42">
        <v>975</v>
      </c>
      <c r="Y14" s="42">
        <v>219</v>
      </c>
      <c r="Z14" s="42">
        <v>171</v>
      </c>
      <c r="AA14" s="43">
        <f t="shared" si="9"/>
        <v>0.17538461538461539</v>
      </c>
      <c r="AB14" s="43">
        <f t="shared" si="10"/>
        <v>0.78082191780821919</v>
      </c>
      <c r="AC14" s="42">
        <v>457</v>
      </c>
      <c r="AD14" s="42">
        <v>84</v>
      </c>
      <c r="AE14" s="42">
        <v>72</v>
      </c>
      <c r="AF14" s="43">
        <f t="shared" si="11"/>
        <v>0.1575492341356674</v>
      </c>
      <c r="AG14" s="43">
        <f t="shared" si="12"/>
        <v>0.8571428571428571</v>
      </c>
      <c r="AH14" s="42">
        <v>146</v>
      </c>
      <c r="AI14" s="42">
        <v>18</v>
      </c>
      <c r="AJ14" s="42">
        <v>10</v>
      </c>
      <c r="AK14" s="43">
        <f t="shared" si="13"/>
        <v>6.8493150684931503E-2</v>
      </c>
      <c r="AL14" s="43">
        <f t="shared" si="14"/>
        <v>0.55555555555555558</v>
      </c>
      <c r="AM14" s="42">
        <f t="shared" si="15"/>
        <v>5111</v>
      </c>
      <c r="AN14" s="42">
        <f t="shared" si="16"/>
        <v>1218</v>
      </c>
      <c r="AO14" s="42">
        <f t="shared" si="17"/>
        <v>906</v>
      </c>
      <c r="AP14" s="43">
        <f t="shared" si="18"/>
        <v>0.17726472314615535</v>
      </c>
      <c r="AQ14" s="43">
        <f t="shared" si="19"/>
        <v>0.74384236453201968</v>
      </c>
      <c r="AS14" s="11" t="str">
        <f t="shared" si="20"/>
        <v>生野区</v>
      </c>
      <c r="AT14" s="12">
        <f t="shared" si="21"/>
        <v>0.18730878784681929</v>
      </c>
      <c r="AU14" s="11" t="str">
        <f t="shared" si="22"/>
        <v>浪速区</v>
      </c>
      <c r="AV14" s="12">
        <f t="shared" si="23"/>
        <v>0.74384236453201968</v>
      </c>
      <c r="AX14" s="26">
        <f t="shared" si="24"/>
        <v>0.17606832272994069</v>
      </c>
      <c r="AY14" s="26">
        <f t="shared" si="25"/>
        <v>0.70616945712836121</v>
      </c>
      <c r="AZ14" s="27">
        <v>0</v>
      </c>
    </row>
    <row r="15" spans="1:52" s="6" customFormat="1">
      <c r="B15" s="22">
        <v>10</v>
      </c>
      <c r="C15" s="21" t="s">
        <v>60</v>
      </c>
      <c r="D15" s="42">
        <v>58</v>
      </c>
      <c r="E15" s="42">
        <v>12</v>
      </c>
      <c r="F15" s="42">
        <v>8</v>
      </c>
      <c r="G15" s="43">
        <f t="shared" si="1"/>
        <v>0.13793103448275862</v>
      </c>
      <c r="H15" s="43">
        <f t="shared" si="2"/>
        <v>0.66666666666666663</v>
      </c>
      <c r="I15" s="42">
        <v>92</v>
      </c>
      <c r="J15" s="42">
        <v>26</v>
      </c>
      <c r="K15" s="42">
        <v>22</v>
      </c>
      <c r="L15" s="43">
        <f t="shared" si="3"/>
        <v>0.2391304347826087</v>
      </c>
      <c r="M15" s="43">
        <f t="shared" si="4"/>
        <v>0.84615384615384615</v>
      </c>
      <c r="N15" s="42">
        <v>4782</v>
      </c>
      <c r="O15" s="42">
        <v>1072</v>
      </c>
      <c r="P15" s="42">
        <v>748</v>
      </c>
      <c r="Q15" s="43">
        <f t="shared" si="5"/>
        <v>0.15641990798828942</v>
      </c>
      <c r="R15" s="43">
        <f t="shared" si="6"/>
        <v>0.69776119402985071</v>
      </c>
      <c r="S15" s="42">
        <v>3575</v>
      </c>
      <c r="T15" s="42">
        <v>889</v>
      </c>
      <c r="U15" s="42">
        <v>668</v>
      </c>
      <c r="V15" s="43">
        <f t="shared" si="7"/>
        <v>0.18685314685314686</v>
      </c>
      <c r="W15" s="43">
        <f t="shared" si="8"/>
        <v>0.75140607424071992</v>
      </c>
      <c r="X15" s="42">
        <v>2133</v>
      </c>
      <c r="Y15" s="42">
        <v>454</v>
      </c>
      <c r="Z15" s="42">
        <v>375</v>
      </c>
      <c r="AA15" s="43">
        <f t="shared" si="9"/>
        <v>0.17580872011251758</v>
      </c>
      <c r="AB15" s="43">
        <f t="shared" si="10"/>
        <v>0.82599118942731276</v>
      </c>
      <c r="AC15" s="42">
        <v>1001</v>
      </c>
      <c r="AD15" s="42">
        <v>158</v>
      </c>
      <c r="AE15" s="42">
        <v>138</v>
      </c>
      <c r="AF15" s="43">
        <f t="shared" si="11"/>
        <v>0.13786213786213786</v>
      </c>
      <c r="AG15" s="43">
        <f t="shared" si="12"/>
        <v>0.87341772151898733</v>
      </c>
      <c r="AH15" s="42">
        <v>307</v>
      </c>
      <c r="AI15" s="42">
        <v>14</v>
      </c>
      <c r="AJ15" s="42">
        <v>13</v>
      </c>
      <c r="AK15" s="43">
        <f t="shared" si="13"/>
        <v>4.2345276872964167E-2</v>
      </c>
      <c r="AL15" s="43">
        <f t="shared" si="14"/>
        <v>0.9285714285714286</v>
      </c>
      <c r="AM15" s="42">
        <f t="shared" si="15"/>
        <v>11948</v>
      </c>
      <c r="AN15" s="42">
        <f t="shared" si="16"/>
        <v>2625</v>
      </c>
      <c r="AO15" s="42">
        <f t="shared" si="17"/>
        <v>1972</v>
      </c>
      <c r="AP15" s="43">
        <f t="shared" si="18"/>
        <v>0.1650485436893204</v>
      </c>
      <c r="AQ15" s="43">
        <f t="shared" si="19"/>
        <v>0.75123809523809526</v>
      </c>
      <c r="AS15" s="11" t="str">
        <f t="shared" si="20"/>
        <v>平野区</v>
      </c>
      <c r="AT15" s="12">
        <f t="shared" si="21"/>
        <v>0.18724721274575318</v>
      </c>
      <c r="AU15" s="11" t="str">
        <f t="shared" si="22"/>
        <v>東成区</v>
      </c>
      <c r="AV15" s="12">
        <f t="shared" si="23"/>
        <v>0.743359215365754</v>
      </c>
      <c r="AX15" s="26">
        <f t="shared" si="24"/>
        <v>0.17606832272994069</v>
      </c>
      <c r="AY15" s="26">
        <f t="shared" si="25"/>
        <v>0.70616945712836121</v>
      </c>
      <c r="AZ15" s="27">
        <v>0</v>
      </c>
    </row>
    <row r="16" spans="1:52" s="6" customFormat="1">
      <c r="B16" s="22">
        <v>11</v>
      </c>
      <c r="C16" s="21" t="s">
        <v>61</v>
      </c>
      <c r="D16" s="42">
        <v>113</v>
      </c>
      <c r="E16" s="42">
        <v>26</v>
      </c>
      <c r="F16" s="42">
        <v>24</v>
      </c>
      <c r="G16" s="43">
        <f t="shared" si="1"/>
        <v>0.21238938053097345</v>
      </c>
      <c r="H16" s="43">
        <f t="shared" si="2"/>
        <v>0.92307692307692313</v>
      </c>
      <c r="I16" s="42">
        <v>151</v>
      </c>
      <c r="J16" s="42">
        <v>35</v>
      </c>
      <c r="K16" s="42">
        <v>27</v>
      </c>
      <c r="L16" s="43">
        <f t="shared" si="3"/>
        <v>0.17880794701986755</v>
      </c>
      <c r="M16" s="43">
        <f t="shared" si="4"/>
        <v>0.77142857142857146</v>
      </c>
      <c r="N16" s="42">
        <v>8353</v>
      </c>
      <c r="O16" s="42">
        <v>1957</v>
      </c>
      <c r="P16" s="42">
        <v>1306</v>
      </c>
      <c r="Q16" s="43">
        <f t="shared" si="5"/>
        <v>0.15635101161259427</v>
      </c>
      <c r="R16" s="43">
        <f t="shared" si="6"/>
        <v>0.66734798160449671</v>
      </c>
      <c r="S16" s="42">
        <v>6140</v>
      </c>
      <c r="T16" s="42">
        <v>1532</v>
      </c>
      <c r="U16" s="42">
        <v>1167</v>
      </c>
      <c r="V16" s="43">
        <f t="shared" si="7"/>
        <v>0.19006514657980456</v>
      </c>
      <c r="W16" s="43">
        <f t="shared" si="8"/>
        <v>0.76174934725848564</v>
      </c>
      <c r="X16" s="42">
        <v>3865</v>
      </c>
      <c r="Y16" s="42">
        <v>799</v>
      </c>
      <c r="Z16" s="42">
        <v>627</v>
      </c>
      <c r="AA16" s="43">
        <f t="shared" si="9"/>
        <v>0.16222509702457957</v>
      </c>
      <c r="AB16" s="43">
        <f t="shared" si="10"/>
        <v>0.78473091364205261</v>
      </c>
      <c r="AC16" s="42">
        <v>1660</v>
      </c>
      <c r="AD16" s="42">
        <v>264</v>
      </c>
      <c r="AE16" s="42">
        <v>211</v>
      </c>
      <c r="AF16" s="43">
        <f t="shared" si="11"/>
        <v>0.12710843373493977</v>
      </c>
      <c r="AG16" s="43">
        <f t="shared" si="12"/>
        <v>0.7992424242424242</v>
      </c>
      <c r="AH16" s="42">
        <v>506</v>
      </c>
      <c r="AI16" s="42">
        <v>53</v>
      </c>
      <c r="AJ16" s="42">
        <v>43</v>
      </c>
      <c r="AK16" s="43">
        <f t="shared" si="13"/>
        <v>8.4980237154150193E-2</v>
      </c>
      <c r="AL16" s="43">
        <f t="shared" si="14"/>
        <v>0.81132075471698117</v>
      </c>
      <c r="AM16" s="42">
        <f t="shared" si="15"/>
        <v>20788</v>
      </c>
      <c r="AN16" s="42">
        <f t="shared" si="16"/>
        <v>4666</v>
      </c>
      <c r="AO16" s="42">
        <f t="shared" si="17"/>
        <v>3405</v>
      </c>
      <c r="AP16" s="43">
        <f t="shared" si="18"/>
        <v>0.16379642101212238</v>
      </c>
      <c r="AQ16" s="43">
        <f t="shared" si="19"/>
        <v>0.7297471067295328</v>
      </c>
      <c r="AS16" s="11" t="str">
        <f t="shared" si="20"/>
        <v>城東区</v>
      </c>
      <c r="AT16" s="12">
        <f t="shared" si="21"/>
        <v>0.18689395616559665</v>
      </c>
      <c r="AU16" s="11" t="str">
        <f t="shared" si="22"/>
        <v>泉大津市</v>
      </c>
      <c r="AV16" s="12">
        <f t="shared" si="23"/>
        <v>0.73910034602076125</v>
      </c>
      <c r="AX16" s="26">
        <f t="shared" si="24"/>
        <v>0.17606832272994069</v>
      </c>
      <c r="AY16" s="26">
        <f t="shared" si="25"/>
        <v>0.70616945712836121</v>
      </c>
      <c r="AZ16" s="27">
        <v>0</v>
      </c>
    </row>
    <row r="17" spans="2:52" s="6" customFormat="1">
      <c r="B17" s="22">
        <v>12</v>
      </c>
      <c r="C17" s="21" t="s">
        <v>107</v>
      </c>
      <c r="D17" s="42">
        <v>53</v>
      </c>
      <c r="E17" s="42">
        <v>15</v>
      </c>
      <c r="F17" s="42">
        <v>14</v>
      </c>
      <c r="G17" s="43">
        <f t="shared" si="1"/>
        <v>0.26415094339622641</v>
      </c>
      <c r="H17" s="43">
        <f t="shared" si="2"/>
        <v>0.93333333333333335</v>
      </c>
      <c r="I17" s="42">
        <v>77</v>
      </c>
      <c r="J17" s="42">
        <v>15</v>
      </c>
      <c r="K17" s="42">
        <v>11</v>
      </c>
      <c r="L17" s="43">
        <f t="shared" si="3"/>
        <v>0.14285714285714285</v>
      </c>
      <c r="M17" s="43">
        <f t="shared" si="4"/>
        <v>0.73333333333333328</v>
      </c>
      <c r="N17" s="42">
        <v>3978</v>
      </c>
      <c r="O17" s="42">
        <v>940</v>
      </c>
      <c r="P17" s="42">
        <v>631</v>
      </c>
      <c r="Q17" s="43">
        <f t="shared" si="5"/>
        <v>0.15862242332830567</v>
      </c>
      <c r="R17" s="43">
        <f t="shared" si="6"/>
        <v>0.6712765957446809</v>
      </c>
      <c r="S17" s="42">
        <v>3250</v>
      </c>
      <c r="T17" s="42">
        <v>855</v>
      </c>
      <c r="U17" s="42">
        <v>657</v>
      </c>
      <c r="V17" s="43">
        <f t="shared" si="7"/>
        <v>0.20215384615384616</v>
      </c>
      <c r="W17" s="43">
        <f t="shared" si="8"/>
        <v>0.76842105263157889</v>
      </c>
      <c r="X17" s="42">
        <v>2131</v>
      </c>
      <c r="Y17" s="42">
        <v>440</v>
      </c>
      <c r="Z17" s="42">
        <v>355</v>
      </c>
      <c r="AA17" s="43">
        <f t="shared" si="9"/>
        <v>0.16658845612388551</v>
      </c>
      <c r="AB17" s="43">
        <f t="shared" si="10"/>
        <v>0.80681818181818177</v>
      </c>
      <c r="AC17" s="42">
        <v>1043</v>
      </c>
      <c r="AD17" s="42">
        <v>156</v>
      </c>
      <c r="AE17" s="42">
        <v>132</v>
      </c>
      <c r="AF17" s="43">
        <f t="shared" si="11"/>
        <v>0.12655800575263662</v>
      </c>
      <c r="AG17" s="43">
        <f t="shared" si="12"/>
        <v>0.84615384615384615</v>
      </c>
      <c r="AH17" s="42">
        <v>374</v>
      </c>
      <c r="AI17" s="42">
        <v>26</v>
      </c>
      <c r="AJ17" s="42">
        <v>19</v>
      </c>
      <c r="AK17" s="43">
        <f t="shared" si="13"/>
        <v>5.0802139037433157E-2</v>
      </c>
      <c r="AL17" s="43">
        <f t="shared" si="14"/>
        <v>0.73076923076923073</v>
      </c>
      <c r="AM17" s="42">
        <f t="shared" si="15"/>
        <v>10906</v>
      </c>
      <c r="AN17" s="42">
        <f t="shared" si="16"/>
        <v>2447</v>
      </c>
      <c r="AO17" s="42">
        <f t="shared" si="17"/>
        <v>1819</v>
      </c>
      <c r="AP17" s="43">
        <f t="shared" si="18"/>
        <v>0.16678892352833302</v>
      </c>
      <c r="AQ17" s="43">
        <f t="shared" si="19"/>
        <v>0.743359215365754</v>
      </c>
      <c r="AS17" s="11" t="str">
        <f t="shared" si="20"/>
        <v>堺市南区</v>
      </c>
      <c r="AT17" s="12">
        <f t="shared" si="21"/>
        <v>0.18528971562967714</v>
      </c>
      <c r="AU17" s="11" t="str">
        <f t="shared" si="22"/>
        <v>岬町</v>
      </c>
      <c r="AV17" s="12">
        <f t="shared" si="23"/>
        <v>0.73521505376344087</v>
      </c>
      <c r="AX17" s="26">
        <f t="shared" si="24"/>
        <v>0.17606832272994069</v>
      </c>
      <c r="AY17" s="26">
        <f t="shared" si="25"/>
        <v>0.70616945712836121</v>
      </c>
      <c r="AZ17" s="27">
        <v>0</v>
      </c>
    </row>
    <row r="18" spans="2:52" s="6" customFormat="1">
      <c r="B18" s="22">
        <v>13</v>
      </c>
      <c r="C18" s="21" t="s">
        <v>108</v>
      </c>
      <c r="D18" s="42">
        <v>132</v>
      </c>
      <c r="E18" s="42">
        <v>32</v>
      </c>
      <c r="F18" s="42">
        <v>25</v>
      </c>
      <c r="G18" s="43">
        <f t="shared" si="1"/>
        <v>0.18939393939393939</v>
      </c>
      <c r="H18" s="43">
        <f t="shared" si="2"/>
        <v>0.78125</v>
      </c>
      <c r="I18" s="42">
        <v>174</v>
      </c>
      <c r="J18" s="42">
        <v>57</v>
      </c>
      <c r="K18" s="42">
        <v>45</v>
      </c>
      <c r="L18" s="43">
        <f t="shared" si="3"/>
        <v>0.25862068965517243</v>
      </c>
      <c r="M18" s="43">
        <f t="shared" si="4"/>
        <v>0.78947368421052633</v>
      </c>
      <c r="N18" s="42">
        <v>7267</v>
      </c>
      <c r="O18" s="42">
        <v>1952</v>
      </c>
      <c r="P18" s="42">
        <v>1303</v>
      </c>
      <c r="Q18" s="43">
        <f t="shared" si="5"/>
        <v>0.17930370166506124</v>
      </c>
      <c r="R18" s="43">
        <f t="shared" si="6"/>
        <v>0.66752049180327866</v>
      </c>
      <c r="S18" s="42">
        <v>5574</v>
      </c>
      <c r="T18" s="42">
        <v>1569</v>
      </c>
      <c r="U18" s="42">
        <v>1187</v>
      </c>
      <c r="V18" s="43">
        <f t="shared" si="7"/>
        <v>0.21295299605310369</v>
      </c>
      <c r="W18" s="43">
        <f t="shared" si="8"/>
        <v>0.75653282345442963</v>
      </c>
      <c r="X18" s="42">
        <v>3548</v>
      </c>
      <c r="Y18" s="42">
        <v>871</v>
      </c>
      <c r="Z18" s="42">
        <v>696</v>
      </c>
      <c r="AA18" s="43">
        <f t="shared" si="9"/>
        <v>0.19616685456595265</v>
      </c>
      <c r="AB18" s="43">
        <f t="shared" si="10"/>
        <v>0.79908151549942597</v>
      </c>
      <c r="AC18" s="42">
        <v>1622</v>
      </c>
      <c r="AD18" s="42">
        <v>292</v>
      </c>
      <c r="AE18" s="42">
        <v>249</v>
      </c>
      <c r="AF18" s="43">
        <f t="shared" si="11"/>
        <v>0.15351418002466091</v>
      </c>
      <c r="AG18" s="43">
        <f t="shared" si="12"/>
        <v>0.85273972602739723</v>
      </c>
      <c r="AH18" s="42">
        <v>641</v>
      </c>
      <c r="AI18" s="42">
        <v>60</v>
      </c>
      <c r="AJ18" s="42">
        <v>46</v>
      </c>
      <c r="AK18" s="43">
        <f t="shared" si="13"/>
        <v>7.1762870514820595E-2</v>
      </c>
      <c r="AL18" s="43">
        <f t="shared" si="14"/>
        <v>0.76666666666666672</v>
      </c>
      <c r="AM18" s="42">
        <f t="shared" si="15"/>
        <v>18958</v>
      </c>
      <c r="AN18" s="42">
        <f t="shared" si="16"/>
        <v>4833</v>
      </c>
      <c r="AO18" s="42">
        <f t="shared" si="17"/>
        <v>3551</v>
      </c>
      <c r="AP18" s="43">
        <f t="shared" si="18"/>
        <v>0.18730878784681929</v>
      </c>
      <c r="AQ18" s="43">
        <f t="shared" si="19"/>
        <v>0.73474032691909785</v>
      </c>
      <c r="AS18" s="11" t="str">
        <f t="shared" si="20"/>
        <v>高石市</v>
      </c>
      <c r="AT18" s="12">
        <f t="shared" si="21"/>
        <v>0.18509468540012217</v>
      </c>
      <c r="AU18" s="11" t="str">
        <f t="shared" si="22"/>
        <v>生野区</v>
      </c>
      <c r="AV18" s="12">
        <f t="shared" si="23"/>
        <v>0.73474032691909785</v>
      </c>
      <c r="AX18" s="26">
        <f t="shared" si="24"/>
        <v>0.17606832272994069</v>
      </c>
      <c r="AY18" s="26">
        <f t="shared" si="25"/>
        <v>0.70616945712836121</v>
      </c>
      <c r="AZ18" s="27">
        <v>0</v>
      </c>
    </row>
    <row r="19" spans="2:52" s="6" customFormat="1">
      <c r="B19" s="22">
        <v>14</v>
      </c>
      <c r="C19" s="21" t="s">
        <v>109</v>
      </c>
      <c r="D19" s="42">
        <v>60</v>
      </c>
      <c r="E19" s="42">
        <v>7</v>
      </c>
      <c r="F19" s="42">
        <v>7</v>
      </c>
      <c r="G19" s="43">
        <f t="shared" si="1"/>
        <v>0.11666666666666667</v>
      </c>
      <c r="H19" s="43">
        <f t="shared" si="2"/>
        <v>1</v>
      </c>
      <c r="I19" s="42">
        <v>106</v>
      </c>
      <c r="J19" s="42">
        <v>31</v>
      </c>
      <c r="K19" s="42">
        <v>24</v>
      </c>
      <c r="L19" s="43">
        <f t="shared" si="3"/>
        <v>0.22641509433962265</v>
      </c>
      <c r="M19" s="43">
        <f t="shared" si="4"/>
        <v>0.77419354838709675</v>
      </c>
      <c r="N19" s="42">
        <v>5163</v>
      </c>
      <c r="O19" s="42">
        <v>1313</v>
      </c>
      <c r="P19" s="42">
        <v>853</v>
      </c>
      <c r="Q19" s="43">
        <f t="shared" si="5"/>
        <v>0.16521402285492931</v>
      </c>
      <c r="R19" s="43">
        <f t="shared" si="6"/>
        <v>0.64965727341964963</v>
      </c>
      <c r="S19" s="42">
        <v>4182</v>
      </c>
      <c r="T19" s="42">
        <v>1174</v>
      </c>
      <c r="U19" s="42">
        <v>849</v>
      </c>
      <c r="V19" s="43">
        <f t="shared" si="7"/>
        <v>0.20301291248206599</v>
      </c>
      <c r="W19" s="43">
        <f t="shared" si="8"/>
        <v>0.72316865417376486</v>
      </c>
      <c r="X19" s="42">
        <v>2948</v>
      </c>
      <c r="Y19" s="42">
        <v>696</v>
      </c>
      <c r="Z19" s="42">
        <v>501</v>
      </c>
      <c r="AA19" s="43">
        <f t="shared" si="9"/>
        <v>0.16994572591587517</v>
      </c>
      <c r="AB19" s="43">
        <f t="shared" si="10"/>
        <v>0.71982758620689657</v>
      </c>
      <c r="AC19" s="42">
        <v>1369</v>
      </c>
      <c r="AD19" s="42">
        <v>245</v>
      </c>
      <c r="AE19" s="42">
        <v>201</v>
      </c>
      <c r="AF19" s="43">
        <f t="shared" si="11"/>
        <v>0.14682249817384951</v>
      </c>
      <c r="AG19" s="43">
        <f t="shared" si="12"/>
        <v>0.82040816326530608</v>
      </c>
      <c r="AH19" s="42">
        <v>442</v>
      </c>
      <c r="AI19" s="42">
        <v>56</v>
      </c>
      <c r="AJ19" s="42">
        <v>37</v>
      </c>
      <c r="AK19" s="43">
        <f t="shared" si="13"/>
        <v>8.3710407239818999E-2</v>
      </c>
      <c r="AL19" s="43">
        <f t="shared" si="14"/>
        <v>0.6607142857142857</v>
      </c>
      <c r="AM19" s="42">
        <f t="shared" si="15"/>
        <v>14270</v>
      </c>
      <c r="AN19" s="42">
        <f t="shared" si="16"/>
        <v>3522</v>
      </c>
      <c r="AO19" s="42">
        <f t="shared" si="17"/>
        <v>2472</v>
      </c>
      <c r="AP19" s="43">
        <f t="shared" si="18"/>
        <v>0.17323055360896986</v>
      </c>
      <c r="AQ19" s="43">
        <f t="shared" si="19"/>
        <v>0.7018739352640545</v>
      </c>
      <c r="AS19" s="11" t="str">
        <f t="shared" si="20"/>
        <v>河内長野市</v>
      </c>
      <c r="AT19" s="12">
        <f t="shared" si="21"/>
        <v>0.18490566037735848</v>
      </c>
      <c r="AU19" s="11" t="str">
        <f t="shared" si="22"/>
        <v>柏原市</v>
      </c>
      <c r="AV19" s="12">
        <f t="shared" si="23"/>
        <v>0.73232500879352791</v>
      </c>
      <c r="AX19" s="26">
        <f t="shared" si="24"/>
        <v>0.17606832272994069</v>
      </c>
      <c r="AY19" s="26">
        <f t="shared" si="25"/>
        <v>0.70616945712836121</v>
      </c>
      <c r="AZ19" s="27">
        <v>0</v>
      </c>
    </row>
    <row r="20" spans="2:52" s="6" customFormat="1">
      <c r="B20" s="22">
        <v>15</v>
      </c>
      <c r="C20" s="21" t="s">
        <v>110</v>
      </c>
      <c r="D20" s="42">
        <v>130</v>
      </c>
      <c r="E20" s="42">
        <v>35</v>
      </c>
      <c r="F20" s="42">
        <v>27</v>
      </c>
      <c r="G20" s="43">
        <f t="shared" si="1"/>
        <v>0.2076923076923077</v>
      </c>
      <c r="H20" s="43">
        <f t="shared" si="2"/>
        <v>0.77142857142857146</v>
      </c>
      <c r="I20" s="42">
        <v>215</v>
      </c>
      <c r="J20" s="42">
        <v>57</v>
      </c>
      <c r="K20" s="42">
        <v>43</v>
      </c>
      <c r="L20" s="43">
        <f t="shared" si="3"/>
        <v>0.2</v>
      </c>
      <c r="M20" s="43">
        <f t="shared" si="4"/>
        <v>0.75438596491228072</v>
      </c>
      <c r="N20" s="42">
        <v>8794</v>
      </c>
      <c r="O20" s="42">
        <v>2327</v>
      </c>
      <c r="P20" s="42">
        <v>1550</v>
      </c>
      <c r="Q20" s="43">
        <f t="shared" si="5"/>
        <v>0.17625653854901069</v>
      </c>
      <c r="R20" s="43">
        <f t="shared" si="6"/>
        <v>0.66609368285345938</v>
      </c>
      <c r="S20" s="42">
        <v>6760</v>
      </c>
      <c r="T20" s="42">
        <v>1952</v>
      </c>
      <c r="U20" s="42">
        <v>1446</v>
      </c>
      <c r="V20" s="43">
        <f t="shared" si="7"/>
        <v>0.21390532544378699</v>
      </c>
      <c r="W20" s="43">
        <f t="shared" si="8"/>
        <v>0.74077868852459017</v>
      </c>
      <c r="X20" s="42">
        <v>4240</v>
      </c>
      <c r="Y20" s="42">
        <v>1075</v>
      </c>
      <c r="Z20" s="42">
        <v>853</v>
      </c>
      <c r="AA20" s="43">
        <f t="shared" si="9"/>
        <v>0.20117924528301886</v>
      </c>
      <c r="AB20" s="43">
        <f t="shared" si="10"/>
        <v>0.79348837209302325</v>
      </c>
      <c r="AC20" s="42">
        <v>1864</v>
      </c>
      <c r="AD20" s="42">
        <v>329</v>
      </c>
      <c r="AE20" s="42">
        <v>265</v>
      </c>
      <c r="AF20" s="43">
        <f t="shared" si="11"/>
        <v>0.14216738197424894</v>
      </c>
      <c r="AG20" s="43">
        <f t="shared" si="12"/>
        <v>0.80547112462006076</v>
      </c>
      <c r="AH20" s="42">
        <v>582</v>
      </c>
      <c r="AI20" s="42">
        <v>50</v>
      </c>
      <c r="AJ20" s="42">
        <v>37</v>
      </c>
      <c r="AK20" s="43">
        <f t="shared" si="13"/>
        <v>6.3573883161512024E-2</v>
      </c>
      <c r="AL20" s="43">
        <f t="shared" si="14"/>
        <v>0.74</v>
      </c>
      <c r="AM20" s="42">
        <f t="shared" si="15"/>
        <v>22585</v>
      </c>
      <c r="AN20" s="42">
        <f t="shared" si="16"/>
        <v>5825</v>
      </c>
      <c r="AO20" s="42">
        <f t="shared" si="17"/>
        <v>4221</v>
      </c>
      <c r="AP20" s="43">
        <f t="shared" si="18"/>
        <v>0.18689395616559665</v>
      </c>
      <c r="AQ20" s="43">
        <f t="shared" si="19"/>
        <v>0.72463519313304725</v>
      </c>
      <c r="AS20" s="11" t="str">
        <f t="shared" si="20"/>
        <v>中央区</v>
      </c>
      <c r="AT20" s="12">
        <f t="shared" si="21"/>
        <v>0.18457136043877428</v>
      </c>
      <c r="AU20" s="11" t="str">
        <f t="shared" si="22"/>
        <v>高石市</v>
      </c>
      <c r="AV20" s="12">
        <f t="shared" si="23"/>
        <v>0.73047251687560266</v>
      </c>
      <c r="AX20" s="26">
        <f t="shared" si="24"/>
        <v>0.17606832272994069</v>
      </c>
      <c r="AY20" s="26">
        <f t="shared" si="25"/>
        <v>0.70616945712836121</v>
      </c>
      <c r="AZ20" s="27">
        <v>0</v>
      </c>
    </row>
    <row r="21" spans="2:52" s="6" customFormat="1">
      <c r="B21" s="22">
        <v>16</v>
      </c>
      <c r="C21" s="21" t="s">
        <v>62</v>
      </c>
      <c r="D21" s="42">
        <v>69</v>
      </c>
      <c r="E21" s="42">
        <v>14</v>
      </c>
      <c r="F21" s="42">
        <v>13</v>
      </c>
      <c r="G21" s="43">
        <f t="shared" si="1"/>
        <v>0.18840579710144928</v>
      </c>
      <c r="H21" s="43">
        <f t="shared" si="2"/>
        <v>0.9285714285714286</v>
      </c>
      <c r="I21" s="42">
        <v>113</v>
      </c>
      <c r="J21" s="42">
        <v>37</v>
      </c>
      <c r="K21" s="42">
        <v>34</v>
      </c>
      <c r="L21" s="43">
        <f t="shared" si="3"/>
        <v>0.30088495575221241</v>
      </c>
      <c r="M21" s="43">
        <f t="shared" si="4"/>
        <v>0.91891891891891897</v>
      </c>
      <c r="N21" s="42">
        <v>5354</v>
      </c>
      <c r="O21" s="42">
        <v>1452</v>
      </c>
      <c r="P21" s="42">
        <v>947</v>
      </c>
      <c r="Q21" s="43">
        <f t="shared" si="5"/>
        <v>0.17687710123272321</v>
      </c>
      <c r="R21" s="43">
        <f t="shared" si="6"/>
        <v>0.65220385674931125</v>
      </c>
      <c r="S21" s="42">
        <v>4440</v>
      </c>
      <c r="T21" s="42">
        <v>1360</v>
      </c>
      <c r="U21" s="42">
        <v>982</v>
      </c>
      <c r="V21" s="43">
        <f t="shared" si="7"/>
        <v>0.22117117117117116</v>
      </c>
      <c r="W21" s="43">
        <f t="shared" si="8"/>
        <v>0.72205882352941175</v>
      </c>
      <c r="X21" s="42">
        <v>3269</v>
      </c>
      <c r="Y21" s="42">
        <v>903</v>
      </c>
      <c r="Z21" s="42">
        <v>718</v>
      </c>
      <c r="AA21" s="43">
        <f t="shared" si="9"/>
        <v>0.21963903334353013</v>
      </c>
      <c r="AB21" s="43">
        <f t="shared" si="10"/>
        <v>0.7951273532668881</v>
      </c>
      <c r="AC21" s="42">
        <v>1560</v>
      </c>
      <c r="AD21" s="42">
        <v>346</v>
      </c>
      <c r="AE21" s="42">
        <v>274</v>
      </c>
      <c r="AF21" s="43">
        <f t="shared" si="11"/>
        <v>0.17564102564102563</v>
      </c>
      <c r="AG21" s="43">
        <f t="shared" si="12"/>
        <v>0.79190751445086704</v>
      </c>
      <c r="AH21" s="42">
        <v>521</v>
      </c>
      <c r="AI21" s="42">
        <v>58</v>
      </c>
      <c r="AJ21" s="42">
        <v>46</v>
      </c>
      <c r="AK21" s="43">
        <f t="shared" si="13"/>
        <v>8.829174664107485E-2</v>
      </c>
      <c r="AL21" s="43">
        <f t="shared" si="14"/>
        <v>0.7931034482758621</v>
      </c>
      <c r="AM21" s="42">
        <f t="shared" si="15"/>
        <v>15326</v>
      </c>
      <c r="AN21" s="42">
        <f t="shared" si="16"/>
        <v>4170</v>
      </c>
      <c r="AO21" s="42">
        <f t="shared" si="17"/>
        <v>3014</v>
      </c>
      <c r="AP21" s="43">
        <f t="shared" si="18"/>
        <v>0.19665927182565573</v>
      </c>
      <c r="AQ21" s="43">
        <f t="shared" si="19"/>
        <v>0.72278177458033577</v>
      </c>
      <c r="AS21" s="11" t="str">
        <f t="shared" si="20"/>
        <v>田尻町</v>
      </c>
      <c r="AT21" s="12">
        <f t="shared" si="21"/>
        <v>0.1834862385321101</v>
      </c>
      <c r="AU21" s="11" t="str">
        <f t="shared" si="22"/>
        <v>東淀川区</v>
      </c>
      <c r="AV21" s="12">
        <f t="shared" si="23"/>
        <v>0.7297471067295328</v>
      </c>
      <c r="AX21" s="26">
        <f t="shared" si="24"/>
        <v>0.17606832272994069</v>
      </c>
      <c r="AY21" s="26">
        <f t="shared" si="25"/>
        <v>0.70616945712836121</v>
      </c>
      <c r="AZ21" s="27">
        <v>0</v>
      </c>
    </row>
    <row r="22" spans="2:52" s="6" customFormat="1">
      <c r="B22" s="22">
        <v>17</v>
      </c>
      <c r="C22" s="21" t="s">
        <v>111</v>
      </c>
      <c r="D22" s="42">
        <v>111</v>
      </c>
      <c r="E22" s="42">
        <v>20</v>
      </c>
      <c r="F22" s="42">
        <v>14</v>
      </c>
      <c r="G22" s="43">
        <f t="shared" si="1"/>
        <v>0.12612612612612611</v>
      </c>
      <c r="H22" s="43">
        <f t="shared" si="2"/>
        <v>0.7</v>
      </c>
      <c r="I22" s="42">
        <v>190</v>
      </c>
      <c r="J22" s="42">
        <v>48</v>
      </c>
      <c r="K22" s="42">
        <v>39</v>
      </c>
      <c r="L22" s="43">
        <f t="shared" si="3"/>
        <v>0.20526315789473684</v>
      </c>
      <c r="M22" s="43">
        <f t="shared" si="4"/>
        <v>0.8125</v>
      </c>
      <c r="N22" s="42">
        <v>7880</v>
      </c>
      <c r="O22" s="42">
        <v>2040</v>
      </c>
      <c r="P22" s="42">
        <v>1413</v>
      </c>
      <c r="Q22" s="43">
        <f t="shared" si="5"/>
        <v>0.17931472081218275</v>
      </c>
      <c r="R22" s="43">
        <f t="shared" si="6"/>
        <v>0.69264705882352939</v>
      </c>
      <c r="S22" s="42">
        <v>6426</v>
      </c>
      <c r="T22" s="42">
        <v>1728</v>
      </c>
      <c r="U22" s="42">
        <v>1311</v>
      </c>
      <c r="V22" s="43">
        <f t="shared" si="7"/>
        <v>0.20401493930905695</v>
      </c>
      <c r="W22" s="43">
        <f t="shared" si="8"/>
        <v>0.75868055555555558</v>
      </c>
      <c r="X22" s="42">
        <v>4447</v>
      </c>
      <c r="Y22" s="42">
        <v>1050</v>
      </c>
      <c r="Z22" s="42">
        <v>847</v>
      </c>
      <c r="AA22" s="43">
        <f t="shared" si="9"/>
        <v>0.19046548234765009</v>
      </c>
      <c r="AB22" s="43">
        <f t="shared" si="10"/>
        <v>0.80666666666666664</v>
      </c>
      <c r="AC22" s="42">
        <v>2051</v>
      </c>
      <c r="AD22" s="42">
        <v>323</v>
      </c>
      <c r="AE22" s="42">
        <v>272</v>
      </c>
      <c r="AF22" s="43">
        <f t="shared" si="11"/>
        <v>0.13261823500731351</v>
      </c>
      <c r="AG22" s="43">
        <f t="shared" si="12"/>
        <v>0.84210526315789469</v>
      </c>
      <c r="AH22" s="42">
        <v>632</v>
      </c>
      <c r="AI22" s="42">
        <v>74</v>
      </c>
      <c r="AJ22" s="42">
        <v>58</v>
      </c>
      <c r="AK22" s="43">
        <f t="shared" si="13"/>
        <v>9.1772151898734181E-2</v>
      </c>
      <c r="AL22" s="43">
        <f t="shared" si="14"/>
        <v>0.78378378378378377</v>
      </c>
      <c r="AM22" s="42">
        <f t="shared" si="15"/>
        <v>21737</v>
      </c>
      <c r="AN22" s="42">
        <f t="shared" si="16"/>
        <v>5283</v>
      </c>
      <c r="AO22" s="42">
        <f t="shared" si="17"/>
        <v>3954</v>
      </c>
      <c r="AP22" s="43">
        <f t="shared" si="18"/>
        <v>0.18190182637898514</v>
      </c>
      <c r="AQ22" s="43">
        <f t="shared" si="19"/>
        <v>0.7484383872799546</v>
      </c>
      <c r="AS22" s="11" t="str">
        <f t="shared" si="20"/>
        <v>大正区</v>
      </c>
      <c r="AT22" s="12">
        <f t="shared" si="21"/>
        <v>0.183020391681809</v>
      </c>
      <c r="AU22" s="11" t="str">
        <f t="shared" si="22"/>
        <v>大阪市</v>
      </c>
      <c r="AV22" s="12">
        <f t="shared" si="23"/>
        <v>0.72935664686689539</v>
      </c>
      <c r="AX22" s="26">
        <f t="shared" si="24"/>
        <v>0.17606832272994069</v>
      </c>
      <c r="AY22" s="26">
        <f t="shared" si="25"/>
        <v>0.70616945712836121</v>
      </c>
      <c r="AZ22" s="27">
        <v>0</v>
      </c>
    </row>
    <row r="23" spans="2:52" s="6" customFormat="1">
      <c r="B23" s="22">
        <v>18</v>
      </c>
      <c r="C23" s="21" t="s">
        <v>63</v>
      </c>
      <c r="D23" s="42">
        <v>85</v>
      </c>
      <c r="E23" s="42">
        <v>20</v>
      </c>
      <c r="F23" s="42">
        <v>14</v>
      </c>
      <c r="G23" s="43">
        <f t="shared" si="1"/>
        <v>0.16470588235294117</v>
      </c>
      <c r="H23" s="43">
        <f t="shared" si="2"/>
        <v>0.7</v>
      </c>
      <c r="I23" s="42">
        <v>141</v>
      </c>
      <c r="J23" s="42">
        <v>34</v>
      </c>
      <c r="K23" s="42">
        <v>25</v>
      </c>
      <c r="L23" s="43">
        <f t="shared" si="3"/>
        <v>0.1773049645390071</v>
      </c>
      <c r="M23" s="43">
        <f t="shared" si="4"/>
        <v>0.73529411764705888</v>
      </c>
      <c r="N23" s="42">
        <v>7127</v>
      </c>
      <c r="O23" s="42">
        <v>1800</v>
      </c>
      <c r="P23" s="42">
        <v>1187</v>
      </c>
      <c r="Q23" s="43">
        <f t="shared" si="5"/>
        <v>0.16654974042374071</v>
      </c>
      <c r="R23" s="43">
        <f t="shared" si="6"/>
        <v>0.6594444444444445</v>
      </c>
      <c r="S23" s="42">
        <v>5802</v>
      </c>
      <c r="T23" s="42">
        <v>1647</v>
      </c>
      <c r="U23" s="42">
        <v>1217</v>
      </c>
      <c r="V23" s="43">
        <f t="shared" si="7"/>
        <v>0.20975525680799725</v>
      </c>
      <c r="W23" s="43">
        <f t="shared" si="8"/>
        <v>0.73891924711596846</v>
      </c>
      <c r="X23" s="42">
        <v>3976</v>
      </c>
      <c r="Y23" s="42">
        <v>1002</v>
      </c>
      <c r="Z23" s="42">
        <v>794</v>
      </c>
      <c r="AA23" s="43">
        <f t="shared" si="9"/>
        <v>0.19969818913480886</v>
      </c>
      <c r="AB23" s="43">
        <f t="shared" si="10"/>
        <v>0.7924151696606786</v>
      </c>
      <c r="AC23" s="42">
        <v>1875</v>
      </c>
      <c r="AD23" s="42">
        <v>331</v>
      </c>
      <c r="AE23" s="42">
        <v>264</v>
      </c>
      <c r="AF23" s="43">
        <f t="shared" si="11"/>
        <v>0.14080000000000001</v>
      </c>
      <c r="AG23" s="43">
        <f t="shared" si="12"/>
        <v>0.797583081570997</v>
      </c>
      <c r="AH23" s="42">
        <v>617</v>
      </c>
      <c r="AI23" s="42">
        <v>63</v>
      </c>
      <c r="AJ23" s="42">
        <v>48</v>
      </c>
      <c r="AK23" s="43">
        <f t="shared" si="13"/>
        <v>7.7795786061588337E-2</v>
      </c>
      <c r="AL23" s="43">
        <f t="shared" si="14"/>
        <v>0.76190476190476186</v>
      </c>
      <c r="AM23" s="42">
        <f t="shared" si="15"/>
        <v>19623</v>
      </c>
      <c r="AN23" s="42">
        <f t="shared" si="16"/>
        <v>4897</v>
      </c>
      <c r="AO23" s="42">
        <f t="shared" si="17"/>
        <v>3549</v>
      </c>
      <c r="AP23" s="43">
        <f t="shared" si="18"/>
        <v>0.18085919584161445</v>
      </c>
      <c r="AQ23" s="43">
        <f t="shared" si="19"/>
        <v>0.72472942617929348</v>
      </c>
      <c r="AS23" s="11" t="str">
        <f t="shared" si="20"/>
        <v>吹田市</v>
      </c>
      <c r="AT23" s="12">
        <f t="shared" si="21"/>
        <v>0.18284302717269257</v>
      </c>
      <c r="AU23" s="11" t="str">
        <f t="shared" si="22"/>
        <v>熊取町</v>
      </c>
      <c r="AV23" s="12">
        <f t="shared" si="23"/>
        <v>0.7288378766140603</v>
      </c>
      <c r="AX23" s="26">
        <f t="shared" si="24"/>
        <v>0.17606832272994069</v>
      </c>
      <c r="AY23" s="26">
        <f t="shared" si="25"/>
        <v>0.70616945712836121</v>
      </c>
      <c r="AZ23" s="27">
        <v>0</v>
      </c>
    </row>
    <row r="24" spans="2:52" s="6" customFormat="1">
      <c r="B24" s="22">
        <v>19</v>
      </c>
      <c r="C24" s="21" t="s">
        <v>112</v>
      </c>
      <c r="D24" s="42">
        <v>109</v>
      </c>
      <c r="E24" s="42">
        <v>27</v>
      </c>
      <c r="F24" s="42">
        <v>20</v>
      </c>
      <c r="G24" s="43">
        <f t="shared" si="1"/>
        <v>0.1834862385321101</v>
      </c>
      <c r="H24" s="43">
        <f t="shared" si="2"/>
        <v>0.7407407407407407</v>
      </c>
      <c r="I24" s="42">
        <v>135</v>
      </c>
      <c r="J24" s="42">
        <v>28</v>
      </c>
      <c r="K24" s="42">
        <v>26</v>
      </c>
      <c r="L24" s="43">
        <f t="shared" si="3"/>
        <v>0.19259259259259259</v>
      </c>
      <c r="M24" s="43">
        <f t="shared" si="4"/>
        <v>0.9285714285714286</v>
      </c>
      <c r="N24" s="42">
        <v>5203</v>
      </c>
      <c r="O24" s="42">
        <v>1248</v>
      </c>
      <c r="P24" s="42">
        <v>898</v>
      </c>
      <c r="Q24" s="43">
        <f t="shared" si="5"/>
        <v>0.17259273496059965</v>
      </c>
      <c r="R24" s="43">
        <f t="shared" si="6"/>
        <v>0.71955128205128205</v>
      </c>
      <c r="S24" s="42">
        <v>3991</v>
      </c>
      <c r="T24" s="42">
        <v>1036</v>
      </c>
      <c r="U24" s="42">
        <v>810</v>
      </c>
      <c r="V24" s="43">
        <f t="shared" si="7"/>
        <v>0.20295665246805311</v>
      </c>
      <c r="W24" s="43">
        <f t="shared" si="8"/>
        <v>0.78185328185328185</v>
      </c>
      <c r="X24" s="42">
        <v>2570</v>
      </c>
      <c r="Y24" s="42">
        <v>599</v>
      </c>
      <c r="Z24" s="42">
        <v>498</v>
      </c>
      <c r="AA24" s="43">
        <f t="shared" si="9"/>
        <v>0.19377431906614787</v>
      </c>
      <c r="AB24" s="43">
        <f t="shared" si="10"/>
        <v>0.8313856427378965</v>
      </c>
      <c r="AC24" s="42">
        <v>1159</v>
      </c>
      <c r="AD24" s="42">
        <v>206</v>
      </c>
      <c r="AE24" s="42">
        <v>165</v>
      </c>
      <c r="AF24" s="43">
        <f t="shared" si="11"/>
        <v>0.14236410698878343</v>
      </c>
      <c r="AG24" s="43">
        <f t="shared" si="12"/>
        <v>0.80097087378640774</v>
      </c>
      <c r="AH24" s="42">
        <v>398</v>
      </c>
      <c r="AI24" s="42">
        <v>31</v>
      </c>
      <c r="AJ24" s="42">
        <v>22</v>
      </c>
      <c r="AK24" s="43">
        <f t="shared" si="13"/>
        <v>5.5276381909547742E-2</v>
      </c>
      <c r="AL24" s="43">
        <f t="shared" si="14"/>
        <v>0.70967741935483875</v>
      </c>
      <c r="AM24" s="42">
        <f t="shared" si="15"/>
        <v>13565</v>
      </c>
      <c r="AN24" s="42">
        <f t="shared" si="16"/>
        <v>3175</v>
      </c>
      <c r="AO24" s="42">
        <f t="shared" si="17"/>
        <v>2439</v>
      </c>
      <c r="AP24" s="43">
        <f t="shared" si="18"/>
        <v>0.17980095834869148</v>
      </c>
      <c r="AQ24" s="43">
        <f t="shared" si="19"/>
        <v>0.7681889763779528</v>
      </c>
      <c r="AS24" s="11" t="str">
        <f t="shared" si="20"/>
        <v>泉南市</v>
      </c>
      <c r="AT24" s="12">
        <f t="shared" si="21"/>
        <v>0.18269896193771626</v>
      </c>
      <c r="AU24" s="11" t="str">
        <f t="shared" si="22"/>
        <v>鶴見区</v>
      </c>
      <c r="AV24" s="12">
        <f t="shared" si="23"/>
        <v>0.72773862908392062</v>
      </c>
      <c r="AX24" s="26">
        <f t="shared" si="24"/>
        <v>0.17606832272994069</v>
      </c>
      <c r="AY24" s="26">
        <f t="shared" si="25"/>
        <v>0.70616945712836121</v>
      </c>
      <c r="AZ24" s="27">
        <v>0</v>
      </c>
    </row>
    <row r="25" spans="2:52" s="6" customFormat="1">
      <c r="B25" s="22">
        <v>20</v>
      </c>
      <c r="C25" s="21" t="s">
        <v>113</v>
      </c>
      <c r="D25" s="42">
        <v>82</v>
      </c>
      <c r="E25" s="42">
        <v>19</v>
      </c>
      <c r="F25" s="42">
        <v>16</v>
      </c>
      <c r="G25" s="43">
        <f t="shared" si="1"/>
        <v>0.1951219512195122</v>
      </c>
      <c r="H25" s="43">
        <f t="shared" si="2"/>
        <v>0.84210526315789469</v>
      </c>
      <c r="I25" s="42">
        <v>179</v>
      </c>
      <c r="J25" s="42">
        <v>45</v>
      </c>
      <c r="K25" s="42">
        <v>39</v>
      </c>
      <c r="L25" s="43">
        <f t="shared" si="3"/>
        <v>0.21787709497206703</v>
      </c>
      <c r="M25" s="43">
        <f t="shared" si="4"/>
        <v>0.8666666666666667</v>
      </c>
      <c r="N25" s="42">
        <v>7912</v>
      </c>
      <c r="O25" s="42">
        <v>1976</v>
      </c>
      <c r="P25" s="42">
        <v>1298</v>
      </c>
      <c r="Q25" s="43">
        <f t="shared" si="5"/>
        <v>0.1640546006066734</v>
      </c>
      <c r="R25" s="43">
        <f t="shared" si="6"/>
        <v>0.65688259109311742</v>
      </c>
      <c r="S25" s="42">
        <v>5914</v>
      </c>
      <c r="T25" s="42">
        <v>1598</v>
      </c>
      <c r="U25" s="42">
        <v>1199</v>
      </c>
      <c r="V25" s="43">
        <f t="shared" si="7"/>
        <v>0.20273926276631721</v>
      </c>
      <c r="W25" s="43">
        <f t="shared" si="8"/>
        <v>0.75031289111389232</v>
      </c>
      <c r="X25" s="42">
        <v>3745</v>
      </c>
      <c r="Y25" s="42">
        <v>885</v>
      </c>
      <c r="Z25" s="42">
        <v>695</v>
      </c>
      <c r="AA25" s="43">
        <f t="shared" si="9"/>
        <v>0.1855807743658211</v>
      </c>
      <c r="AB25" s="43">
        <f t="shared" si="10"/>
        <v>0.78531073446327682</v>
      </c>
      <c r="AC25" s="42">
        <v>1668</v>
      </c>
      <c r="AD25" s="42">
        <v>303</v>
      </c>
      <c r="AE25" s="42">
        <v>237</v>
      </c>
      <c r="AF25" s="43">
        <f t="shared" si="11"/>
        <v>0.1420863309352518</v>
      </c>
      <c r="AG25" s="43">
        <f t="shared" si="12"/>
        <v>0.78217821782178221</v>
      </c>
      <c r="AH25" s="42">
        <v>568</v>
      </c>
      <c r="AI25" s="42">
        <v>70</v>
      </c>
      <c r="AJ25" s="42">
        <v>51</v>
      </c>
      <c r="AK25" s="43">
        <f t="shared" si="13"/>
        <v>8.9788732394366202E-2</v>
      </c>
      <c r="AL25" s="43">
        <f t="shared" si="14"/>
        <v>0.72857142857142854</v>
      </c>
      <c r="AM25" s="42">
        <f t="shared" si="15"/>
        <v>20068</v>
      </c>
      <c r="AN25" s="42">
        <f t="shared" si="16"/>
        <v>4896</v>
      </c>
      <c r="AO25" s="42">
        <f t="shared" si="17"/>
        <v>3535</v>
      </c>
      <c r="AP25" s="43">
        <f t="shared" si="18"/>
        <v>0.17615108630655771</v>
      </c>
      <c r="AQ25" s="43">
        <f t="shared" si="19"/>
        <v>0.72201797385620914</v>
      </c>
      <c r="AS25" s="11" t="str">
        <f t="shared" si="20"/>
        <v>住吉区</v>
      </c>
      <c r="AT25" s="12">
        <f t="shared" si="21"/>
        <v>0.18190182637898514</v>
      </c>
      <c r="AU25" s="11" t="str">
        <f t="shared" si="22"/>
        <v>貝塚市</v>
      </c>
      <c r="AV25" s="12">
        <f t="shared" si="23"/>
        <v>0.72723975335509616</v>
      </c>
      <c r="AX25" s="26">
        <f t="shared" si="24"/>
        <v>0.17606832272994069</v>
      </c>
      <c r="AY25" s="26">
        <f t="shared" si="25"/>
        <v>0.70616945712836121</v>
      </c>
      <c r="AZ25" s="27">
        <v>0</v>
      </c>
    </row>
    <row r="26" spans="2:52" s="6" customFormat="1">
      <c r="B26" s="22">
        <v>21</v>
      </c>
      <c r="C26" s="21" t="s">
        <v>114</v>
      </c>
      <c r="D26" s="42">
        <v>75</v>
      </c>
      <c r="E26" s="42">
        <v>11</v>
      </c>
      <c r="F26" s="42">
        <v>11</v>
      </c>
      <c r="G26" s="43">
        <f t="shared" si="1"/>
        <v>0.14666666666666667</v>
      </c>
      <c r="H26" s="43">
        <f t="shared" si="2"/>
        <v>1</v>
      </c>
      <c r="I26" s="42">
        <v>101</v>
      </c>
      <c r="J26" s="42">
        <v>26</v>
      </c>
      <c r="K26" s="42">
        <v>24</v>
      </c>
      <c r="L26" s="43">
        <f t="shared" si="3"/>
        <v>0.23762376237623761</v>
      </c>
      <c r="M26" s="43">
        <f t="shared" si="4"/>
        <v>0.92307692307692313</v>
      </c>
      <c r="N26" s="42">
        <v>5389</v>
      </c>
      <c r="O26" s="42">
        <v>1278</v>
      </c>
      <c r="P26" s="42">
        <v>858</v>
      </c>
      <c r="Q26" s="43">
        <f t="shared" si="5"/>
        <v>0.15921321209871961</v>
      </c>
      <c r="R26" s="43">
        <f t="shared" si="6"/>
        <v>0.67136150234741787</v>
      </c>
      <c r="S26" s="42">
        <v>4162</v>
      </c>
      <c r="T26" s="42">
        <v>1066</v>
      </c>
      <c r="U26" s="42">
        <v>793</v>
      </c>
      <c r="V26" s="43">
        <f t="shared" si="7"/>
        <v>0.1905333974050937</v>
      </c>
      <c r="W26" s="43">
        <f t="shared" si="8"/>
        <v>0.74390243902439024</v>
      </c>
      <c r="X26" s="42">
        <v>2453</v>
      </c>
      <c r="Y26" s="42">
        <v>565</v>
      </c>
      <c r="Z26" s="42">
        <v>436</v>
      </c>
      <c r="AA26" s="43">
        <f t="shared" si="9"/>
        <v>0.17774154097024053</v>
      </c>
      <c r="AB26" s="43">
        <f t="shared" si="10"/>
        <v>0.77168141592920358</v>
      </c>
      <c r="AC26" s="42">
        <v>937</v>
      </c>
      <c r="AD26" s="42">
        <v>145</v>
      </c>
      <c r="AE26" s="42">
        <v>121</v>
      </c>
      <c r="AF26" s="43">
        <f t="shared" si="11"/>
        <v>0.12913553895410887</v>
      </c>
      <c r="AG26" s="43">
        <f t="shared" si="12"/>
        <v>0.83448275862068966</v>
      </c>
      <c r="AH26" s="42">
        <v>263</v>
      </c>
      <c r="AI26" s="42">
        <v>31</v>
      </c>
      <c r="AJ26" s="42">
        <v>29</v>
      </c>
      <c r="AK26" s="43">
        <f t="shared" si="13"/>
        <v>0.11026615969581749</v>
      </c>
      <c r="AL26" s="43">
        <f t="shared" si="14"/>
        <v>0.93548387096774188</v>
      </c>
      <c r="AM26" s="42">
        <f t="shared" si="15"/>
        <v>13380</v>
      </c>
      <c r="AN26" s="42">
        <f t="shared" si="16"/>
        <v>3122</v>
      </c>
      <c r="AO26" s="42">
        <f t="shared" si="17"/>
        <v>2272</v>
      </c>
      <c r="AP26" s="43">
        <f t="shared" si="18"/>
        <v>0.16980568011958147</v>
      </c>
      <c r="AQ26" s="43">
        <f t="shared" si="19"/>
        <v>0.72773862908392062</v>
      </c>
      <c r="AS26" s="11" t="str">
        <f t="shared" si="20"/>
        <v>熊取町</v>
      </c>
      <c r="AT26" s="12">
        <f t="shared" si="21"/>
        <v>0.18110516934046345</v>
      </c>
      <c r="AU26" s="11" t="str">
        <f t="shared" si="22"/>
        <v>大正区</v>
      </c>
      <c r="AV26" s="12">
        <f t="shared" si="23"/>
        <v>0.72607128554265121</v>
      </c>
      <c r="AX26" s="26">
        <f t="shared" si="24"/>
        <v>0.17606832272994069</v>
      </c>
      <c r="AY26" s="26">
        <f t="shared" si="25"/>
        <v>0.70616945712836121</v>
      </c>
      <c r="AZ26" s="27">
        <v>0</v>
      </c>
    </row>
    <row r="27" spans="2:52" s="6" customFormat="1">
      <c r="B27" s="22">
        <v>22</v>
      </c>
      <c r="C27" s="21" t="s">
        <v>64</v>
      </c>
      <c r="D27" s="42">
        <v>101</v>
      </c>
      <c r="E27" s="42">
        <v>28</v>
      </c>
      <c r="F27" s="42">
        <v>26</v>
      </c>
      <c r="G27" s="43">
        <f t="shared" si="1"/>
        <v>0.25742574257425743</v>
      </c>
      <c r="H27" s="43">
        <f t="shared" si="2"/>
        <v>0.9285714285714286</v>
      </c>
      <c r="I27" s="42">
        <v>174</v>
      </c>
      <c r="J27" s="42">
        <v>57</v>
      </c>
      <c r="K27" s="42">
        <v>40</v>
      </c>
      <c r="L27" s="43">
        <f t="shared" si="3"/>
        <v>0.22988505747126436</v>
      </c>
      <c r="M27" s="43">
        <f t="shared" si="4"/>
        <v>0.70175438596491224</v>
      </c>
      <c r="N27" s="42">
        <v>6917</v>
      </c>
      <c r="O27" s="42">
        <v>1958</v>
      </c>
      <c r="P27" s="42">
        <v>1361</v>
      </c>
      <c r="Q27" s="43">
        <f t="shared" si="5"/>
        <v>0.19676160185051322</v>
      </c>
      <c r="R27" s="43">
        <f t="shared" si="6"/>
        <v>0.69509703779366705</v>
      </c>
      <c r="S27" s="42">
        <v>5029</v>
      </c>
      <c r="T27" s="42">
        <v>1450</v>
      </c>
      <c r="U27" s="42">
        <v>1093</v>
      </c>
      <c r="V27" s="43">
        <f t="shared" si="7"/>
        <v>0.21733943129846889</v>
      </c>
      <c r="W27" s="43">
        <f t="shared" si="8"/>
        <v>0.75379310344827588</v>
      </c>
      <c r="X27" s="42">
        <v>3049</v>
      </c>
      <c r="Y27" s="42">
        <v>808</v>
      </c>
      <c r="Z27" s="42">
        <v>667</v>
      </c>
      <c r="AA27" s="43">
        <f t="shared" si="9"/>
        <v>0.21876024926205312</v>
      </c>
      <c r="AB27" s="43">
        <f t="shared" si="10"/>
        <v>0.82549504950495045</v>
      </c>
      <c r="AC27" s="42">
        <v>1281</v>
      </c>
      <c r="AD27" s="42">
        <v>217</v>
      </c>
      <c r="AE27" s="42">
        <v>179</v>
      </c>
      <c r="AF27" s="43">
        <f t="shared" si="11"/>
        <v>0.13973458235753317</v>
      </c>
      <c r="AG27" s="43">
        <f t="shared" si="12"/>
        <v>0.82488479262672809</v>
      </c>
      <c r="AH27" s="42">
        <v>438</v>
      </c>
      <c r="AI27" s="42">
        <v>43</v>
      </c>
      <c r="AJ27" s="42">
        <v>37</v>
      </c>
      <c r="AK27" s="43">
        <f t="shared" si="13"/>
        <v>8.4474885844748854E-2</v>
      </c>
      <c r="AL27" s="43">
        <f t="shared" si="14"/>
        <v>0.86046511627906974</v>
      </c>
      <c r="AM27" s="42">
        <f t="shared" si="15"/>
        <v>16989</v>
      </c>
      <c r="AN27" s="42">
        <f t="shared" si="16"/>
        <v>4561</v>
      </c>
      <c r="AO27" s="42">
        <f t="shared" si="17"/>
        <v>3403</v>
      </c>
      <c r="AP27" s="43">
        <f t="shared" si="18"/>
        <v>0.20030608040496792</v>
      </c>
      <c r="AQ27" s="43">
        <f t="shared" si="19"/>
        <v>0.7461083095812322</v>
      </c>
      <c r="AS27" s="11" t="str">
        <f t="shared" si="20"/>
        <v>東住吉区</v>
      </c>
      <c r="AT27" s="12">
        <f t="shared" si="21"/>
        <v>0.18085919584161445</v>
      </c>
      <c r="AU27" s="11" t="str">
        <f t="shared" si="22"/>
        <v>東住吉区</v>
      </c>
      <c r="AV27" s="12">
        <f t="shared" si="23"/>
        <v>0.72472942617929348</v>
      </c>
      <c r="AX27" s="26">
        <f t="shared" si="24"/>
        <v>0.17606832272994069</v>
      </c>
      <c r="AY27" s="26">
        <f t="shared" si="25"/>
        <v>0.70616945712836121</v>
      </c>
      <c r="AZ27" s="27">
        <v>0</v>
      </c>
    </row>
    <row r="28" spans="2:52" s="6" customFormat="1">
      <c r="B28" s="22">
        <v>23</v>
      </c>
      <c r="C28" s="21" t="s">
        <v>115</v>
      </c>
      <c r="D28" s="42">
        <v>159</v>
      </c>
      <c r="E28" s="42">
        <v>39</v>
      </c>
      <c r="F28" s="42">
        <v>29</v>
      </c>
      <c r="G28" s="43">
        <f t="shared" si="1"/>
        <v>0.18238993710691823</v>
      </c>
      <c r="H28" s="43">
        <f t="shared" si="2"/>
        <v>0.74358974358974361</v>
      </c>
      <c r="I28" s="42">
        <v>291</v>
      </c>
      <c r="J28" s="42">
        <v>72</v>
      </c>
      <c r="K28" s="42">
        <v>58</v>
      </c>
      <c r="L28" s="43">
        <f t="shared" si="3"/>
        <v>0.19931271477663232</v>
      </c>
      <c r="M28" s="43">
        <f t="shared" si="4"/>
        <v>0.80555555555555558</v>
      </c>
      <c r="N28" s="42">
        <v>11595</v>
      </c>
      <c r="O28" s="42">
        <v>3083</v>
      </c>
      <c r="P28" s="42">
        <v>2136</v>
      </c>
      <c r="Q28" s="43">
        <f t="shared" si="5"/>
        <v>0.18421733505821475</v>
      </c>
      <c r="R28" s="43">
        <f t="shared" si="6"/>
        <v>0.6928316574764839</v>
      </c>
      <c r="S28" s="42">
        <v>8927</v>
      </c>
      <c r="T28" s="42">
        <v>2428</v>
      </c>
      <c r="U28" s="42">
        <v>1863</v>
      </c>
      <c r="V28" s="43">
        <f t="shared" si="7"/>
        <v>0.208692729920466</v>
      </c>
      <c r="W28" s="43">
        <f t="shared" si="8"/>
        <v>0.76729818780889625</v>
      </c>
      <c r="X28" s="42">
        <v>5006</v>
      </c>
      <c r="Y28" s="42">
        <v>1166</v>
      </c>
      <c r="Z28" s="42">
        <v>951</v>
      </c>
      <c r="AA28" s="43">
        <f t="shared" si="9"/>
        <v>0.18997203355972833</v>
      </c>
      <c r="AB28" s="43">
        <f t="shared" si="10"/>
        <v>0.81560891938250424</v>
      </c>
      <c r="AC28" s="42">
        <v>1945</v>
      </c>
      <c r="AD28" s="42">
        <v>306</v>
      </c>
      <c r="AE28" s="42">
        <v>250</v>
      </c>
      <c r="AF28" s="43">
        <f t="shared" si="11"/>
        <v>0.12853470437017994</v>
      </c>
      <c r="AG28" s="43">
        <f t="shared" si="12"/>
        <v>0.81699346405228757</v>
      </c>
      <c r="AH28" s="42">
        <v>510</v>
      </c>
      <c r="AI28" s="42">
        <v>46</v>
      </c>
      <c r="AJ28" s="42">
        <v>37</v>
      </c>
      <c r="AK28" s="43">
        <f t="shared" si="13"/>
        <v>7.2549019607843143E-2</v>
      </c>
      <c r="AL28" s="43">
        <f t="shared" si="14"/>
        <v>0.80434782608695654</v>
      </c>
      <c r="AM28" s="42">
        <f t="shared" si="15"/>
        <v>28433</v>
      </c>
      <c r="AN28" s="42">
        <f t="shared" si="16"/>
        <v>7140</v>
      </c>
      <c r="AO28" s="42">
        <f t="shared" si="17"/>
        <v>5324</v>
      </c>
      <c r="AP28" s="43">
        <f t="shared" si="18"/>
        <v>0.18724721274575318</v>
      </c>
      <c r="AQ28" s="43">
        <f t="shared" si="19"/>
        <v>0.74565826330532214</v>
      </c>
      <c r="AS28" s="11" t="str">
        <f t="shared" si="20"/>
        <v>河南町</v>
      </c>
      <c r="AT28" s="12">
        <f t="shared" si="21"/>
        <v>0.18057663125948406</v>
      </c>
      <c r="AU28" s="11" t="str">
        <f t="shared" si="22"/>
        <v>城東区</v>
      </c>
      <c r="AV28" s="12">
        <f t="shared" si="23"/>
        <v>0.72463519313304725</v>
      </c>
      <c r="AX28" s="26">
        <f t="shared" si="24"/>
        <v>0.17606832272994069</v>
      </c>
      <c r="AY28" s="26">
        <f t="shared" si="25"/>
        <v>0.70616945712836121</v>
      </c>
      <c r="AZ28" s="27">
        <v>0</v>
      </c>
    </row>
    <row r="29" spans="2:52" s="6" customFormat="1">
      <c r="B29" s="22">
        <v>24</v>
      </c>
      <c r="C29" s="21" t="s">
        <v>116</v>
      </c>
      <c r="D29" s="42">
        <v>63</v>
      </c>
      <c r="E29" s="42">
        <v>15</v>
      </c>
      <c r="F29" s="42">
        <v>11</v>
      </c>
      <c r="G29" s="43">
        <f t="shared" si="1"/>
        <v>0.17460317460317459</v>
      </c>
      <c r="H29" s="43">
        <f t="shared" si="2"/>
        <v>0.73333333333333328</v>
      </c>
      <c r="I29" s="42">
        <v>97</v>
      </c>
      <c r="J29" s="42">
        <v>22</v>
      </c>
      <c r="K29" s="42">
        <v>18</v>
      </c>
      <c r="L29" s="43">
        <f t="shared" si="3"/>
        <v>0.18556701030927836</v>
      </c>
      <c r="M29" s="43">
        <f t="shared" si="4"/>
        <v>0.81818181818181823</v>
      </c>
      <c r="N29" s="42">
        <v>4517</v>
      </c>
      <c r="O29" s="42">
        <v>1086</v>
      </c>
      <c r="P29" s="42">
        <v>728</v>
      </c>
      <c r="Q29" s="43">
        <f t="shared" si="5"/>
        <v>0.16116891742306841</v>
      </c>
      <c r="R29" s="43">
        <f t="shared" si="6"/>
        <v>0.67034990791896865</v>
      </c>
      <c r="S29" s="42">
        <v>3580</v>
      </c>
      <c r="T29" s="42">
        <v>975</v>
      </c>
      <c r="U29" s="42">
        <v>672</v>
      </c>
      <c r="V29" s="43">
        <f t="shared" si="7"/>
        <v>0.18770949720670391</v>
      </c>
      <c r="W29" s="43">
        <f t="shared" si="8"/>
        <v>0.6892307692307692</v>
      </c>
      <c r="X29" s="42">
        <v>2347</v>
      </c>
      <c r="Y29" s="42">
        <v>618</v>
      </c>
      <c r="Z29" s="42">
        <v>483</v>
      </c>
      <c r="AA29" s="43">
        <f t="shared" si="9"/>
        <v>0.20579463144439711</v>
      </c>
      <c r="AB29" s="43">
        <f t="shared" si="10"/>
        <v>0.78155339805825241</v>
      </c>
      <c r="AC29" s="42">
        <v>1099</v>
      </c>
      <c r="AD29" s="42">
        <v>206</v>
      </c>
      <c r="AE29" s="42">
        <v>167</v>
      </c>
      <c r="AF29" s="43">
        <f t="shared" si="11"/>
        <v>0.15195632393084624</v>
      </c>
      <c r="AG29" s="43">
        <f t="shared" si="12"/>
        <v>0.81067961165048541</v>
      </c>
      <c r="AH29" s="42">
        <v>348</v>
      </c>
      <c r="AI29" s="42">
        <v>37</v>
      </c>
      <c r="AJ29" s="42">
        <v>29</v>
      </c>
      <c r="AK29" s="43">
        <f t="shared" si="13"/>
        <v>8.3333333333333329E-2</v>
      </c>
      <c r="AL29" s="43">
        <f t="shared" si="14"/>
        <v>0.78378378378378377</v>
      </c>
      <c r="AM29" s="42">
        <f t="shared" si="15"/>
        <v>12051</v>
      </c>
      <c r="AN29" s="42">
        <f t="shared" si="16"/>
        <v>2959</v>
      </c>
      <c r="AO29" s="42">
        <f t="shared" si="17"/>
        <v>2108</v>
      </c>
      <c r="AP29" s="43">
        <f t="shared" si="18"/>
        <v>0.17492324288440794</v>
      </c>
      <c r="AQ29" s="43">
        <f t="shared" si="19"/>
        <v>0.71240283879689081</v>
      </c>
      <c r="AS29" s="11" t="str">
        <f t="shared" si="20"/>
        <v>此花区</v>
      </c>
      <c r="AT29" s="12">
        <f t="shared" si="21"/>
        <v>0.18031885651456844</v>
      </c>
      <c r="AU29" s="11" t="str">
        <f t="shared" si="22"/>
        <v>阿倍野区</v>
      </c>
      <c r="AV29" s="12">
        <f t="shared" si="23"/>
        <v>0.72278177458033577</v>
      </c>
      <c r="AX29" s="26">
        <f t="shared" si="24"/>
        <v>0.17606832272994069</v>
      </c>
      <c r="AY29" s="26">
        <f t="shared" si="25"/>
        <v>0.70616945712836121</v>
      </c>
      <c r="AZ29" s="27">
        <v>0</v>
      </c>
    </row>
    <row r="30" spans="2:52" s="6" customFormat="1">
      <c r="B30" s="22">
        <v>25</v>
      </c>
      <c r="C30" s="21" t="s">
        <v>117</v>
      </c>
      <c r="D30" s="42">
        <v>20</v>
      </c>
      <c r="E30" s="42">
        <v>1</v>
      </c>
      <c r="F30" s="42">
        <v>1</v>
      </c>
      <c r="G30" s="43">
        <f t="shared" si="1"/>
        <v>0.05</v>
      </c>
      <c r="H30" s="43">
        <f t="shared" si="2"/>
        <v>1</v>
      </c>
      <c r="I30" s="42">
        <v>58</v>
      </c>
      <c r="J30" s="42">
        <v>15</v>
      </c>
      <c r="K30" s="42">
        <v>14</v>
      </c>
      <c r="L30" s="43">
        <f t="shared" si="3"/>
        <v>0.2413793103448276</v>
      </c>
      <c r="M30" s="43">
        <f t="shared" si="4"/>
        <v>0.93333333333333335</v>
      </c>
      <c r="N30" s="42">
        <v>3174</v>
      </c>
      <c r="O30" s="42">
        <v>821</v>
      </c>
      <c r="P30" s="42">
        <v>520</v>
      </c>
      <c r="Q30" s="43">
        <f t="shared" si="5"/>
        <v>0.16383112791430371</v>
      </c>
      <c r="R30" s="43">
        <f t="shared" si="6"/>
        <v>0.63337393422655297</v>
      </c>
      <c r="S30" s="42">
        <v>2389</v>
      </c>
      <c r="T30" s="42">
        <v>686</v>
      </c>
      <c r="U30" s="42">
        <v>492</v>
      </c>
      <c r="V30" s="43">
        <f t="shared" si="7"/>
        <v>0.20594390958560066</v>
      </c>
      <c r="W30" s="43">
        <f t="shared" si="8"/>
        <v>0.71720116618075802</v>
      </c>
      <c r="X30" s="42">
        <v>1648</v>
      </c>
      <c r="Y30" s="42">
        <v>458</v>
      </c>
      <c r="Z30" s="42">
        <v>366</v>
      </c>
      <c r="AA30" s="43">
        <f t="shared" si="9"/>
        <v>0.22208737864077671</v>
      </c>
      <c r="AB30" s="43">
        <f t="shared" si="10"/>
        <v>0.79912663755458513</v>
      </c>
      <c r="AC30" s="42">
        <v>824</v>
      </c>
      <c r="AD30" s="42">
        <v>163</v>
      </c>
      <c r="AE30" s="42">
        <v>133</v>
      </c>
      <c r="AF30" s="43">
        <f t="shared" si="11"/>
        <v>0.16140776699029127</v>
      </c>
      <c r="AG30" s="43">
        <f t="shared" si="12"/>
        <v>0.81595092024539873</v>
      </c>
      <c r="AH30" s="42">
        <v>274</v>
      </c>
      <c r="AI30" s="42">
        <v>30</v>
      </c>
      <c r="AJ30" s="42">
        <v>22</v>
      </c>
      <c r="AK30" s="43">
        <f t="shared" si="13"/>
        <v>8.0291970802919707E-2</v>
      </c>
      <c r="AL30" s="43">
        <f t="shared" si="14"/>
        <v>0.73333333333333328</v>
      </c>
      <c r="AM30" s="42">
        <f t="shared" si="15"/>
        <v>8387</v>
      </c>
      <c r="AN30" s="42">
        <f t="shared" si="16"/>
        <v>2174</v>
      </c>
      <c r="AO30" s="42">
        <f t="shared" si="17"/>
        <v>1548</v>
      </c>
      <c r="AP30" s="43">
        <f t="shared" si="18"/>
        <v>0.18457136043877428</v>
      </c>
      <c r="AQ30" s="43">
        <f t="shared" si="19"/>
        <v>0.71205151793928245</v>
      </c>
      <c r="AS30" s="11" t="str">
        <f t="shared" si="20"/>
        <v>西成区</v>
      </c>
      <c r="AT30" s="12">
        <f t="shared" si="21"/>
        <v>0.17980095834869148</v>
      </c>
      <c r="AU30" s="11" t="str">
        <f t="shared" si="22"/>
        <v>淀川区</v>
      </c>
      <c r="AV30" s="12">
        <f t="shared" si="23"/>
        <v>0.72201797385620914</v>
      </c>
      <c r="AX30" s="26">
        <f t="shared" si="24"/>
        <v>0.17606832272994069</v>
      </c>
      <c r="AY30" s="26">
        <f t="shared" si="25"/>
        <v>0.70616945712836121</v>
      </c>
      <c r="AZ30" s="27">
        <v>0</v>
      </c>
    </row>
    <row r="31" spans="2:52" s="6" customFormat="1">
      <c r="B31" s="22">
        <v>26</v>
      </c>
      <c r="C31" s="21" t="s">
        <v>36</v>
      </c>
      <c r="D31" s="42">
        <v>742</v>
      </c>
      <c r="E31" s="42">
        <v>166</v>
      </c>
      <c r="F31" s="42">
        <v>133</v>
      </c>
      <c r="G31" s="43">
        <f t="shared" si="1"/>
        <v>0.17924528301886791</v>
      </c>
      <c r="H31" s="43">
        <f t="shared" si="2"/>
        <v>0.8012048192771084</v>
      </c>
      <c r="I31" s="42">
        <v>1154</v>
      </c>
      <c r="J31" s="42">
        <v>283</v>
      </c>
      <c r="K31" s="42">
        <v>228</v>
      </c>
      <c r="L31" s="43">
        <f t="shared" si="3"/>
        <v>0.1975736568457539</v>
      </c>
      <c r="M31" s="43">
        <f t="shared" si="4"/>
        <v>0.80565371024734977</v>
      </c>
      <c r="N31" s="42">
        <v>50219</v>
      </c>
      <c r="O31" s="42">
        <v>12534</v>
      </c>
      <c r="P31" s="42">
        <v>8185</v>
      </c>
      <c r="Q31" s="43">
        <f t="shared" si="5"/>
        <v>0.16298612079093569</v>
      </c>
      <c r="R31" s="43">
        <f t="shared" si="6"/>
        <v>0.65302377533109945</v>
      </c>
      <c r="S31" s="42">
        <v>34040</v>
      </c>
      <c r="T31" s="42">
        <v>9288</v>
      </c>
      <c r="U31" s="42">
        <v>6731</v>
      </c>
      <c r="V31" s="43">
        <f t="shared" si="7"/>
        <v>0.19773795534665101</v>
      </c>
      <c r="W31" s="43">
        <f t="shared" si="8"/>
        <v>0.72469853574504739</v>
      </c>
      <c r="X31" s="42">
        <v>19867</v>
      </c>
      <c r="Y31" s="42">
        <v>4625</v>
      </c>
      <c r="Z31" s="42">
        <v>3663</v>
      </c>
      <c r="AA31" s="43">
        <f t="shared" si="9"/>
        <v>0.18437610107212965</v>
      </c>
      <c r="AB31" s="43">
        <f t="shared" si="10"/>
        <v>0.79200000000000004</v>
      </c>
      <c r="AC31" s="42">
        <v>8882</v>
      </c>
      <c r="AD31" s="42">
        <v>1362</v>
      </c>
      <c r="AE31" s="42">
        <v>1093</v>
      </c>
      <c r="AF31" s="43">
        <f t="shared" si="11"/>
        <v>0.12305786984913308</v>
      </c>
      <c r="AG31" s="43">
        <f t="shared" si="12"/>
        <v>0.80249632892804701</v>
      </c>
      <c r="AH31" s="42">
        <v>2857</v>
      </c>
      <c r="AI31" s="42">
        <v>268</v>
      </c>
      <c r="AJ31" s="42">
        <v>216</v>
      </c>
      <c r="AK31" s="43">
        <f t="shared" si="13"/>
        <v>7.5603780189009456E-2</v>
      </c>
      <c r="AL31" s="43">
        <f t="shared" si="14"/>
        <v>0.80597014925373134</v>
      </c>
      <c r="AM31" s="42">
        <f t="shared" si="15"/>
        <v>117761</v>
      </c>
      <c r="AN31" s="42">
        <f t="shared" si="16"/>
        <v>28526</v>
      </c>
      <c r="AO31" s="42">
        <f t="shared" si="17"/>
        <v>20249</v>
      </c>
      <c r="AP31" s="43">
        <f t="shared" si="18"/>
        <v>0.17194996645748592</v>
      </c>
      <c r="AQ31" s="43">
        <f t="shared" si="19"/>
        <v>0.70984365140573513</v>
      </c>
      <c r="AS31" s="11" t="str">
        <f t="shared" si="20"/>
        <v>大阪市</v>
      </c>
      <c r="AT31" s="12">
        <f t="shared" si="21"/>
        <v>0.1793147219308375</v>
      </c>
      <c r="AU31" s="11" t="str">
        <f t="shared" si="22"/>
        <v>天王寺区</v>
      </c>
      <c r="AV31" s="12">
        <f t="shared" si="23"/>
        <v>0.7207459207459207</v>
      </c>
      <c r="AX31" s="26">
        <f t="shared" si="24"/>
        <v>0.17606832272994069</v>
      </c>
      <c r="AY31" s="26">
        <f t="shared" si="25"/>
        <v>0.70616945712836121</v>
      </c>
      <c r="AZ31" s="27">
        <v>0</v>
      </c>
    </row>
    <row r="32" spans="2:52" s="6" customFormat="1">
      <c r="B32" s="22">
        <v>27</v>
      </c>
      <c r="C32" s="21" t="s">
        <v>37</v>
      </c>
      <c r="D32" s="42">
        <v>140</v>
      </c>
      <c r="E32" s="42">
        <v>28</v>
      </c>
      <c r="F32" s="42">
        <v>22</v>
      </c>
      <c r="G32" s="43">
        <f t="shared" si="1"/>
        <v>0.15714285714285714</v>
      </c>
      <c r="H32" s="43">
        <f t="shared" si="2"/>
        <v>0.7857142857142857</v>
      </c>
      <c r="I32" s="42">
        <v>157</v>
      </c>
      <c r="J32" s="42">
        <v>45</v>
      </c>
      <c r="K32" s="42">
        <v>41</v>
      </c>
      <c r="L32" s="43">
        <f t="shared" si="3"/>
        <v>0.26114649681528662</v>
      </c>
      <c r="M32" s="43">
        <f t="shared" si="4"/>
        <v>0.91111111111111109</v>
      </c>
      <c r="N32" s="42">
        <v>7855</v>
      </c>
      <c r="O32" s="42">
        <v>1918</v>
      </c>
      <c r="P32" s="42">
        <v>1314</v>
      </c>
      <c r="Q32" s="43">
        <f t="shared" si="5"/>
        <v>0.16728198599618077</v>
      </c>
      <c r="R32" s="43">
        <f t="shared" si="6"/>
        <v>0.68508863399374353</v>
      </c>
      <c r="S32" s="42">
        <v>5754</v>
      </c>
      <c r="T32" s="42">
        <v>1535</v>
      </c>
      <c r="U32" s="42">
        <v>1180</v>
      </c>
      <c r="V32" s="43">
        <f t="shared" si="7"/>
        <v>0.20507473062217588</v>
      </c>
      <c r="W32" s="43">
        <f t="shared" si="8"/>
        <v>0.76872964169381108</v>
      </c>
      <c r="X32" s="42">
        <v>3864</v>
      </c>
      <c r="Y32" s="42">
        <v>864</v>
      </c>
      <c r="Z32" s="42">
        <v>702</v>
      </c>
      <c r="AA32" s="43">
        <f t="shared" si="9"/>
        <v>0.18167701863354038</v>
      </c>
      <c r="AB32" s="43">
        <f t="shared" si="10"/>
        <v>0.8125</v>
      </c>
      <c r="AC32" s="42">
        <v>1842</v>
      </c>
      <c r="AD32" s="42">
        <v>276</v>
      </c>
      <c r="AE32" s="42">
        <v>230</v>
      </c>
      <c r="AF32" s="43">
        <f t="shared" si="11"/>
        <v>0.1248642779587405</v>
      </c>
      <c r="AG32" s="43">
        <f t="shared" si="12"/>
        <v>0.83333333333333337</v>
      </c>
      <c r="AH32" s="42">
        <v>599</v>
      </c>
      <c r="AI32" s="42">
        <v>58</v>
      </c>
      <c r="AJ32" s="42">
        <v>49</v>
      </c>
      <c r="AK32" s="43">
        <f t="shared" si="13"/>
        <v>8.1803005008347252E-2</v>
      </c>
      <c r="AL32" s="43">
        <f t="shared" si="14"/>
        <v>0.84482758620689657</v>
      </c>
      <c r="AM32" s="42">
        <f t="shared" si="15"/>
        <v>20211</v>
      </c>
      <c r="AN32" s="42">
        <f t="shared" si="16"/>
        <v>4724</v>
      </c>
      <c r="AO32" s="42">
        <f t="shared" si="17"/>
        <v>3538</v>
      </c>
      <c r="AP32" s="43">
        <f t="shared" si="18"/>
        <v>0.17505318885755281</v>
      </c>
      <c r="AQ32" s="43">
        <f t="shared" si="19"/>
        <v>0.74894157493649449</v>
      </c>
      <c r="AS32" s="11" t="str">
        <f t="shared" si="20"/>
        <v>富田林市</v>
      </c>
      <c r="AT32" s="12">
        <f t="shared" si="21"/>
        <v>0.17860337527580655</v>
      </c>
      <c r="AU32" s="11" t="str">
        <f t="shared" si="22"/>
        <v>泉南市</v>
      </c>
      <c r="AV32" s="12">
        <f t="shared" si="23"/>
        <v>0.72065514103730666</v>
      </c>
      <c r="AX32" s="26">
        <f t="shared" si="24"/>
        <v>0.17606832272994069</v>
      </c>
      <c r="AY32" s="26">
        <f t="shared" si="25"/>
        <v>0.70616945712836121</v>
      </c>
      <c r="AZ32" s="27">
        <v>0</v>
      </c>
    </row>
    <row r="33" spans="2:52" s="6" customFormat="1">
      <c r="B33" s="22">
        <v>28</v>
      </c>
      <c r="C33" s="21" t="s">
        <v>38</v>
      </c>
      <c r="D33" s="42">
        <v>127</v>
      </c>
      <c r="E33" s="42">
        <v>34</v>
      </c>
      <c r="F33" s="42">
        <v>26</v>
      </c>
      <c r="G33" s="43">
        <f t="shared" si="1"/>
        <v>0.20472440944881889</v>
      </c>
      <c r="H33" s="43">
        <f t="shared" si="2"/>
        <v>0.76470588235294112</v>
      </c>
      <c r="I33" s="42">
        <v>172</v>
      </c>
      <c r="J33" s="42">
        <v>40</v>
      </c>
      <c r="K33" s="42">
        <v>30</v>
      </c>
      <c r="L33" s="43">
        <f t="shared" si="3"/>
        <v>0.1744186046511628</v>
      </c>
      <c r="M33" s="43">
        <f t="shared" si="4"/>
        <v>0.75</v>
      </c>
      <c r="N33" s="42">
        <v>7250</v>
      </c>
      <c r="O33" s="42">
        <v>1802</v>
      </c>
      <c r="P33" s="42">
        <v>1195</v>
      </c>
      <c r="Q33" s="43">
        <f t="shared" si="5"/>
        <v>0.16482758620689655</v>
      </c>
      <c r="R33" s="43">
        <f t="shared" si="6"/>
        <v>0.66315205327413984</v>
      </c>
      <c r="S33" s="42">
        <v>4393</v>
      </c>
      <c r="T33" s="42">
        <v>1138</v>
      </c>
      <c r="U33" s="42">
        <v>848</v>
      </c>
      <c r="V33" s="43">
        <f t="shared" si="7"/>
        <v>0.19303437286592307</v>
      </c>
      <c r="W33" s="43">
        <f t="shared" si="8"/>
        <v>0.74516695957820733</v>
      </c>
      <c r="X33" s="42">
        <v>2389</v>
      </c>
      <c r="Y33" s="42">
        <v>506</v>
      </c>
      <c r="Z33" s="42">
        <v>397</v>
      </c>
      <c r="AA33" s="43">
        <f t="shared" si="9"/>
        <v>0.16617831728756802</v>
      </c>
      <c r="AB33" s="43">
        <f t="shared" si="10"/>
        <v>0.78458498023715417</v>
      </c>
      <c r="AC33" s="42">
        <v>1029</v>
      </c>
      <c r="AD33" s="42">
        <v>127</v>
      </c>
      <c r="AE33" s="42">
        <v>104</v>
      </c>
      <c r="AF33" s="43">
        <f t="shared" si="11"/>
        <v>0.1010689990281827</v>
      </c>
      <c r="AG33" s="43">
        <f t="shared" si="12"/>
        <v>0.81889763779527558</v>
      </c>
      <c r="AH33" s="42">
        <v>377</v>
      </c>
      <c r="AI33" s="42">
        <v>32</v>
      </c>
      <c r="AJ33" s="42">
        <v>27</v>
      </c>
      <c r="AK33" s="43">
        <f t="shared" si="13"/>
        <v>7.161803713527852E-2</v>
      </c>
      <c r="AL33" s="43">
        <f t="shared" si="14"/>
        <v>0.84375</v>
      </c>
      <c r="AM33" s="42">
        <f t="shared" si="15"/>
        <v>15737</v>
      </c>
      <c r="AN33" s="42">
        <f t="shared" si="16"/>
        <v>3679</v>
      </c>
      <c r="AO33" s="42">
        <f t="shared" si="17"/>
        <v>2627</v>
      </c>
      <c r="AP33" s="43">
        <f t="shared" si="18"/>
        <v>0.16693143547054712</v>
      </c>
      <c r="AQ33" s="43">
        <f t="shared" si="19"/>
        <v>0.71405273172057626</v>
      </c>
      <c r="AS33" s="11" t="str">
        <f t="shared" si="20"/>
        <v>東大阪市</v>
      </c>
      <c r="AT33" s="12">
        <f t="shared" si="21"/>
        <v>0.17749566197517316</v>
      </c>
      <c r="AU33" s="11" t="str">
        <f t="shared" si="22"/>
        <v>此花区</v>
      </c>
      <c r="AV33" s="12">
        <f t="shared" si="23"/>
        <v>0.72024593763724198</v>
      </c>
      <c r="AX33" s="26">
        <f t="shared" si="24"/>
        <v>0.17606832272994069</v>
      </c>
      <c r="AY33" s="26">
        <f t="shared" si="25"/>
        <v>0.70616945712836121</v>
      </c>
      <c r="AZ33" s="27">
        <v>0</v>
      </c>
    </row>
    <row r="34" spans="2:52" s="6" customFormat="1">
      <c r="B34" s="22">
        <v>29</v>
      </c>
      <c r="C34" s="21" t="s">
        <v>39</v>
      </c>
      <c r="D34" s="42">
        <v>80</v>
      </c>
      <c r="E34" s="42">
        <v>16</v>
      </c>
      <c r="F34" s="42">
        <v>11</v>
      </c>
      <c r="G34" s="43">
        <f t="shared" si="1"/>
        <v>0.13750000000000001</v>
      </c>
      <c r="H34" s="43">
        <f t="shared" si="2"/>
        <v>0.6875</v>
      </c>
      <c r="I34" s="42">
        <v>110</v>
      </c>
      <c r="J34" s="42">
        <v>31</v>
      </c>
      <c r="K34" s="42">
        <v>26</v>
      </c>
      <c r="L34" s="43">
        <f t="shared" si="3"/>
        <v>0.23636363636363636</v>
      </c>
      <c r="M34" s="43">
        <f t="shared" si="4"/>
        <v>0.83870967741935487</v>
      </c>
      <c r="N34" s="42">
        <v>5741</v>
      </c>
      <c r="O34" s="42">
        <v>1501</v>
      </c>
      <c r="P34" s="42">
        <v>945</v>
      </c>
      <c r="Q34" s="43">
        <f t="shared" si="5"/>
        <v>0.16460546943041282</v>
      </c>
      <c r="R34" s="43">
        <f t="shared" si="6"/>
        <v>0.62958027981345766</v>
      </c>
      <c r="S34" s="42">
        <v>4007</v>
      </c>
      <c r="T34" s="42">
        <v>1111</v>
      </c>
      <c r="U34" s="42">
        <v>784</v>
      </c>
      <c r="V34" s="43">
        <f t="shared" si="7"/>
        <v>0.19565759920139755</v>
      </c>
      <c r="W34" s="43">
        <f t="shared" si="8"/>
        <v>0.70567056705670572</v>
      </c>
      <c r="X34" s="42">
        <v>2367</v>
      </c>
      <c r="Y34" s="42">
        <v>597</v>
      </c>
      <c r="Z34" s="42">
        <v>467</v>
      </c>
      <c r="AA34" s="43">
        <f t="shared" si="9"/>
        <v>0.19729615547106041</v>
      </c>
      <c r="AB34" s="43">
        <f t="shared" si="10"/>
        <v>0.78224455611390287</v>
      </c>
      <c r="AC34" s="42">
        <v>1044</v>
      </c>
      <c r="AD34" s="42">
        <v>187</v>
      </c>
      <c r="AE34" s="42">
        <v>142</v>
      </c>
      <c r="AF34" s="43">
        <f t="shared" si="11"/>
        <v>0.13601532567049809</v>
      </c>
      <c r="AG34" s="43">
        <f t="shared" si="12"/>
        <v>0.75935828877005351</v>
      </c>
      <c r="AH34" s="42">
        <v>347</v>
      </c>
      <c r="AI34" s="42">
        <v>35</v>
      </c>
      <c r="AJ34" s="42">
        <v>26</v>
      </c>
      <c r="AK34" s="43">
        <f t="shared" si="13"/>
        <v>7.492795389048991E-2</v>
      </c>
      <c r="AL34" s="43">
        <f t="shared" si="14"/>
        <v>0.74285714285714288</v>
      </c>
      <c r="AM34" s="42">
        <f t="shared" si="15"/>
        <v>13696</v>
      </c>
      <c r="AN34" s="42">
        <f t="shared" si="16"/>
        <v>3478</v>
      </c>
      <c r="AO34" s="42">
        <f t="shared" si="17"/>
        <v>2401</v>
      </c>
      <c r="AP34" s="43">
        <f t="shared" si="18"/>
        <v>0.17530665887850466</v>
      </c>
      <c r="AQ34" s="43">
        <f t="shared" si="19"/>
        <v>0.69033927544565843</v>
      </c>
      <c r="AS34" s="11" t="str">
        <f t="shared" si="20"/>
        <v>松原市</v>
      </c>
      <c r="AT34" s="12">
        <f t="shared" si="21"/>
        <v>0.17735356501876326</v>
      </c>
      <c r="AU34" s="11" t="str">
        <f t="shared" si="22"/>
        <v>岸和田市</v>
      </c>
      <c r="AV34" s="12">
        <f t="shared" si="23"/>
        <v>0.71972265023112481</v>
      </c>
      <c r="AX34" s="26">
        <f t="shared" si="24"/>
        <v>0.17606832272994069</v>
      </c>
      <c r="AY34" s="26">
        <f t="shared" si="25"/>
        <v>0.70616945712836121</v>
      </c>
      <c r="AZ34" s="27">
        <v>0</v>
      </c>
    </row>
    <row r="35" spans="2:52" s="6" customFormat="1">
      <c r="B35" s="22">
        <v>30</v>
      </c>
      <c r="C35" s="21" t="s">
        <v>40</v>
      </c>
      <c r="D35" s="42">
        <v>84</v>
      </c>
      <c r="E35" s="42">
        <v>19</v>
      </c>
      <c r="F35" s="42">
        <v>18</v>
      </c>
      <c r="G35" s="43">
        <f t="shared" si="1"/>
        <v>0.21428571428571427</v>
      </c>
      <c r="H35" s="43">
        <f t="shared" si="2"/>
        <v>0.94736842105263153</v>
      </c>
      <c r="I35" s="42">
        <v>137</v>
      </c>
      <c r="J35" s="42">
        <v>31</v>
      </c>
      <c r="K35" s="42">
        <v>24</v>
      </c>
      <c r="L35" s="43">
        <f t="shared" si="3"/>
        <v>0.17518248175182483</v>
      </c>
      <c r="M35" s="43">
        <f t="shared" si="4"/>
        <v>0.77419354838709675</v>
      </c>
      <c r="N35" s="42">
        <v>7579</v>
      </c>
      <c r="O35" s="42">
        <v>1875</v>
      </c>
      <c r="P35" s="42">
        <v>1237</v>
      </c>
      <c r="Q35" s="43">
        <f t="shared" si="5"/>
        <v>0.16321414434621981</v>
      </c>
      <c r="R35" s="43">
        <f t="shared" si="6"/>
        <v>0.65973333333333328</v>
      </c>
      <c r="S35" s="42">
        <v>5385</v>
      </c>
      <c r="T35" s="42">
        <v>1455</v>
      </c>
      <c r="U35" s="42">
        <v>1032</v>
      </c>
      <c r="V35" s="43">
        <f t="shared" si="7"/>
        <v>0.19164345403899721</v>
      </c>
      <c r="W35" s="43">
        <f t="shared" si="8"/>
        <v>0.70927835051546395</v>
      </c>
      <c r="X35" s="42">
        <v>3310</v>
      </c>
      <c r="Y35" s="42">
        <v>738</v>
      </c>
      <c r="Z35" s="42">
        <v>605</v>
      </c>
      <c r="AA35" s="43">
        <f t="shared" si="9"/>
        <v>0.18277945619335348</v>
      </c>
      <c r="AB35" s="43">
        <f t="shared" si="10"/>
        <v>0.81978319783197828</v>
      </c>
      <c r="AC35" s="42">
        <v>1541</v>
      </c>
      <c r="AD35" s="42">
        <v>224</v>
      </c>
      <c r="AE35" s="42">
        <v>186</v>
      </c>
      <c r="AF35" s="43">
        <f t="shared" si="11"/>
        <v>0.12070084360804673</v>
      </c>
      <c r="AG35" s="43">
        <f t="shared" si="12"/>
        <v>0.8303571428571429</v>
      </c>
      <c r="AH35" s="42">
        <v>469</v>
      </c>
      <c r="AI35" s="42">
        <v>47</v>
      </c>
      <c r="AJ35" s="42">
        <v>40</v>
      </c>
      <c r="AK35" s="43">
        <f t="shared" si="13"/>
        <v>8.5287846481876331E-2</v>
      </c>
      <c r="AL35" s="43">
        <f t="shared" si="14"/>
        <v>0.85106382978723405</v>
      </c>
      <c r="AM35" s="42">
        <f t="shared" si="15"/>
        <v>18505</v>
      </c>
      <c r="AN35" s="42">
        <f t="shared" si="16"/>
        <v>4389</v>
      </c>
      <c r="AO35" s="42">
        <f t="shared" si="17"/>
        <v>3142</v>
      </c>
      <c r="AP35" s="43">
        <f t="shared" si="18"/>
        <v>0.16979194812212917</v>
      </c>
      <c r="AQ35" s="43">
        <f t="shared" si="19"/>
        <v>0.71588061061745267</v>
      </c>
      <c r="AS35" s="11" t="str">
        <f t="shared" si="20"/>
        <v>浪速区</v>
      </c>
      <c r="AT35" s="12">
        <f t="shared" si="21"/>
        <v>0.17726472314615535</v>
      </c>
      <c r="AU35" s="11" t="str">
        <f t="shared" si="22"/>
        <v>港区</v>
      </c>
      <c r="AV35" s="12">
        <f t="shared" si="23"/>
        <v>0.7190422745978301</v>
      </c>
      <c r="AX35" s="26">
        <f t="shared" si="24"/>
        <v>0.17606832272994069</v>
      </c>
      <c r="AY35" s="26">
        <f t="shared" si="25"/>
        <v>0.70616945712836121</v>
      </c>
      <c r="AZ35" s="27">
        <v>0</v>
      </c>
    </row>
    <row r="36" spans="2:52" s="6" customFormat="1">
      <c r="B36" s="22">
        <v>31</v>
      </c>
      <c r="C36" s="21" t="s">
        <v>41</v>
      </c>
      <c r="D36" s="42">
        <v>161</v>
      </c>
      <c r="E36" s="42">
        <v>34</v>
      </c>
      <c r="F36" s="42">
        <v>28</v>
      </c>
      <c r="G36" s="43">
        <f t="shared" si="1"/>
        <v>0.17391304347826086</v>
      </c>
      <c r="H36" s="43">
        <f t="shared" si="2"/>
        <v>0.82352941176470584</v>
      </c>
      <c r="I36" s="42">
        <v>299</v>
      </c>
      <c r="J36" s="42">
        <v>71</v>
      </c>
      <c r="K36" s="42">
        <v>59</v>
      </c>
      <c r="L36" s="43">
        <f t="shared" si="3"/>
        <v>0.19732441471571907</v>
      </c>
      <c r="M36" s="43">
        <f t="shared" si="4"/>
        <v>0.83098591549295775</v>
      </c>
      <c r="N36" s="42">
        <v>10611</v>
      </c>
      <c r="O36" s="42">
        <v>2871</v>
      </c>
      <c r="P36" s="42">
        <v>1842</v>
      </c>
      <c r="Q36" s="43">
        <f t="shared" si="5"/>
        <v>0.17359344076901329</v>
      </c>
      <c r="R36" s="43">
        <f t="shared" si="6"/>
        <v>0.64158829676071061</v>
      </c>
      <c r="S36" s="42">
        <v>6738</v>
      </c>
      <c r="T36" s="42">
        <v>2001</v>
      </c>
      <c r="U36" s="42">
        <v>1412</v>
      </c>
      <c r="V36" s="43">
        <f t="shared" si="7"/>
        <v>0.20955773226476698</v>
      </c>
      <c r="W36" s="43">
        <f t="shared" si="8"/>
        <v>0.70564717641179409</v>
      </c>
      <c r="X36" s="42">
        <v>3572</v>
      </c>
      <c r="Y36" s="42">
        <v>968</v>
      </c>
      <c r="Z36" s="42">
        <v>744</v>
      </c>
      <c r="AA36" s="43">
        <f t="shared" si="9"/>
        <v>0.20828667413213886</v>
      </c>
      <c r="AB36" s="43">
        <f t="shared" si="10"/>
        <v>0.76859504132231404</v>
      </c>
      <c r="AC36" s="42">
        <v>1512</v>
      </c>
      <c r="AD36" s="42">
        <v>265</v>
      </c>
      <c r="AE36" s="42">
        <v>212</v>
      </c>
      <c r="AF36" s="43">
        <f t="shared" si="11"/>
        <v>0.1402116402116402</v>
      </c>
      <c r="AG36" s="43">
        <f t="shared" si="12"/>
        <v>0.8</v>
      </c>
      <c r="AH36" s="42">
        <v>492</v>
      </c>
      <c r="AI36" s="42">
        <v>45</v>
      </c>
      <c r="AJ36" s="42">
        <v>36</v>
      </c>
      <c r="AK36" s="43">
        <f t="shared" si="13"/>
        <v>7.3170731707317069E-2</v>
      </c>
      <c r="AL36" s="43">
        <f t="shared" si="14"/>
        <v>0.8</v>
      </c>
      <c r="AM36" s="42">
        <f t="shared" si="15"/>
        <v>23385</v>
      </c>
      <c r="AN36" s="42">
        <f t="shared" si="16"/>
        <v>6255</v>
      </c>
      <c r="AO36" s="42">
        <f t="shared" si="17"/>
        <v>4333</v>
      </c>
      <c r="AP36" s="43">
        <f t="shared" si="18"/>
        <v>0.18528971562967714</v>
      </c>
      <c r="AQ36" s="43">
        <f t="shared" si="19"/>
        <v>0.69272581934452437</v>
      </c>
      <c r="AS36" s="11" t="str">
        <f t="shared" si="20"/>
        <v>藤井寺市</v>
      </c>
      <c r="AT36" s="12">
        <f t="shared" si="21"/>
        <v>0.17714285714285713</v>
      </c>
      <c r="AU36" s="11" t="str">
        <f t="shared" si="22"/>
        <v>堺市美原区</v>
      </c>
      <c r="AV36" s="12">
        <f t="shared" si="23"/>
        <v>0.71745788667687593</v>
      </c>
      <c r="AX36" s="26">
        <f t="shared" si="24"/>
        <v>0.17606832272994069</v>
      </c>
      <c r="AY36" s="26">
        <f t="shared" si="25"/>
        <v>0.70616945712836121</v>
      </c>
      <c r="AZ36" s="27">
        <v>0</v>
      </c>
    </row>
    <row r="37" spans="2:52" s="6" customFormat="1">
      <c r="B37" s="22">
        <v>32</v>
      </c>
      <c r="C37" s="21" t="s">
        <v>42</v>
      </c>
      <c r="D37" s="42">
        <v>107</v>
      </c>
      <c r="E37" s="42">
        <v>26</v>
      </c>
      <c r="F37" s="42">
        <v>20</v>
      </c>
      <c r="G37" s="43">
        <f t="shared" si="1"/>
        <v>0.18691588785046728</v>
      </c>
      <c r="H37" s="43">
        <f t="shared" si="2"/>
        <v>0.76923076923076927</v>
      </c>
      <c r="I37" s="42">
        <v>210</v>
      </c>
      <c r="J37" s="42">
        <v>48</v>
      </c>
      <c r="K37" s="42">
        <v>35</v>
      </c>
      <c r="L37" s="43">
        <f t="shared" si="3"/>
        <v>0.16666666666666666</v>
      </c>
      <c r="M37" s="43">
        <f t="shared" si="4"/>
        <v>0.72916666666666663</v>
      </c>
      <c r="N37" s="42">
        <v>8654</v>
      </c>
      <c r="O37" s="42">
        <v>1951</v>
      </c>
      <c r="P37" s="42">
        <v>1244</v>
      </c>
      <c r="Q37" s="43">
        <f t="shared" si="5"/>
        <v>0.14374855558123412</v>
      </c>
      <c r="R37" s="43">
        <f t="shared" si="6"/>
        <v>0.63762173244490006</v>
      </c>
      <c r="S37" s="42">
        <v>6238</v>
      </c>
      <c r="T37" s="42">
        <v>1650</v>
      </c>
      <c r="U37" s="42">
        <v>1175</v>
      </c>
      <c r="V37" s="43">
        <f t="shared" si="7"/>
        <v>0.1883616543764027</v>
      </c>
      <c r="W37" s="43">
        <f t="shared" si="8"/>
        <v>0.71212121212121215</v>
      </c>
      <c r="X37" s="42">
        <v>3455</v>
      </c>
      <c r="Y37" s="42">
        <v>760</v>
      </c>
      <c r="Z37" s="42">
        <v>594</v>
      </c>
      <c r="AA37" s="43">
        <f t="shared" si="9"/>
        <v>0.1719247467438495</v>
      </c>
      <c r="AB37" s="43">
        <f t="shared" si="10"/>
        <v>0.78157894736842104</v>
      </c>
      <c r="AC37" s="42">
        <v>1493</v>
      </c>
      <c r="AD37" s="42">
        <v>223</v>
      </c>
      <c r="AE37" s="42">
        <v>176</v>
      </c>
      <c r="AF37" s="43">
        <f t="shared" si="11"/>
        <v>0.11788345612860013</v>
      </c>
      <c r="AG37" s="43">
        <f t="shared" si="12"/>
        <v>0.78923766816143492</v>
      </c>
      <c r="AH37" s="42">
        <v>440</v>
      </c>
      <c r="AI37" s="42">
        <v>37</v>
      </c>
      <c r="AJ37" s="42">
        <v>27</v>
      </c>
      <c r="AK37" s="43">
        <f t="shared" si="13"/>
        <v>6.1363636363636363E-2</v>
      </c>
      <c r="AL37" s="43">
        <f t="shared" si="14"/>
        <v>0.72972972972972971</v>
      </c>
      <c r="AM37" s="42">
        <f t="shared" si="15"/>
        <v>20597</v>
      </c>
      <c r="AN37" s="42">
        <f t="shared" si="16"/>
        <v>4695</v>
      </c>
      <c r="AO37" s="42">
        <f t="shared" si="17"/>
        <v>3271</v>
      </c>
      <c r="AP37" s="43">
        <f t="shared" si="18"/>
        <v>0.15880953536922854</v>
      </c>
      <c r="AQ37" s="43">
        <f t="shared" si="19"/>
        <v>0.6966986155484558</v>
      </c>
      <c r="AS37" s="11" t="str">
        <f t="shared" si="20"/>
        <v>大阪狭山市</v>
      </c>
      <c r="AT37" s="12">
        <f t="shared" si="21"/>
        <v>0.17641241191741872</v>
      </c>
      <c r="AU37" s="11" t="str">
        <f t="shared" si="22"/>
        <v>堺市西区</v>
      </c>
      <c r="AV37" s="12">
        <f t="shared" si="23"/>
        <v>0.71588061061745267</v>
      </c>
      <c r="AX37" s="26">
        <f t="shared" si="24"/>
        <v>0.17606832272994069</v>
      </c>
      <c r="AY37" s="26">
        <f t="shared" si="25"/>
        <v>0.70616945712836121</v>
      </c>
      <c r="AZ37" s="27">
        <v>0</v>
      </c>
    </row>
    <row r="38" spans="2:52" s="6" customFormat="1">
      <c r="B38" s="22">
        <v>33</v>
      </c>
      <c r="C38" s="21" t="s">
        <v>43</v>
      </c>
      <c r="D38" s="42">
        <v>43</v>
      </c>
      <c r="E38" s="42">
        <v>9</v>
      </c>
      <c r="F38" s="42">
        <v>8</v>
      </c>
      <c r="G38" s="43">
        <f t="shared" si="1"/>
        <v>0.18604651162790697</v>
      </c>
      <c r="H38" s="43">
        <f t="shared" si="2"/>
        <v>0.88888888888888884</v>
      </c>
      <c r="I38" s="42">
        <v>69</v>
      </c>
      <c r="J38" s="42">
        <v>17</v>
      </c>
      <c r="K38" s="42">
        <v>13</v>
      </c>
      <c r="L38" s="43">
        <f t="shared" si="3"/>
        <v>0.18840579710144928</v>
      </c>
      <c r="M38" s="43">
        <f t="shared" si="4"/>
        <v>0.76470588235294112</v>
      </c>
      <c r="N38" s="42">
        <v>2529</v>
      </c>
      <c r="O38" s="42">
        <v>616</v>
      </c>
      <c r="P38" s="42">
        <v>408</v>
      </c>
      <c r="Q38" s="43">
        <f t="shared" si="5"/>
        <v>0.16132858837485173</v>
      </c>
      <c r="R38" s="43">
        <f t="shared" si="6"/>
        <v>0.66233766233766234</v>
      </c>
      <c r="S38" s="42">
        <v>1525</v>
      </c>
      <c r="T38" s="42">
        <v>398</v>
      </c>
      <c r="U38" s="42">
        <v>300</v>
      </c>
      <c r="V38" s="43">
        <f t="shared" si="7"/>
        <v>0.19672131147540983</v>
      </c>
      <c r="W38" s="43">
        <f t="shared" si="8"/>
        <v>0.75376884422110557</v>
      </c>
      <c r="X38" s="42">
        <v>910</v>
      </c>
      <c r="Y38" s="42">
        <v>192</v>
      </c>
      <c r="Z38" s="42">
        <v>154</v>
      </c>
      <c r="AA38" s="43">
        <f t="shared" si="9"/>
        <v>0.16923076923076924</v>
      </c>
      <c r="AB38" s="43">
        <f t="shared" si="10"/>
        <v>0.80208333333333337</v>
      </c>
      <c r="AC38" s="42">
        <v>421</v>
      </c>
      <c r="AD38" s="42">
        <v>60</v>
      </c>
      <c r="AE38" s="42">
        <v>43</v>
      </c>
      <c r="AF38" s="43">
        <f t="shared" si="11"/>
        <v>0.10213776722090261</v>
      </c>
      <c r="AG38" s="43">
        <f t="shared" si="12"/>
        <v>0.71666666666666667</v>
      </c>
      <c r="AH38" s="42">
        <v>132</v>
      </c>
      <c r="AI38" s="42">
        <v>14</v>
      </c>
      <c r="AJ38" s="42">
        <v>11</v>
      </c>
      <c r="AK38" s="43">
        <f t="shared" si="13"/>
        <v>8.3333333333333329E-2</v>
      </c>
      <c r="AL38" s="43">
        <f t="shared" si="14"/>
        <v>0.7857142857142857</v>
      </c>
      <c r="AM38" s="42">
        <f t="shared" si="15"/>
        <v>5629</v>
      </c>
      <c r="AN38" s="42">
        <f t="shared" si="16"/>
        <v>1306</v>
      </c>
      <c r="AO38" s="42">
        <f t="shared" si="17"/>
        <v>937</v>
      </c>
      <c r="AP38" s="43">
        <f t="shared" si="18"/>
        <v>0.16645940664416414</v>
      </c>
      <c r="AQ38" s="43">
        <f t="shared" si="19"/>
        <v>0.71745788667687593</v>
      </c>
      <c r="AS38" s="11" t="str">
        <f t="shared" si="20"/>
        <v>淀川区</v>
      </c>
      <c r="AT38" s="12">
        <f t="shared" si="21"/>
        <v>0.17615108630655771</v>
      </c>
      <c r="AU38" s="11" t="str">
        <f t="shared" si="22"/>
        <v>堺市中区</v>
      </c>
      <c r="AV38" s="12">
        <f t="shared" si="23"/>
        <v>0.71405273172057626</v>
      </c>
      <c r="AX38" s="26">
        <f t="shared" si="24"/>
        <v>0.17606832272994069</v>
      </c>
      <c r="AY38" s="26">
        <f t="shared" si="25"/>
        <v>0.70616945712836121</v>
      </c>
      <c r="AZ38" s="27">
        <v>0</v>
      </c>
    </row>
    <row r="39" spans="2:52" s="6" customFormat="1">
      <c r="B39" s="22">
        <v>34</v>
      </c>
      <c r="C39" s="21" t="s">
        <v>45</v>
      </c>
      <c r="D39" s="42">
        <v>164</v>
      </c>
      <c r="E39" s="42">
        <v>52</v>
      </c>
      <c r="F39" s="42">
        <v>37</v>
      </c>
      <c r="G39" s="43">
        <f t="shared" si="1"/>
        <v>0.22560975609756098</v>
      </c>
      <c r="H39" s="43">
        <f t="shared" si="2"/>
        <v>0.71153846153846156</v>
      </c>
      <c r="I39" s="42">
        <v>279</v>
      </c>
      <c r="J39" s="42">
        <v>70</v>
      </c>
      <c r="K39" s="42">
        <v>56</v>
      </c>
      <c r="L39" s="43">
        <f t="shared" si="3"/>
        <v>0.20071684587813621</v>
      </c>
      <c r="M39" s="43">
        <f t="shared" si="4"/>
        <v>0.8</v>
      </c>
      <c r="N39" s="42">
        <v>10876</v>
      </c>
      <c r="O39" s="42">
        <v>2729</v>
      </c>
      <c r="P39" s="42">
        <v>1830</v>
      </c>
      <c r="Q39" s="43">
        <f t="shared" si="5"/>
        <v>0.16826038984920927</v>
      </c>
      <c r="R39" s="43">
        <f t="shared" si="6"/>
        <v>0.6705753023085379</v>
      </c>
      <c r="S39" s="42">
        <v>7800</v>
      </c>
      <c r="T39" s="42">
        <v>2059</v>
      </c>
      <c r="U39" s="42">
        <v>1511</v>
      </c>
      <c r="V39" s="43">
        <f t="shared" si="7"/>
        <v>0.19371794871794873</v>
      </c>
      <c r="W39" s="43">
        <f t="shared" si="8"/>
        <v>0.73385138416707141</v>
      </c>
      <c r="X39" s="42">
        <v>4752</v>
      </c>
      <c r="Y39" s="42">
        <v>1168</v>
      </c>
      <c r="Z39" s="42">
        <v>916</v>
      </c>
      <c r="AA39" s="43">
        <f t="shared" si="9"/>
        <v>0.19276094276094277</v>
      </c>
      <c r="AB39" s="43">
        <f t="shared" si="10"/>
        <v>0.78424657534246578</v>
      </c>
      <c r="AC39" s="42">
        <v>2103</v>
      </c>
      <c r="AD39" s="42">
        <v>355</v>
      </c>
      <c r="AE39" s="42">
        <v>270</v>
      </c>
      <c r="AF39" s="43">
        <f t="shared" si="11"/>
        <v>0.12838801711840228</v>
      </c>
      <c r="AG39" s="43">
        <f t="shared" si="12"/>
        <v>0.76056338028169013</v>
      </c>
      <c r="AH39" s="42">
        <v>610</v>
      </c>
      <c r="AI39" s="42">
        <v>57</v>
      </c>
      <c r="AJ39" s="42">
        <v>51</v>
      </c>
      <c r="AK39" s="43">
        <f t="shared" si="13"/>
        <v>8.3606557377049182E-2</v>
      </c>
      <c r="AL39" s="43">
        <f t="shared" si="14"/>
        <v>0.89473684210526316</v>
      </c>
      <c r="AM39" s="42">
        <f t="shared" si="15"/>
        <v>26584</v>
      </c>
      <c r="AN39" s="42">
        <f t="shared" si="16"/>
        <v>6490</v>
      </c>
      <c r="AO39" s="42">
        <f t="shared" si="17"/>
        <v>4671</v>
      </c>
      <c r="AP39" s="43">
        <f t="shared" si="18"/>
        <v>0.17570719229611798</v>
      </c>
      <c r="AQ39" s="43">
        <f t="shared" si="19"/>
        <v>0.71972265023112481</v>
      </c>
      <c r="AS39" s="11" t="str">
        <f t="shared" si="20"/>
        <v>岸和田市</v>
      </c>
      <c r="AT39" s="12">
        <f t="shared" si="21"/>
        <v>0.17570719229611798</v>
      </c>
      <c r="AU39" s="11" t="str">
        <f t="shared" si="22"/>
        <v>福島区</v>
      </c>
      <c r="AV39" s="12">
        <f t="shared" si="23"/>
        <v>0.71397616468039005</v>
      </c>
      <c r="AX39" s="26">
        <f t="shared" si="24"/>
        <v>0.17606832272994069</v>
      </c>
      <c r="AY39" s="26">
        <f t="shared" si="25"/>
        <v>0.70616945712836121</v>
      </c>
      <c r="AZ39" s="27">
        <v>0</v>
      </c>
    </row>
    <row r="40" spans="2:52" s="6" customFormat="1">
      <c r="B40" s="22">
        <v>35</v>
      </c>
      <c r="C40" s="21" t="s">
        <v>2</v>
      </c>
      <c r="D40" s="42">
        <v>29</v>
      </c>
      <c r="E40" s="42">
        <v>3</v>
      </c>
      <c r="F40" s="42">
        <v>3</v>
      </c>
      <c r="G40" s="43">
        <f t="shared" si="1"/>
        <v>0.10344827586206896</v>
      </c>
      <c r="H40" s="43">
        <f t="shared" si="2"/>
        <v>1</v>
      </c>
      <c r="I40" s="42">
        <v>62</v>
      </c>
      <c r="J40" s="42">
        <v>13</v>
      </c>
      <c r="K40" s="42">
        <v>12</v>
      </c>
      <c r="L40" s="43">
        <f t="shared" si="3"/>
        <v>0.19354838709677419</v>
      </c>
      <c r="M40" s="43">
        <f t="shared" si="4"/>
        <v>0.92307692307692313</v>
      </c>
      <c r="N40" s="42">
        <v>21655</v>
      </c>
      <c r="O40" s="42">
        <v>6012</v>
      </c>
      <c r="P40" s="42">
        <v>3756</v>
      </c>
      <c r="Q40" s="43">
        <f t="shared" si="5"/>
        <v>0.17344724082198107</v>
      </c>
      <c r="R40" s="43">
        <f t="shared" si="6"/>
        <v>0.62475049900199597</v>
      </c>
      <c r="S40" s="42">
        <v>16242</v>
      </c>
      <c r="T40" s="42">
        <v>5050</v>
      </c>
      <c r="U40" s="42">
        <v>3581</v>
      </c>
      <c r="V40" s="43">
        <f t="shared" si="7"/>
        <v>0.22047777367319296</v>
      </c>
      <c r="W40" s="43">
        <f t="shared" si="8"/>
        <v>0.70910891089108907</v>
      </c>
      <c r="X40" s="42">
        <v>9761</v>
      </c>
      <c r="Y40" s="42">
        <v>2788</v>
      </c>
      <c r="Z40" s="42">
        <v>2089</v>
      </c>
      <c r="AA40" s="43">
        <f t="shared" si="9"/>
        <v>0.21401495748386437</v>
      </c>
      <c r="AB40" s="43">
        <f t="shared" si="10"/>
        <v>0.74928263988522237</v>
      </c>
      <c r="AC40" s="42">
        <v>4205</v>
      </c>
      <c r="AD40" s="42">
        <v>829</v>
      </c>
      <c r="AE40" s="42">
        <v>660</v>
      </c>
      <c r="AF40" s="43">
        <f t="shared" si="11"/>
        <v>0.15695600475624258</v>
      </c>
      <c r="AG40" s="43">
        <f t="shared" si="12"/>
        <v>0.79613992762364294</v>
      </c>
      <c r="AH40" s="42">
        <v>1296</v>
      </c>
      <c r="AI40" s="42">
        <v>162</v>
      </c>
      <c r="AJ40" s="42">
        <v>116</v>
      </c>
      <c r="AK40" s="43">
        <f t="shared" si="13"/>
        <v>8.9506172839506168E-2</v>
      </c>
      <c r="AL40" s="43">
        <f t="shared" si="14"/>
        <v>0.71604938271604934</v>
      </c>
      <c r="AM40" s="42">
        <f t="shared" si="15"/>
        <v>53250</v>
      </c>
      <c r="AN40" s="42">
        <f t="shared" si="16"/>
        <v>14857</v>
      </c>
      <c r="AO40" s="42">
        <f t="shared" si="17"/>
        <v>10217</v>
      </c>
      <c r="AP40" s="43">
        <f t="shared" si="18"/>
        <v>0.19186854460093897</v>
      </c>
      <c r="AQ40" s="43">
        <f t="shared" si="19"/>
        <v>0.6876893047048529</v>
      </c>
      <c r="AS40" s="11" t="str">
        <f t="shared" si="20"/>
        <v>泉佐野市</v>
      </c>
      <c r="AT40" s="12">
        <f t="shared" si="21"/>
        <v>0.17548454688318491</v>
      </c>
      <c r="AU40" s="11" t="str">
        <f t="shared" si="22"/>
        <v>門真市</v>
      </c>
      <c r="AV40" s="12">
        <f t="shared" si="23"/>
        <v>0.71365422396856582</v>
      </c>
      <c r="AX40" s="26">
        <f t="shared" si="24"/>
        <v>0.17606832272994069</v>
      </c>
      <c r="AY40" s="26">
        <f t="shared" si="25"/>
        <v>0.70616945712836121</v>
      </c>
      <c r="AZ40" s="27">
        <v>0</v>
      </c>
    </row>
    <row r="41" spans="2:52" s="6" customFormat="1">
      <c r="B41" s="22">
        <v>36</v>
      </c>
      <c r="C41" s="21" t="s">
        <v>3</v>
      </c>
      <c r="D41" s="42">
        <v>36</v>
      </c>
      <c r="E41" s="42">
        <v>5</v>
      </c>
      <c r="F41" s="42">
        <v>5</v>
      </c>
      <c r="G41" s="43">
        <f t="shared" si="1"/>
        <v>0.1388888888888889</v>
      </c>
      <c r="H41" s="43">
        <f t="shared" si="2"/>
        <v>1</v>
      </c>
      <c r="I41" s="42">
        <v>43</v>
      </c>
      <c r="J41" s="42">
        <v>8</v>
      </c>
      <c r="K41" s="42">
        <v>7</v>
      </c>
      <c r="L41" s="43">
        <f t="shared" si="3"/>
        <v>0.16279069767441862</v>
      </c>
      <c r="M41" s="43">
        <f t="shared" si="4"/>
        <v>0.875</v>
      </c>
      <c r="N41" s="42">
        <v>5732</v>
      </c>
      <c r="O41" s="42">
        <v>1631</v>
      </c>
      <c r="P41" s="42">
        <v>982</v>
      </c>
      <c r="Q41" s="43">
        <f t="shared" si="5"/>
        <v>0.17131891137473831</v>
      </c>
      <c r="R41" s="43">
        <f t="shared" si="6"/>
        <v>0.60208461066830166</v>
      </c>
      <c r="S41" s="42">
        <v>4359</v>
      </c>
      <c r="T41" s="42">
        <v>1423</v>
      </c>
      <c r="U41" s="42">
        <v>974</v>
      </c>
      <c r="V41" s="43">
        <f t="shared" si="7"/>
        <v>0.22344574443679743</v>
      </c>
      <c r="W41" s="43">
        <f t="shared" si="8"/>
        <v>0.68446943078004219</v>
      </c>
      <c r="X41" s="42">
        <v>2825</v>
      </c>
      <c r="Y41" s="42">
        <v>846</v>
      </c>
      <c r="Z41" s="42">
        <v>658</v>
      </c>
      <c r="AA41" s="43">
        <f t="shared" si="9"/>
        <v>0.23292035398230088</v>
      </c>
      <c r="AB41" s="43">
        <f t="shared" si="10"/>
        <v>0.77777777777777779</v>
      </c>
      <c r="AC41" s="42">
        <v>1344</v>
      </c>
      <c r="AD41" s="42">
        <v>313</v>
      </c>
      <c r="AE41" s="42">
        <v>231</v>
      </c>
      <c r="AF41" s="43">
        <f t="shared" si="11"/>
        <v>0.171875</v>
      </c>
      <c r="AG41" s="43">
        <f t="shared" si="12"/>
        <v>0.73801916932907352</v>
      </c>
      <c r="AH41" s="42">
        <v>462</v>
      </c>
      <c r="AI41" s="42">
        <v>53</v>
      </c>
      <c r="AJ41" s="42">
        <v>42</v>
      </c>
      <c r="AK41" s="43">
        <f t="shared" si="13"/>
        <v>9.0909090909090912E-2</v>
      </c>
      <c r="AL41" s="43">
        <f t="shared" si="14"/>
        <v>0.79245283018867929</v>
      </c>
      <c r="AM41" s="42">
        <f t="shared" si="15"/>
        <v>14801</v>
      </c>
      <c r="AN41" s="42">
        <f t="shared" si="16"/>
        <v>4279</v>
      </c>
      <c r="AO41" s="42">
        <f t="shared" si="17"/>
        <v>2899</v>
      </c>
      <c r="AP41" s="43">
        <f t="shared" si="18"/>
        <v>0.19586514424701035</v>
      </c>
      <c r="AQ41" s="43">
        <f t="shared" si="19"/>
        <v>0.6774947417620939</v>
      </c>
      <c r="AS41" s="11" t="str">
        <f t="shared" si="20"/>
        <v>堺市東区</v>
      </c>
      <c r="AT41" s="12">
        <f t="shared" si="21"/>
        <v>0.17530665887850466</v>
      </c>
      <c r="AU41" s="11" t="str">
        <f t="shared" si="22"/>
        <v>北区</v>
      </c>
      <c r="AV41" s="12">
        <f t="shared" si="23"/>
        <v>0.71240283879689081</v>
      </c>
      <c r="AX41" s="26">
        <f t="shared" si="24"/>
        <v>0.17606832272994069</v>
      </c>
      <c r="AY41" s="26">
        <f t="shared" si="25"/>
        <v>0.70616945712836121</v>
      </c>
      <c r="AZ41" s="27">
        <v>0</v>
      </c>
    </row>
    <row r="42" spans="2:52" s="6" customFormat="1">
      <c r="B42" s="22">
        <v>37</v>
      </c>
      <c r="C42" s="21" t="s">
        <v>4</v>
      </c>
      <c r="D42" s="42">
        <v>46</v>
      </c>
      <c r="E42" s="42">
        <v>12</v>
      </c>
      <c r="F42" s="42">
        <v>9</v>
      </c>
      <c r="G42" s="43">
        <f t="shared" si="1"/>
        <v>0.19565217391304349</v>
      </c>
      <c r="H42" s="43">
        <f t="shared" si="2"/>
        <v>0.75</v>
      </c>
      <c r="I42" s="42">
        <v>139</v>
      </c>
      <c r="J42" s="42">
        <v>43</v>
      </c>
      <c r="K42" s="42">
        <v>29</v>
      </c>
      <c r="L42" s="43">
        <f t="shared" si="3"/>
        <v>0.20863309352517986</v>
      </c>
      <c r="M42" s="43">
        <f t="shared" si="4"/>
        <v>0.67441860465116277</v>
      </c>
      <c r="N42" s="42">
        <v>18025</v>
      </c>
      <c r="O42" s="42">
        <v>4766</v>
      </c>
      <c r="P42" s="42">
        <v>2891</v>
      </c>
      <c r="Q42" s="43">
        <f t="shared" si="5"/>
        <v>0.1603883495145631</v>
      </c>
      <c r="R42" s="43">
        <f t="shared" si="6"/>
        <v>0.60658833403273182</v>
      </c>
      <c r="S42" s="42">
        <v>13410</v>
      </c>
      <c r="T42" s="42">
        <v>3991</v>
      </c>
      <c r="U42" s="42">
        <v>2798</v>
      </c>
      <c r="V42" s="43">
        <f t="shared" si="7"/>
        <v>0.20865026099925429</v>
      </c>
      <c r="W42" s="43">
        <f t="shared" si="8"/>
        <v>0.70107742420446006</v>
      </c>
      <c r="X42" s="42">
        <v>8209</v>
      </c>
      <c r="Y42" s="42">
        <v>2274</v>
      </c>
      <c r="Z42" s="42">
        <v>1737</v>
      </c>
      <c r="AA42" s="43">
        <f t="shared" si="9"/>
        <v>0.21159702765257643</v>
      </c>
      <c r="AB42" s="43">
        <f t="shared" si="10"/>
        <v>0.76385224274406327</v>
      </c>
      <c r="AC42" s="42">
        <v>3521</v>
      </c>
      <c r="AD42" s="42">
        <v>717</v>
      </c>
      <c r="AE42" s="42">
        <v>561</v>
      </c>
      <c r="AF42" s="43">
        <f t="shared" si="11"/>
        <v>0.15932973587049135</v>
      </c>
      <c r="AG42" s="43">
        <f t="shared" si="12"/>
        <v>0.78242677824267781</v>
      </c>
      <c r="AH42" s="42">
        <v>1180</v>
      </c>
      <c r="AI42" s="42">
        <v>153</v>
      </c>
      <c r="AJ42" s="42">
        <v>117</v>
      </c>
      <c r="AK42" s="43">
        <f t="shared" si="13"/>
        <v>9.9152542372881361E-2</v>
      </c>
      <c r="AL42" s="43">
        <f t="shared" si="14"/>
        <v>0.76470588235294112</v>
      </c>
      <c r="AM42" s="42">
        <f t="shared" si="15"/>
        <v>44530</v>
      </c>
      <c r="AN42" s="42">
        <f t="shared" si="16"/>
        <v>11956</v>
      </c>
      <c r="AO42" s="42">
        <f t="shared" si="17"/>
        <v>8142</v>
      </c>
      <c r="AP42" s="43">
        <f t="shared" si="18"/>
        <v>0.18284302717269257</v>
      </c>
      <c r="AQ42" s="43">
        <f t="shared" si="19"/>
        <v>0.68099698895951821</v>
      </c>
      <c r="AS42" s="11" t="str">
        <f t="shared" si="20"/>
        <v>堺市堺区</v>
      </c>
      <c r="AT42" s="12">
        <f t="shared" si="21"/>
        <v>0.17505318885755281</v>
      </c>
      <c r="AU42" s="11" t="str">
        <f t="shared" si="22"/>
        <v>中央区</v>
      </c>
      <c r="AV42" s="12">
        <f t="shared" si="23"/>
        <v>0.71205151793928245</v>
      </c>
      <c r="AX42" s="26">
        <f t="shared" si="24"/>
        <v>0.17606832272994069</v>
      </c>
      <c r="AY42" s="26">
        <f t="shared" si="25"/>
        <v>0.70616945712836121</v>
      </c>
      <c r="AZ42" s="27">
        <v>0</v>
      </c>
    </row>
    <row r="43" spans="2:52" s="6" customFormat="1">
      <c r="B43" s="22">
        <v>38</v>
      </c>
      <c r="C43" s="28" t="s">
        <v>46</v>
      </c>
      <c r="D43" s="42">
        <v>26</v>
      </c>
      <c r="E43" s="42">
        <v>6</v>
      </c>
      <c r="F43" s="42">
        <v>4</v>
      </c>
      <c r="G43" s="43">
        <f t="shared" si="1"/>
        <v>0.15384615384615385</v>
      </c>
      <c r="H43" s="43">
        <f t="shared" si="2"/>
        <v>0.66666666666666663</v>
      </c>
      <c r="I43" s="42">
        <v>58</v>
      </c>
      <c r="J43" s="42">
        <v>16</v>
      </c>
      <c r="K43" s="42">
        <v>15</v>
      </c>
      <c r="L43" s="43">
        <f t="shared" si="3"/>
        <v>0.25862068965517243</v>
      </c>
      <c r="M43" s="43">
        <f t="shared" si="4"/>
        <v>0.9375</v>
      </c>
      <c r="N43" s="42">
        <v>3933</v>
      </c>
      <c r="O43" s="42">
        <v>1207</v>
      </c>
      <c r="P43" s="42">
        <v>837</v>
      </c>
      <c r="Q43" s="43">
        <f t="shared" si="5"/>
        <v>0.21281464530892449</v>
      </c>
      <c r="R43" s="43">
        <f t="shared" si="6"/>
        <v>0.69345484672742341</v>
      </c>
      <c r="S43" s="42">
        <v>2816</v>
      </c>
      <c r="T43" s="42">
        <v>963</v>
      </c>
      <c r="U43" s="42">
        <v>733</v>
      </c>
      <c r="V43" s="43">
        <f t="shared" si="7"/>
        <v>0.26029829545454547</v>
      </c>
      <c r="W43" s="43">
        <f t="shared" si="8"/>
        <v>0.76116303219106962</v>
      </c>
      <c r="X43" s="42">
        <v>1716</v>
      </c>
      <c r="Y43" s="42">
        <v>526</v>
      </c>
      <c r="Z43" s="42">
        <v>419</v>
      </c>
      <c r="AA43" s="43">
        <f t="shared" si="9"/>
        <v>0.24417249417249418</v>
      </c>
      <c r="AB43" s="43">
        <f t="shared" si="10"/>
        <v>0.79657794676806082</v>
      </c>
      <c r="AC43" s="42">
        <v>709</v>
      </c>
      <c r="AD43" s="42">
        <v>145</v>
      </c>
      <c r="AE43" s="42">
        <v>109</v>
      </c>
      <c r="AF43" s="43">
        <f t="shared" si="11"/>
        <v>0.15373765867418901</v>
      </c>
      <c r="AG43" s="43">
        <f t="shared" si="12"/>
        <v>0.75172413793103443</v>
      </c>
      <c r="AH43" s="42">
        <v>242</v>
      </c>
      <c r="AI43" s="42">
        <v>27</v>
      </c>
      <c r="AJ43" s="42">
        <v>19</v>
      </c>
      <c r="AK43" s="43">
        <f t="shared" si="13"/>
        <v>7.8512396694214878E-2</v>
      </c>
      <c r="AL43" s="43">
        <f t="shared" si="14"/>
        <v>0.70370370370370372</v>
      </c>
      <c r="AM43" s="42">
        <f t="shared" si="15"/>
        <v>9500</v>
      </c>
      <c r="AN43" s="42">
        <f t="shared" si="16"/>
        <v>2890</v>
      </c>
      <c r="AO43" s="42">
        <f t="shared" si="17"/>
        <v>2136</v>
      </c>
      <c r="AP43" s="43">
        <f t="shared" si="18"/>
        <v>0.2248421052631579</v>
      </c>
      <c r="AQ43" s="43">
        <f t="shared" si="19"/>
        <v>0.73910034602076125</v>
      </c>
      <c r="AS43" s="11" t="str">
        <f t="shared" si="20"/>
        <v>北区</v>
      </c>
      <c r="AT43" s="12">
        <f t="shared" si="21"/>
        <v>0.17492324288440794</v>
      </c>
      <c r="AU43" s="11" t="str">
        <f t="shared" si="22"/>
        <v>堺市</v>
      </c>
      <c r="AV43" s="12">
        <f t="shared" si="23"/>
        <v>0.70984365140573513</v>
      </c>
      <c r="AX43" s="26">
        <f t="shared" si="24"/>
        <v>0.17606832272994069</v>
      </c>
      <c r="AY43" s="26">
        <f t="shared" si="25"/>
        <v>0.70616945712836121</v>
      </c>
      <c r="AZ43" s="27">
        <v>0</v>
      </c>
    </row>
    <row r="44" spans="2:52" s="6" customFormat="1">
      <c r="B44" s="22">
        <v>39</v>
      </c>
      <c r="C44" s="28" t="s">
        <v>9</v>
      </c>
      <c r="D44" s="42">
        <v>96</v>
      </c>
      <c r="E44" s="42">
        <v>25</v>
      </c>
      <c r="F44" s="42">
        <v>21</v>
      </c>
      <c r="G44" s="43">
        <f t="shared" si="1"/>
        <v>0.21875</v>
      </c>
      <c r="H44" s="43">
        <f t="shared" si="2"/>
        <v>0.84</v>
      </c>
      <c r="I44" s="42">
        <v>134</v>
      </c>
      <c r="J44" s="42">
        <v>38</v>
      </c>
      <c r="K44" s="42">
        <v>28</v>
      </c>
      <c r="L44" s="43">
        <f t="shared" si="3"/>
        <v>0.20895522388059701</v>
      </c>
      <c r="M44" s="43">
        <f t="shared" si="4"/>
        <v>0.73684210526315785</v>
      </c>
      <c r="N44" s="42">
        <v>23104</v>
      </c>
      <c r="O44" s="42">
        <v>5399</v>
      </c>
      <c r="P44" s="42">
        <v>3365</v>
      </c>
      <c r="Q44" s="43">
        <f t="shared" si="5"/>
        <v>0.14564577562326869</v>
      </c>
      <c r="R44" s="43">
        <f t="shared" si="6"/>
        <v>0.62326356732728283</v>
      </c>
      <c r="S44" s="42">
        <v>15524</v>
      </c>
      <c r="T44" s="42">
        <v>4201</v>
      </c>
      <c r="U44" s="42">
        <v>2948</v>
      </c>
      <c r="V44" s="43">
        <f t="shared" si="7"/>
        <v>0.18989951043545478</v>
      </c>
      <c r="W44" s="43">
        <f t="shared" si="8"/>
        <v>0.70173768150440374</v>
      </c>
      <c r="X44" s="42">
        <v>9003</v>
      </c>
      <c r="Y44" s="42">
        <v>2350</v>
      </c>
      <c r="Z44" s="42">
        <v>1736</v>
      </c>
      <c r="AA44" s="43">
        <f t="shared" si="9"/>
        <v>0.19282461401754972</v>
      </c>
      <c r="AB44" s="43">
        <f t="shared" si="10"/>
        <v>0.73872340425531913</v>
      </c>
      <c r="AC44" s="42">
        <v>3791</v>
      </c>
      <c r="AD44" s="42">
        <v>772</v>
      </c>
      <c r="AE44" s="42">
        <v>614</v>
      </c>
      <c r="AF44" s="43">
        <f t="shared" si="11"/>
        <v>0.16196254286467951</v>
      </c>
      <c r="AG44" s="43">
        <f t="shared" si="12"/>
        <v>0.79533678756476689</v>
      </c>
      <c r="AH44" s="42">
        <v>1147</v>
      </c>
      <c r="AI44" s="42">
        <v>145</v>
      </c>
      <c r="AJ44" s="42">
        <v>107</v>
      </c>
      <c r="AK44" s="43">
        <f t="shared" si="13"/>
        <v>9.3286835222319092E-2</v>
      </c>
      <c r="AL44" s="43">
        <f t="shared" si="14"/>
        <v>0.73793103448275865</v>
      </c>
      <c r="AM44" s="42">
        <f t="shared" si="15"/>
        <v>52799</v>
      </c>
      <c r="AN44" s="42">
        <f t="shared" si="16"/>
        <v>12930</v>
      </c>
      <c r="AO44" s="42">
        <f t="shared" si="17"/>
        <v>8819</v>
      </c>
      <c r="AP44" s="43">
        <f t="shared" si="18"/>
        <v>0.16702967859239759</v>
      </c>
      <c r="AQ44" s="43">
        <f t="shared" si="19"/>
        <v>0.68205723124516626</v>
      </c>
      <c r="AS44" s="11" t="str">
        <f t="shared" si="20"/>
        <v>茨木市</v>
      </c>
      <c r="AT44" s="12">
        <f t="shared" si="21"/>
        <v>0.17391173550735536</v>
      </c>
      <c r="AU44" s="11" t="str">
        <f t="shared" si="22"/>
        <v>千早赤阪村</v>
      </c>
      <c r="AV44" s="12">
        <f t="shared" si="23"/>
        <v>0.70916334661354585</v>
      </c>
      <c r="AX44" s="26">
        <f t="shared" si="24"/>
        <v>0.17606832272994069</v>
      </c>
      <c r="AY44" s="26">
        <f t="shared" si="25"/>
        <v>0.70616945712836121</v>
      </c>
      <c r="AZ44" s="27">
        <v>0</v>
      </c>
    </row>
    <row r="45" spans="2:52" s="6" customFormat="1">
      <c r="B45" s="22">
        <v>40</v>
      </c>
      <c r="C45" s="28" t="s">
        <v>47</v>
      </c>
      <c r="D45" s="42">
        <v>107</v>
      </c>
      <c r="E45" s="42">
        <v>20</v>
      </c>
      <c r="F45" s="42">
        <v>14</v>
      </c>
      <c r="G45" s="43">
        <f t="shared" si="1"/>
        <v>0.13084112149532709</v>
      </c>
      <c r="H45" s="43">
        <f t="shared" si="2"/>
        <v>0.7</v>
      </c>
      <c r="I45" s="42">
        <v>156</v>
      </c>
      <c r="J45" s="42">
        <v>37</v>
      </c>
      <c r="K45" s="42">
        <v>33</v>
      </c>
      <c r="L45" s="43">
        <f t="shared" si="3"/>
        <v>0.21153846153846154</v>
      </c>
      <c r="M45" s="43">
        <f t="shared" si="4"/>
        <v>0.89189189189189189</v>
      </c>
      <c r="N45" s="42">
        <v>4760</v>
      </c>
      <c r="O45" s="42">
        <v>1117</v>
      </c>
      <c r="P45" s="42">
        <v>742</v>
      </c>
      <c r="Q45" s="43">
        <f t="shared" si="5"/>
        <v>0.15588235294117647</v>
      </c>
      <c r="R45" s="43">
        <f t="shared" si="6"/>
        <v>0.66427931960608777</v>
      </c>
      <c r="S45" s="42">
        <v>3429</v>
      </c>
      <c r="T45" s="42">
        <v>891</v>
      </c>
      <c r="U45" s="42">
        <v>664</v>
      </c>
      <c r="V45" s="43">
        <f t="shared" si="7"/>
        <v>0.19364246135899679</v>
      </c>
      <c r="W45" s="43">
        <f t="shared" si="8"/>
        <v>0.74523007856341195</v>
      </c>
      <c r="X45" s="42">
        <v>2067</v>
      </c>
      <c r="Y45" s="42">
        <v>490</v>
      </c>
      <c r="Z45" s="42">
        <v>396</v>
      </c>
      <c r="AA45" s="43">
        <f t="shared" si="9"/>
        <v>0.19158200290275762</v>
      </c>
      <c r="AB45" s="43">
        <f t="shared" si="10"/>
        <v>0.80816326530612248</v>
      </c>
      <c r="AC45" s="42">
        <v>877</v>
      </c>
      <c r="AD45" s="42">
        <v>174</v>
      </c>
      <c r="AE45" s="42">
        <v>131</v>
      </c>
      <c r="AF45" s="43">
        <f t="shared" si="11"/>
        <v>0.14937286202964653</v>
      </c>
      <c r="AG45" s="43">
        <f t="shared" si="12"/>
        <v>0.75287356321839083</v>
      </c>
      <c r="AH45" s="42">
        <v>262</v>
      </c>
      <c r="AI45" s="42">
        <v>28</v>
      </c>
      <c r="AJ45" s="42">
        <v>25</v>
      </c>
      <c r="AK45" s="43">
        <f t="shared" si="13"/>
        <v>9.5419847328244281E-2</v>
      </c>
      <c r="AL45" s="43">
        <f t="shared" si="14"/>
        <v>0.8928571428571429</v>
      </c>
      <c r="AM45" s="42">
        <f t="shared" si="15"/>
        <v>11658</v>
      </c>
      <c r="AN45" s="42">
        <f t="shared" si="16"/>
        <v>2757</v>
      </c>
      <c r="AO45" s="42">
        <f t="shared" si="17"/>
        <v>2005</v>
      </c>
      <c r="AP45" s="43">
        <f t="shared" si="18"/>
        <v>0.17198490307085262</v>
      </c>
      <c r="AQ45" s="43">
        <f t="shared" si="19"/>
        <v>0.72723975335509616</v>
      </c>
      <c r="AS45" s="11" t="str">
        <f t="shared" si="20"/>
        <v>旭区</v>
      </c>
      <c r="AT45" s="12">
        <f t="shared" si="21"/>
        <v>0.17323055360896986</v>
      </c>
      <c r="AU45" s="11" t="str">
        <f t="shared" si="22"/>
        <v>松原市</v>
      </c>
      <c r="AV45" s="12">
        <f t="shared" si="23"/>
        <v>0.70645580589254764</v>
      </c>
      <c r="AX45" s="26">
        <f t="shared" si="24"/>
        <v>0.17606832272994069</v>
      </c>
      <c r="AY45" s="26">
        <f t="shared" si="25"/>
        <v>0.70616945712836121</v>
      </c>
      <c r="AZ45" s="27">
        <v>0</v>
      </c>
    </row>
    <row r="46" spans="2:52" s="6" customFormat="1">
      <c r="B46" s="22">
        <v>41</v>
      </c>
      <c r="C46" s="28" t="s">
        <v>14</v>
      </c>
      <c r="D46" s="42">
        <v>46</v>
      </c>
      <c r="E46" s="42">
        <v>6</v>
      </c>
      <c r="F46" s="42">
        <v>3</v>
      </c>
      <c r="G46" s="43">
        <f t="shared" si="1"/>
        <v>6.5217391304347824E-2</v>
      </c>
      <c r="H46" s="43">
        <f t="shared" si="2"/>
        <v>0.5</v>
      </c>
      <c r="I46" s="42">
        <v>146</v>
      </c>
      <c r="J46" s="42">
        <v>33</v>
      </c>
      <c r="K46" s="42">
        <v>26</v>
      </c>
      <c r="L46" s="43">
        <f t="shared" si="3"/>
        <v>0.17808219178082191</v>
      </c>
      <c r="M46" s="43">
        <f t="shared" si="4"/>
        <v>0.78787878787878785</v>
      </c>
      <c r="N46" s="42">
        <v>9338</v>
      </c>
      <c r="O46" s="42">
        <v>2313</v>
      </c>
      <c r="P46" s="42">
        <v>1516</v>
      </c>
      <c r="Q46" s="43">
        <f t="shared" si="5"/>
        <v>0.16234739772970658</v>
      </c>
      <c r="R46" s="43">
        <f t="shared" si="6"/>
        <v>0.65542585386943364</v>
      </c>
      <c r="S46" s="42">
        <v>6535</v>
      </c>
      <c r="T46" s="42">
        <v>1704</v>
      </c>
      <c r="U46" s="42">
        <v>1221</v>
      </c>
      <c r="V46" s="43">
        <f t="shared" si="7"/>
        <v>0.18684009181331293</v>
      </c>
      <c r="W46" s="43">
        <f t="shared" si="8"/>
        <v>0.71654929577464788</v>
      </c>
      <c r="X46" s="42">
        <v>3533</v>
      </c>
      <c r="Y46" s="42">
        <v>808</v>
      </c>
      <c r="Z46" s="42">
        <v>625</v>
      </c>
      <c r="AA46" s="43">
        <f t="shared" si="9"/>
        <v>0.17690348146051516</v>
      </c>
      <c r="AB46" s="43">
        <f t="shared" si="10"/>
        <v>0.77351485148514854</v>
      </c>
      <c r="AC46" s="42">
        <v>1454</v>
      </c>
      <c r="AD46" s="42">
        <v>213</v>
      </c>
      <c r="AE46" s="42">
        <v>174</v>
      </c>
      <c r="AF46" s="43">
        <f t="shared" si="11"/>
        <v>0.11966987620357634</v>
      </c>
      <c r="AG46" s="43">
        <f t="shared" si="12"/>
        <v>0.81690140845070425</v>
      </c>
      <c r="AH46" s="42">
        <v>432</v>
      </c>
      <c r="AI46" s="42">
        <v>59</v>
      </c>
      <c r="AJ46" s="42">
        <v>52</v>
      </c>
      <c r="AK46" s="43">
        <f t="shared" si="13"/>
        <v>0.12037037037037036</v>
      </c>
      <c r="AL46" s="43">
        <f t="shared" si="14"/>
        <v>0.88135593220338981</v>
      </c>
      <c r="AM46" s="42">
        <f t="shared" si="15"/>
        <v>21484</v>
      </c>
      <c r="AN46" s="42">
        <f t="shared" si="16"/>
        <v>5136</v>
      </c>
      <c r="AO46" s="42">
        <f t="shared" si="17"/>
        <v>3617</v>
      </c>
      <c r="AP46" s="43">
        <f t="shared" si="18"/>
        <v>0.1683578477006144</v>
      </c>
      <c r="AQ46" s="43">
        <f t="shared" si="19"/>
        <v>0.70424454828660432</v>
      </c>
      <c r="AS46" s="11" t="str">
        <f t="shared" si="20"/>
        <v>八尾市</v>
      </c>
      <c r="AT46" s="12">
        <f t="shared" si="21"/>
        <v>0.17251715705608583</v>
      </c>
      <c r="AU46" s="11" t="str">
        <f t="shared" si="22"/>
        <v>東大阪市</v>
      </c>
      <c r="AV46" s="12">
        <f t="shared" si="23"/>
        <v>0.70624336126519538</v>
      </c>
      <c r="AX46" s="26">
        <f t="shared" si="24"/>
        <v>0.17606832272994069</v>
      </c>
      <c r="AY46" s="26">
        <f t="shared" si="25"/>
        <v>0.70616945712836121</v>
      </c>
      <c r="AZ46" s="27">
        <v>0</v>
      </c>
    </row>
    <row r="47" spans="2:52" s="6" customFormat="1">
      <c r="B47" s="22">
        <v>42</v>
      </c>
      <c r="C47" s="28" t="s">
        <v>15</v>
      </c>
      <c r="D47" s="42">
        <v>226</v>
      </c>
      <c r="E47" s="42">
        <v>50</v>
      </c>
      <c r="F47" s="42">
        <v>34</v>
      </c>
      <c r="G47" s="43">
        <f t="shared" si="1"/>
        <v>0.15044247787610621</v>
      </c>
      <c r="H47" s="43">
        <f t="shared" si="2"/>
        <v>0.68</v>
      </c>
      <c r="I47" s="42">
        <v>364</v>
      </c>
      <c r="J47" s="42">
        <v>99</v>
      </c>
      <c r="K47" s="42">
        <v>75</v>
      </c>
      <c r="L47" s="43">
        <f t="shared" si="3"/>
        <v>0.20604395604395603</v>
      </c>
      <c r="M47" s="43">
        <f t="shared" si="4"/>
        <v>0.75757575757575757</v>
      </c>
      <c r="N47" s="42">
        <v>24088</v>
      </c>
      <c r="O47" s="42">
        <v>5910</v>
      </c>
      <c r="P47" s="42">
        <v>3686</v>
      </c>
      <c r="Q47" s="43">
        <f t="shared" si="5"/>
        <v>0.15302225174360679</v>
      </c>
      <c r="R47" s="43">
        <f t="shared" si="6"/>
        <v>0.62368866328257189</v>
      </c>
      <c r="S47" s="42">
        <v>15460</v>
      </c>
      <c r="T47" s="42">
        <v>4349</v>
      </c>
      <c r="U47" s="42">
        <v>3018</v>
      </c>
      <c r="V47" s="43">
        <f t="shared" si="7"/>
        <v>0.19521345407503235</v>
      </c>
      <c r="W47" s="43">
        <f t="shared" si="8"/>
        <v>0.69395263278914698</v>
      </c>
      <c r="X47" s="42">
        <v>8855</v>
      </c>
      <c r="Y47" s="42">
        <v>2320</v>
      </c>
      <c r="Z47" s="42">
        <v>1767</v>
      </c>
      <c r="AA47" s="43">
        <f t="shared" si="9"/>
        <v>0.19954827780914738</v>
      </c>
      <c r="AB47" s="43">
        <f t="shared" si="10"/>
        <v>0.76163793103448274</v>
      </c>
      <c r="AC47" s="42">
        <v>3941</v>
      </c>
      <c r="AD47" s="42">
        <v>786</v>
      </c>
      <c r="AE47" s="42">
        <v>604</v>
      </c>
      <c r="AF47" s="43">
        <f t="shared" si="11"/>
        <v>0.15326059375792947</v>
      </c>
      <c r="AG47" s="43">
        <f t="shared" si="12"/>
        <v>0.76844783715012721</v>
      </c>
      <c r="AH47" s="42">
        <v>1187</v>
      </c>
      <c r="AI47" s="42">
        <v>148</v>
      </c>
      <c r="AJ47" s="42">
        <v>115</v>
      </c>
      <c r="AK47" s="43">
        <f t="shared" si="13"/>
        <v>9.6882898062342043E-2</v>
      </c>
      <c r="AL47" s="43">
        <f t="shared" si="14"/>
        <v>0.77702702702702697</v>
      </c>
      <c r="AM47" s="42">
        <f t="shared" si="15"/>
        <v>54121</v>
      </c>
      <c r="AN47" s="42">
        <f t="shared" si="16"/>
        <v>13662</v>
      </c>
      <c r="AO47" s="42">
        <f t="shared" si="17"/>
        <v>9299</v>
      </c>
      <c r="AP47" s="43">
        <f t="shared" si="18"/>
        <v>0.17181870253690804</v>
      </c>
      <c r="AQ47" s="43">
        <f t="shared" si="19"/>
        <v>0.68064705021226757</v>
      </c>
      <c r="AS47" s="11" t="str">
        <f t="shared" si="20"/>
        <v>羽曳野市</v>
      </c>
      <c r="AT47" s="12">
        <f t="shared" si="21"/>
        <v>0.17228508797914568</v>
      </c>
      <c r="AU47" s="11" t="str">
        <f t="shared" si="22"/>
        <v>能勢町</v>
      </c>
      <c r="AV47" s="12">
        <f t="shared" si="23"/>
        <v>0.70491803278688525</v>
      </c>
      <c r="AX47" s="26">
        <f t="shared" si="24"/>
        <v>0.17606832272994069</v>
      </c>
      <c r="AY47" s="26">
        <f t="shared" si="25"/>
        <v>0.70616945712836121</v>
      </c>
      <c r="AZ47" s="27">
        <v>0</v>
      </c>
    </row>
    <row r="48" spans="2:52" s="6" customFormat="1">
      <c r="B48" s="22">
        <v>43</v>
      </c>
      <c r="C48" s="28" t="s">
        <v>10</v>
      </c>
      <c r="D48" s="42">
        <v>191</v>
      </c>
      <c r="E48" s="42">
        <v>41</v>
      </c>
      <c r="F48" s="42">
        <v>35</v>
      </c>
      <c r="G48" s="43">
        <f t="shared" si="1"/>
        <v>0.18324607329842932</v>
      </c>
      <c r="H48" s="43">
        <f t="shared" si="2"/>
        <v>0.85365853658536583</v>
      </c>
      <c r="I48" s="42">
        <v>217</v>
      </c>
      <c r="J48" s="42">
        <v>50</v>
      </c>
      <c r="K48" s="42">
        <v>43</v>
      </c>
      <c r="L48" s="43">
        <f t="shared" si="3"/>
        <v>0.19815668202764977</v>
      </c>
      <c r="M48" s="43">
        <f t="shared" si="4"/>
        <v>0.86</v>
      </c>
      <c r="N48" s="42">
        <v>14416</v>
      </c>
      <c r="O48" s="42">
        <v>3725</v>
      </c>
      <c r="P48" s="42">
        <v>2243</v>
      </c>
      <c r="Q48" s="43">
        <f t="shared" si="5"/>
        <v>0.15559100998890121</v>
      </c>
      <c r="R48" s="43">
        <f t="shared" si="6"/>
        <v>0.60214765100671142</v>
      </c>
      <c r="S48" s="42">
        <v>9501</v>
      </c>
      <c r="T48" s="42">
        <v>2763</v>
      </c>
      <c r="U48" s="42">
        <v>1910</v>
      </c>
      <c r="V48" s="43">
        <f t="shared" si="7"/>
        <v>0.20103147037153984</v>
      </c>
      <c r="W48" s="43">
        <f t="shared" si="8"/>
        <v>0.69127759681505607</v>
      </c>
      <c r="X48" s="42">
        <v>5668</v>
      </c>
      <c r="Y48" s="42">
        <v>1494</v>
      </c>
      <c r="Z48" s="42">
        <v>1128</v>
      </c>
      <c r="AA48" s="43">
        <f t="shared" si="9"/>
        <v>0.1990119971771348</v>
      </c>
      <c r="AB48" s="43">
        <f t="shared" si="10"/>
        <v>0.75502008032128509</v>
      </c>
      <c r="AC48" s="42">
        <v>2445</v>
      </c>
      <c r="AD48" s="42">
        <v>455</v>
      </c>
      <c r="AE48" s="42">
        <v>355</v>
      </c>
      <c r="AF48" s="43">
        <f t="shared" si="11"/>
        <v>0.14519427402862986</v>
      </c>
      <c r="AG48" s="43">
        <f t="shared" si="12"/>
        <v>0.78021978021978022</v>
      </c>
      <c r="AH48" s="42">
        <v>803</v>
      </c>
      <c r="AI48" s="42">
        <v>91</v>
      </c>
      <c r="AJ48" s="42">
        <v>67</v>
      </c>
      <c r="AK48" s="43">
        <f t="shared" si="13"/>
        <v>8.3437110834371109E-2</v>
      </c>
      <c r="AL48" s="43">
        <f t="shared" si="14"/>
        <v>0.73626373626373631</v>
      </c>
      <c r="AM48" s="42">
        <f t="shared" si="15"/>
        <v>33241</v>
      </c>
      <c r="AN48" s="42">
        <f t="shared" si="16"/>
        <v>8619</v>
      </c>
      <c r="AO48" s="42">
        <f t="shared" si="17"/>
        <v>5781</v>
      </c>
      <c r="AP48" s="43">
        <f t="shared" si="18"/>
        <v>0.17391173550735536</v>
      </c>
      <c r="AQ48" s="43">
        <f t="shared" si="19"/>
        <v>0.67072746258266625</v>
      </c>
      <c r="AS48" s="11" t="str">
        <f t="shared" si="20"/>
        <v>貝塚市</v>
      </c>
      <c r="AT48" s="12">
        <f t="shared" si="21"/>
        <v>0.17198490307085262</v>
      </c>
      <c r="AU48" s="11" t="str">
        <f t="shared" si="22"/>
        <v>守口市</v>
      </c>
      <c r="AV48" s="12">
        <f t="shared" si="23"/>
        <v>0.70424454828660432</v>
      </c>
      <c r="AX48" s="26">
        <f t="shared" si="24"/>
        <v>0.17606832272994069</v>
      </c>
      <c r="AY48" s="26">
        <f t="shared" si="25"/>
        <v>0.70616945712836121</v>
      </c>
      <c r="AZ48" s="27">
        <v>0</v>
      </c>
    </row>
    <row r="49" spans="2:52" s="6" customFormat="1">
      <c r="B49" s="22">
        <v>44</v>
      </c>
      <c r="C49" s="28" t="s">
        <v>22</v>
      </c>
      <c r="D49" s="42">
        <v>60</v>
      </c>
      <c r="E49" s="42">
        <v>24</v>
      </c>
      <c r="F49" s="42">
        <v>18</v>
      </c>
      <c r="G49" s="43">
        <f t="shared" si="1"/>
        <v>0.3</v>
      </c>
      <c r="H49" s="43">
        <f t="shared" si="2"/>
        <v>0.75</v>
      </c>
      <c r="I49" s="42">
        <v>113</v>
      </c>
      <c r="J49" s="42">
        <v>29</v>
      </c>
      <c r="K49" s="42">
        <v>25</v>
      </c>
      <c r="L49" s="43">
        <f t="shared" si="3"/>
        <v>0.22123893805309736</v>
      </c>
      <c r="M49" s="43">
        <f t="shared" si="4"/>
        <v>0.86206896551724133</v>
      </c>
      <c r="N49" s="42">
        <v>16781</v>
      </c>
      <c r="O49" s="42">
        <v>4173</v>
      </c>
      <c r="P49" s="42">
        <v>2689</v>
      </c>
      <c r="Q49" s="43">
        <f t="shared" si="5"/>
        <v>0.16024074846552649</v>
      </c>
      <c r="R49" s="43">
        <f t="shared" si="6"/>
        <v>0.64438054157680325</v>
      </c>
      <c r="S49" s="42">
        <v>11231</v>
      </c>
      <c r="T49" s="42">
        <v>3075</v>
      </c>
      <c r="U49" s="42">
        <v>2223</v>
      </c>
      <c r="V49" s="43">
        <f t="shared" si="7"/>
        <v>0.19793428902145846</v>
      </c>
      <c r="W49" s="43">
        <f t="shared" si="8"/>
        <v>0.72292682926829266</v>
      </c>
      <c r="X49" s="42">
        <v>6418</v>
      </c>
      <c r="Y49" s="42">
        <v>1538</v>
      </c>
      <c r="Z49" s="42">
        <v>1173</v>
      </c>
      <c r="AA49" s="43">
        <f t="shared" si="9"/>
        <v>0.18276721720162045</v>
      </c>
      <c r="AB49" s="43">
        <f t="shared" si="10"/>
        <v>0.76267880364109231</v>
      </c>
      <c r="AC49" s="42">
        <v>2572</v>
      </c>
      <c r="AD49" s="42">
        <v>463</v>
      </c>
      <c r="AE49" s="42">
        <v>363</v>
      </c>
      <c r="AF49" s="43">
        <f t="shared" si="11"/>
        <v>0.1411353032659409</v>
      </c>
      <c r="AG49" s="43">
        <f t="shared" si="12"/>
        <v>0.78401727861771053</v>
      </c>
      <c r="AH49" s="42">
        <v>856</v>
      </c>
      <c r="AI49" s="42">
        <v>100</v>
      </c>
      <c r="AJ49" s="42">
        <v>70</v>
      </c>
      <c r="AK49" s="43">
        <f t="shared" si="13"/>
        <v>8.1775700934579434E-2</v>
      </c>
      <c r="AL49" s="43">
        <f t="shared" si="14"/>
        <v>0.7</v>
      </c>
      <c r="AM49" s="42">
        <f t="shared" si="15"/>
        <v>38031</v>
      </c>
      <c r="AN49" s="42">
        <f t="shared" si="16"/>
        <v>9402</v>
      </c>
      <c r="AO49" s="42">
        <f t="shared" si="17"/>
        <v>6561</v>
      </c>
      <c r="AP49" s="43">
        <f t="shared" si="18"/>
        <v>0.17251715705608583</v>
      </c>
      <c r="AQ49" s="43">
        <f t="shared" si="19"/>
        <v>0.69783024888321632</v>
      </c>
      <c r="AS49" s="11" t="str">
        <f t="shared" si="20"/>
        <v>堺市</v>
      </c>
      <c r="AT49" s="12">
        <f t="shared" si="21"/>
        <v>0.17194996645748592</v>
      </c>
      <c r="AU49" s="11" t="str">
        <f t="shared" si="22"/>
        <v>寝屋川市</v>
      </c>
      <c r="AV49" s="12">
        <f t="shared" si="23"/>
        <v>0.703337917239655</v>
      </c>
      <c r="AX49" s="26">
        <f t="shared" si="24"/>
        <v>0.17606832272994069</v>
      </c>
      <c r="AY49" s="26">
        <f t="shared" si="25"/>
        <v>0.70616945712836121</v>
      </c>
      <c r="AZ49" s="27">
        <v>0</v>
      </c>
    </row>
    <row r="50" spans="2:52" s="6" customFormat="1">
      <c r="B50" s="22">
        <v>45</v>
      </c>
      <c r="C50" s="28" t="s">
        <v>48</v>
      </c>
      <c r="D50" s="42">
        <v>108</v>
      </c>
      <c r="E50" s="42">
        <v>20</v>
      </c>
      <c r="F50" s="42">
        <v>14</v>
      </c>
      <c r="G50" s="43">
        <f t="shared" si="1"/>
        <v>0.12962962962962962</v>
      </c>
      <c r="H50" s="43">
        <f t="shared" si="2"/>
        <v>0.7</v>
      </c>
      <c r="I50" s="42">
        <v>190</v>
      </c>
      <c r="J50" s="42">
        <v>44</v>
      </c>
      <c r="K50" s="42">
        <v>36</v>
      </c>
      <c r="L50" s="43">
        <f t="shared" si="3"/>
        <v>0.18947368421052632</v>
      </c>
      <c r="M50" s="43">
        <f t="shared" si="4"/>
        <v>0.81818181818181823</v>
      </c>
      <c r="N50" s="42">
        <v>5409</v>
      </c>
      <c r="O50" s="42">
        <v>1306</v>
      </c>
      <c r="P50" s="42">
        <v>922</v>
      </c>
      <c r="Q50" s="43">
        <f t="shared" si="5"/>
        <v>0.17045664633019042</v>
      </c>
      <c r="R50" s="43">
        <f t="shared" si="6"/>
        <v>0.70597243491577333</v>
      </c>
      <c r="S50" s="42">
        <v>4005</v>
      </c>
      <c r="T50" s="42">
        <v>1055</v>
      </c>
      <c r="U50" s="42">
        <v>833</v>
      </c>
      <c r="V50" s="43">
        <f t="shared" si="7"/>
        <v>0.2079900124843945</v>
      </c>
      <c r="W50" s="43">
        <f t="shared" si="8"/>
        <v>0.78957345971563986</v>
      </c>
      <c r="X50" s="42">
        <v>2334</v>
      </c>
      <c r="Y50" s="42">
        <v>513</v>
      </c>
      <c r="Z50" s="42">
        <v>406</v>
      </c>
      <c r="AA50" s="43">
        <f t="shared" si="9"/>
        <v>0.17395029991431019</v>
      </c>
      <c r="AB50" s="43">
        <f t="shared" si="10"/>
        <v>0.79142300194931769</v>
      </c>
      <c r="AC50" s="42">
        <v>1024</v>
      </c>
      <c r="AD50" s="42">
        <v>146</v>
      </c>
      <c r="AE50" s="42">
        <v>118</v>
      </c>
      <c r="AF50" s="43">
        <f t="shared" si="11"/>
        <v>0.115234375</v>
      </c>
      <c r="AG50" s="43">
        <f t="shared" si="12"/>
        <v>0.80821917808219179</v>
      </c>
      <c r="AH50" s="42">
        <v>293</v>
      </c>
      <c r="AI50" s="42">
        <v>20</v>
      </c>
      <c r="AJ50" s="42">
        <v>16</v>
      </c>
      <c r="AK50" s="43">
        <f t="shared" si="13"/>
        <v>5.4607508532423209E-2</v>
      </c>
      <c r="AL50" s="43">
        <f t="shared" si="14"/>
        <v>0.8</v>
      </c>
      <c r="AM50" s="42">
        <f t="shared" si="15"/>
        <v>13363</v>
      </c>
      <c r="AN50" s="42">
        <f t="shared" si="16"/>
        <v>3104</v>
      </c>
      <c r="AO50" s="42">
        <f t="shared" si="17"/>
        <v>2345</v>
      </c>
      <c r="AP50" s="43">
        <f t="shared" si="18"/>
        <v>0.17548454688318491</v>
      </c>
      <c r="AQ50" s="43">
        <f t="shared" si="19"/>
        <v>0.75547680412371132</v>
      </c>
      <c r="AS50" s="11" t="str">
        <f t="shared" si="20"/>
        <v>枚方市</v>
      </c>
      <c r="AT50" s="12">
        <f t="shared" si="21"/>
        <v>0.17181870253690804</v>
      </c>
      <c r="AU50" s="11" t="str">
        <f t="shared" si="22"/>
        <v>旭区</v>
      </c>
      <c r="AV50" s="12">
        <f t="shared" si="23"/>
        <v>0.7018739352640545</v>
      </c>
      <c r="AX50" s="26">
        <f t="shared" si="24"/>
        <v>0.17606832272994069</v>
      </c>
      <c r="AY50" s="26">
        <f t="shared" si="25"/>
        <v>0.70616945712836121</v>
      </c>
      <c r="AZ50" s="27">
        <v>0</v>
      </c>
    </row>
    <row r="51" spans="2:52" s="6" customFormat="1">
      <c r="B51" s="22">
        <v>46</v>
      </c>
      <c r="C51" s="28" t="s">
        <v>26</v>
      </c>
      <c r="D51" s="42">
        <v>136</v>
      </c>
      <c r="E51" s="42">
        <v>29</v>
      </c>
      <c r="F51" s="42">
        <v>29</v>
      </c>
      <c r="G51" s="43">
        <f t="shared" si="1"/>
        <v>0.21323529411764705</v>
      </c>
      <c r="H51" s="43">
        <f t="shared" si="2"/>
        <v>1</v>
      </c>
      <c r="I51" s="42">
        <v>145</v>
      </c>
      <c r="J51" s="42">
        <v>31</v>
      </c>
      <c r="K51" s="42">
        <v>24</v>
      </c>
      <c r="L51" s="43">
        <f t="shared" si="3"/>
        <v>0.16551724137931034</v>
      </c>
      <c r="M51" s="43">
        <f t="shared" si="4"/>
        <v>0.77419354838709675</v>
      </c>
      <c r="N51" s="42">
        <v>6855</v>
      </c>
      <c r="O51" s="42">
        <v>1785</v>
      </c>
      <c r="P51" s="42">
        <v>1088</v>
      </c>
      <c r="Q51" s="43">
        <f t="shared" si="5"/>
        <v>0.1587162654996353</v>
      </c>
      <c r="R51" s="43">
        <f t="shared" si="6"/>
        <v>0.60952380952380958</v>
      </c>
      <c r="S51" s="42">
        <v>4864</v>
      </c>
      <c r="T51" s="42">
        <v>1431</v>
      </c>
      <c r="U51" s="42">
        <v>994</v>
      </c>
      <c r="V51" s="43">
        <f t="shared" si="7"/>
        <v>0.20435855263157895</v>
      </c>
      <c r="W51" s="43">
        <f t="shared" si="8"/>
        <v>0.69461914744933617</v>
      </c>
      <c r="X51" s="42">
        <v>2973</v>
      </c>
      <c r="Y51" s="42">
        <v>796</v>
      </c>
      <c r="Z51" s="42">
        <v>602</v>
      </c>
      <c r="AA51" s="43">
        <f t="shared" si="9"/>
        <v>0.20248906828119745</v>
      </c>
      <c r="AB51" s="43">
        <f t="shared" si="10"/>
        <v>0.75628140703517588</v>
      </c>
      <c r="AC51" s="42">
        <v>1366</v>
      </c>
      <c r="AD51" s="42">
        <v>267</v>
      </c>
      <c r="AE51" s="42">
        <v>225</v>
      </c>
      <c r="AF51" s="43">
        <f t="shared" si="11"/>
        <v>0.16471449487554904</v>
      </c>
      <c r="AG51" s="43">
        <f t="shared" si="12"/>
        <v>0.84269662921348309</v>
      </c>
      <c r="AH51" s="42">
        <v>430</v>
      </c>
      <c r="AI51" s="42">
        <v>45</v>
      </c>
      <c r="AJ51" s="42">
        <v>33</v>
      </c>
      <c r="AK51" s="43">
        <f t="shared" si="13"/>
        <v>7.6744186046511634E-2</v>
      </c>
      <c r="AL51" s="43">
        <f t="shared" si="14"/>
        <v>0.73333333333333328</v>
      </c>
      <c r="AM51" s="42">
        <f t="shared" si="15"/>
        <v>16769</v>
      </c>
      <c r="AN51" s="42">
        <f t="shared" si="16"/>
        <v>4384</v>
      </c>
      <c r="AO51" s="42">
        <f t="shared" si="17"/>
        <v>2995</v>
      </c>
      <c r="AP51" s="43">
        <f t="shared" si="18"/>
        <v>0.17860337527580655</v>
      </c>
      <c r="AQ51" s="43">
        <f t="shared" si="19"/>
        <v>0.68316605839416056</v>
      </c>
      <c r="AS51" s="11" t="str">
        <f t="shared" si="20"/>
        <v>岬町</v>
      </c>
      <c r="AT51" s="12">
        <f t="shared" si="21"/>
        <v>0.17029887920298878</v>
      </c>
      <c r="AU51" s="11" t="str">
        <f t="shared" si="22"/>
        <v>忠岡町</v>
      </c>
      <c r="AV51" s="12">
        <f t="shared" si="23"/>
        <v>0.70155586987270158</v>
      </c>
      <c r="AX51" s="26">
        <f t="shared" si="24"/>
        <v>0.17606832272994069</v>
      </c>
      <c r="AY51" s="26">
        <f t="shared" si="25"/>
        <v>0.70616945712836121</v>
      </c>
      <c r="AZ51" s="27">
        <v>0</v>
      </c>
    </row>
    <row r="52" spans="2:52" s="6" customFormat="1">
      <c r="B52" s="22">
        <v>47</v>
      </c>
      <c r="C52" s="28" t="s">
        <v>16</v>
      </c>
      <c r="D52" s="42">
        <v>127</v>
      </c>
      <c r="E52" s="42">
        <v>30</v>
      </c>
      <c r="F52" s="42">
        <v>22</v>
      </c>
      <c r="G52" s="43">
        <f t="shared" si="1"/>
        <v>0.17322834645669291</v>
      </c>
      <c r="H52" s="43">
        <f t="shared" si="2"/>
        <v>0.73333333333333328</v>
      </c>
      <c r="I52" s="42">
        <v>218</v>
      </c>
      <c r="J52" s="42">
        <v>63</v>
      </c>
      <c r="K52" s="42">
        <v>44</v>
      </c>
      <c r="L52" s="43">
        <f t="shared" si="3"/>
        <v>0.20183486238532111</v>
      </c>
      <c r="M52" s="43">
        <f t="shared" si="4"/>
        <v>0.69841269841269837</v>
      </c>
      <c r="N52" s="42">
        <v>15555</v>
      </c>
      <c r="O52" s="42">
        <v>3644</v>
      </c>
      <c r="P52" s="42">
        <v>2371</v>
      </c>
      <c r="Q52" s="43">
        <f t="shared" si="5"/>
        <v>0.15242687238829958</v>
      </c>
      <c r="R52" s="43">
        <f t="shared" si="6"/>
        <v>0.65065861690450055</v>
      </c>
      <c r="S52" s="42">
        <v>9765</v>
      </c>
      <c r="T52" s="42">
        <v>2634</v>
      </c>
      <c r="U52" s="42">
        <v>1925</v>
      </c>
      <c r="V52" s="43">
        <f t="shared" si="7"/>
        <v>0.1971326164874552</v>
      </c>
      <c r="W52" s="43">
        <f t="shared" si="8"/>
        <v>0.73082763857251332</v>
      </c>
      <c r="X52" s="42">
        <v>5211</v>
      </c>
      <c r="Y52" s="42">
        <v>1227</v>
      </c>
      <c r="Z52" s="42">
        <v>958</v>
      </c>
      <c r="AA52" s="43">
        <f t="shared" si="9"/>
        <v>0.18384187296104396</v>
      </c>
      <c r="AB52" s="43">
        <f t="shared" si="10"/>
        <v>0.7807660961695192</v>
      </c>
      <c r="AC52" s="42">
        <v>2042</v>
      </c>
      <c r="AD52" s="42">
        <v>332</v>
      </c>
      <c r="AE52" s="42">
        <v>253</v>
      </c>
      <c r="AF52" s="43">
        <f t="shared" si="11"/>
        <v>0.12389813907933399</v>
      </c>
      <c r="AG52" s="43">
        <f t="shared" si="12"/>
        <v>0.76204819277108438</v>
      </c>
      <c r="AH52" s="42">
        <v>658</v>
      </c>
      <c r="AI52" s="42">
        <v>69</v>
      </c>
      <c r="AJ52" s="42">
        <v>53</v>
      </c>
      <c r="AK52" s="43">
        <f t="shared" si="13"/>
        <v>8.0547112462006076E-2</v>
      </c>
      <c r="AL52" s="43">
        <f t="shared" si="14"/>
        <v>0.76811594202898548</v>
      </c>
      <c r="AM52" s="42">
        <f t="shared" si="15"/>
        <v>33576</v>
      </c>
      <c r="AN52" s="42">
        <f t="shared" si="16"/>
        <v>7999</v>
      </c>
      <c r="AO52" s="42">
        <f t="shared" si="17"/>
        <v>5626</v>
      </c>
      <c r="AP52" s="43">
        <f t="shared" si="18"/>
        <v>0.16756016202049082</v>
      </c>
      <c r="AQ52" s="43">
        <f t="shared" si="19"/>
        <v>0.703337917239655</v>
      </c>
      <c r="AS52" s="11" t="str">
        <f t="shared" si="20"/>
        <v>港区</v>
      </c>
      <c r="AT52" s="12">
        <f t="shared" si="21"/>
        <v>0.17028439797997696</v>
      </c>
      <c r="AU52" s="11" t="str">
        <f t="shared" si="22"/>
        <v>河南町</v>
      </c>
      <c r="AV52" s="12">
        <f t="shared" si="23"/>
        <v>0.7010309278350515</v>
      </c>
      <c r="AX52" s="26">
        <f t="shared" si="24"/>
        <v>0.17606832272994069</v>
      </c>
      <c r="AY52" s="26">
        <f t="shared" si="25"/>
        <v>0.70616945712836121</v>
      </c>
      <c r="AZ52" s="27">
        <v>0</v>
      </c>
    </row>
    <row r="53" spans="2:52" s="6" customFormat="1">
      <c r="B53" s="22">
        <v>48</v>
      </c>
      <c r="C53" s="28" t="s">
        <v>27</v>
      </c>
      <c r="D53" s="42">
        <v>48</v>
      </c>
      <c r="E53" s="42">
        <v>8</v>
      </c>
      <c r="F53" s="42">
        <v>5</v>
      </c>
      <c r="G53" s="43">
        <f t="shared" si="1"/>
        <v>0.10416666666666667</v>
      </c>
      <c r="H53" s="43">
        <f t="shared" si="2"/>
        <v>0.625</v>
      </c>
      <c r="I53" s="42">
        <v>114</v>
      </c>
      <c r="J53" s="42">
        <v>28</v>
      </c>
      <c r="K53" s="42">
        <v>23</v>
      </c>
      <c r="L53" s="43">
        <f t="shared" si="3"/>
        <v>0.20175438596491227</v>
      </c>
      <c r="M53" s="43">
        <f t="shared" si="4"/>
        <v>0.8214285714285714</v>
      </c>
      <c r="N53" s="42">
        <v>7632</v>
      </c>
      <c r="O53" s="42">
        <v>1979</v>
      </c>
      <c r="P53" s="42">
        <v>1259</v>
      </c>
      <c r="Q53" s="43">
        <f t="shared" si="5"/>
        <v>0.16496331236897274</v>
      </c>
      <c r="R53" s="43">
        <f t="shared" si="6"/>
        <v>0.63617988883274379</v>
      </c>
      <c r="S53" s="42">
        <v>5072</v>
      </c>
      <c r="T53" s="42">
        <v>1512</v>
      </c>
      <c r="U53" s="42">
        <v>1106</v>
      </c>
      <c r="V53" s="43">
        <f t="shared" si="7"/>
        <v>0.21805993690851735</v>
      </c>
      <c r="W53" s="43">
        <f t="shared" si="8"/>
        <v>0.73148148148148151</v>
      </c>
      <c r="X53" s="42">
        <v>3220</v>
      </c>
      <c r="Y53" s="42">
        <v>881</v>
      </c>
      <c r="Z53" s="42">
        <v>662</v>
      </c>
      <c r="AA53" s="43">
        <f t="shared" si="9"/>
        <v>0.20559006211180125</v>
      </c>
      <c r="AB53" s="43">
        <f t="shared" si="10"/>
        <v>0.75141884222474464</v>
      </c>
      <c r="AC53" s="42">
        <v>1480</v>
      </c>
      <c r="AD53" s="42">
        <v>291</v>
      </c>
      <c r="AE53" s="42">
        <v>229</v>
      </c>
      <c r="AF53" s="43">
        <f t="shared" si="11"/>
        <v>0.15472972972972973</v>
      </c>
      <c r="AG53" s="43">
        <f t="shared" si="12"/>
        <v>0.78694158075601373</v>
      </c>
      <c r="AH53" s="42">
        <v>454</v>
      </c>
      <c r="AI53" s="42">
        <v>60</v>
      </c>
      <c r="AJ53" s="42">
        <v>48</v>
      </c>
      <c r="AK53" s="43">
        <f t="shared" si="13"/>
        <v>0.10572687224669604</v>
      </c>
      <c r="AL53" s="43">
        <f t="shared" si="14"/>
        <v>0.8</v>
      </c>
      <c r="AM53" s="42">
        <f t="shared" si="15"/>
        <v>18020</v>
      </c>
      <c r="AN53" s="42">
        <f t="shared" si="16"/>
        <v>4759</v>
      </c>
      <c r="AO53" s="42">
        <f t="shared" si="17"/>
        <v>3332</v>
      </c>
      <c r="AP53" s="43">
        <f t="shared" si="18"/>
        <v>0.18490566037735848</v>
      </c>
      <c r="AQ53" s="43">
        <f t="shared" si="19"/>
        <v>0.70014708972473205</v>
      </c>
      <c r="AS53" s="11" t="str">
        <f t="shared" si="20"/>
        <v>鶴見区</v>
      </c>
      <c r="AT53" s="12">
        <f t="shared" si="21"/>
        <v>0.16980568011958147</v>
      </c>
      <c r="AU53" s="11" t="str">
        <f t="shared" si="22"/>
        <v>河内長野市</v>
      </c>
      <c r="AV53" s="12">
        <f t="shared" si="23"/>
        <v>0.70014708972473205</v>
      </c>
      <c r="AX53" s="26">
        <f t="shared" si="24"/>
        <v>0.17606832272994069</v>
      </c>
      <c r="AY53" s="26">
        <f t="shared" si="25"/>
        <v>0.70616945712836121</v>
      </c>
      <c r="AZ53" s="27">
        <v>0</v>
      </c>
    </row>
    <row r="54" spans="2:52" s="6" customFormat="1">
      <c r="B54" s="22">
        <v>49</v>
      </c>
      <c r="C54" s="28" t="s">
        <v>28</v>
      </c>
      <c r="D54" s="42">
        <v>19</v>
      </c>
      <c r="E54" s="42">
        <v>6</v>
      </c>
      <c r="F54" s="42">
        <v>5</v>
      </c>
      <c r="G54" s="43">
        <f t="shared" si="1"/>
        <v>0.26315789473684209</v>
      </c>
      <c r="H54" s="43">
        <f t="shared" si="2"/>
        <v>0.83333333333333337</v>
      </c>
      <c r="I54" s="42">
        <v>33</v>
      </c>
      <c r="J54" s="42">
        <v>11</v>
      </c>
      <c r="K54" s="42">
        <v>8</v>
      </c>
      <c r="L54" s="43">
        <f t="shared" si="3"/>
        <v>0.24242424242424243</v>
      </c>
      <c r="M54" s="43">
        <f t="shared" si="4"/>
        <v>0.72727272727272729</v>
      </c>
      <c r="N54" s="42">
        <v>8350</v>
      </c>
      <c r="O54" s="42">
        <v>2147</v>
      </c>
      <c r="P54" s="42">
        <v>1444</v>
      </c>
      <c r="Q54" s="43">
        <f t="shared" si="5"/>
        <v>0.17293413173652694</v>
      </c>
      <c r="R54" s="43">
        <f t="shared" si="6"/>
        <v>0.67256637168141598</v>
      </c>
      <c r="S54" s="42">
        <v>5501</v>
      </c>
      <c r="T54" s="42">
        <v>1513</v>
      </c>
      <c r="U54" s="42">
        <v>1103</v>
      </c>
      <c r="V54" s="43">
        <f t="shared" si="7"/>
        <v>0.20050899836393382</v>
      </c>
      <c r="W54" s="43">
        <f t="shared" si="8"/>
        <v>0.72901520158625244</v>
      </c>
      <c r="X54" s="42">
        <v>2901</v>
      </c>
      <c r="Y54" s="42">
        <v>709</v>
      </c>
      <c r="Z54" s="42">
        <v>524</v>
      </c>
      <c r="AA54" s="43">
        <f t="shared" si="9"/>
        <v>0.18062736987245778</v>
      </c>
      <c r="AB54" s="43">
        <f t="shared" si="10"/>
        <v>0.73906911142454157</v>
      </c>
      <c r="AC54" s="42">
        <v>1199</v>
      </c>
      <c r="AD54" s="42">
        <v>205</v>
      </c>
      <c r="AE54" s="42">
        <v>159</v>
      </c>
      <c r="AF54" s="43">
        <f t="shared" si="11"/>
        <v>0.13261050875729774</v>
      </c>
      <c r="AG54" s="43">
        <f t="shared" si="12"/>
        <v>0.775609756097561</v>
      </c>
      <c r="AH54" s="42">
        <v>384</v>
      </c>
      <c r="AI54" s="42">
        <v>25</v>
      </c>
      <c r="AJ54" s="42">
        <v>18</v>
      </c>
      <c r="AK54" s="43">
        <f t="shared" si="13"/>
        <v>4.6875E-2</v>
      </c>
      <c r="AL54" s="43">
        <f t="shared" si="14"/>
        <v>0.72</v>
      </c>
      <c r="AM54" s="42">
        <f t="shared" si="15"/>
        <v>18387</v>
      </c>
      <c r="AN54" s="42">
        <f t="shared" si="16"/>
        <v>4616</v>
      </c>
      <c r="AO54" s="42">
        <f t="shared" si="17"/>
        <v>3261</v>
      </c>
      <c r="AP54" s="43">
        <f t="shared" si="18"/>
        <v>0.17735356501876326</v>
      </c>
      <c r="AQ54" s="43">
        <f t="shared" si="19"/>
        <v>0.70645580589254764</v>
      </c>
      <c r="AS54" s="11" t="str">
        <f t="shared" si="20"/>
        <v>堺市西区</v>
      </c>
      <c r="AT54" s="12">
        <f t="shared" si="21"/>
        <v>0.16979194812212917</v>
      </c>
      <c r="AU54" s="11" t="str">
        <f t="shared" si="22"/>
        <v>摂津市</v>
      </c>
      <c r="AV54" s="12">
        <f t="shared" si="23"/>
        <v>0.69987118935165304</v>
      </c>
      <c r="AX54" s="26">
        <f t="shared" si="24"/>
        <v>0.17606832272994069</v>
      </c>
      <c r="AY54" s="26">
        <f t="shared" si="25"/>
        <v>0.70616945712836121</v>
      </c>
      <c r="AZ54" s="27">
        <v>0</v>
      </c>
    </row>
    <row r="55" spans="2:52" s="6" customFormat="1">
      <c r="B55" s="22">
        <v>50</v>
      </c>
      <c r="C55" s="28" t="s">
        <v>17</v>
      </c>
      <c r="D55" s="42">
        <v>71</v>
      </c>
      <c r="E55" s="42">
        <v>18</v>
      </c>
      <c r="F55" s="42">
        <v>14</v>
      </c>
      <c r="G55" s="43">
        <f t="shared" si="1"/>
        <v>0.19718309859154928</v>
      </c>
      <c r="H55" s="43">
        <f t="shared" si="2"/>
        <v>0.77777777777777779</v>
      </c>
      <c r="I55" s="42">
        <v>165</v>
      </c>
      <c r="J55" s="42">
        <v>30</v>
      </c>
      <c r="K55" s="42">
        <v>25</v>
      </c>
      <c r="L55" s="43">
        <f t="shared" si="3"/>
        <v>0.15151515151515152</v>
      </c>
      <c r="M55" s="43">
        <f t="shared" si="4"/>
        <v>0.83333333333333337</v>
      </c>
      <c r="N55" s="42">
        <v>7603</v>
      </c>
      <c r="O55" s="42">
        <v>1717</v>
      </c>
      <c r="P55" s="42">
        <v>1097</v>
      </c>
      <c r="Q55" s="43">
        <f t="shared" si="5"/>
        <v>0.14428515059844799</v>
      </c>
      <c r="R55" s="43">
        <f t="shared" si="6"/>
        <v>0.638905066977286</v>
      </c>
      <c r="S55" s="42">
        <v>4760</v>
      </c>
      <c r="T55" s="42">
        <v>1172</v>
      </c>
      <c r="U55" s="42">
        <v>864</v>
      </c>
      <c r="V55" s="43">
        <f t="shared" si="7"/>
        <v>0.1815126050420168</v>
      </c>
      <c r="W55" s="43">
        <f t="shared" si="8"/>
        <v>0.73720136518771329</v>
      </c>
      <c r="X55" s="42">
        <v>2489</v>
      </c>
      <c r="Y55" s="42">
        <v>514</v>
      </c>
      <c r="Z55" s="42">
        <v>402</v>
      </c>
      <c r="AA55" s="43">
        <f t="shared" si="9"/>
        <v>0.16151064684612293</v>
      </c>
      <c r="AB55" s="43">
        <f t="shared" si="10"/>
        <v>0.78210116731517509</v>
      </c>
      <c r="AC55" s="42">
        <v>920</v>
      </c>
      <c r="AD55" s="42">
        <v>136</v>
      </c>
      <c r="AE55" s="42">
        <v>106</v>
      </c>
      <c r="AF55" s="43">
        <f t="shared" si="11"/>
        <v>0.11521739130434783</v>
      </c>
      <c r="AG55" s="43">
        <f t="shared" si="12"/>
        <v>0.77941176470588236</v>
      </c>
      <c r="AH55" s="42">
        <v>293</v>
      </c>
      <c r="AI55" s="42">
        <v>18</v>
      </c>
      <c r="AJ55" s="42">
        <v>13</v>
      </c>
      <c r="AK55" s="43">
        <f t="shared" si="13"/>
        <v>4.4368600682593858E-2</v>
      </c>
      <c r="AL55" s="43">
        <f t="shared" si="14"/>
        <v>0.72222222222222221</v>
      </c>
      <c r="AM55" s="42">
        <f t="shared" si="15"/>
        <v>16301</v>
      </c>
      <c r="AN55" s="42">
        <f t="shared" si="16"/>
        <v>3605</v>
      </c>
      <c r="AO55" s="42">
        <f t="shared" si="17"/>
        <v>2521</v>
      </c>
      <c r="AP55" s="43">
        <f t="shared" si="18"/>
        <v>0.15465308876756026</v>
      </c>
      <c r="AQ55" s="43">
        <f t="shared" si="19"/>
        <v>0.69930651872399441</v>
      </c>
      <c r="AS55" s="11" t="str">
        <f t="shared" si="20"/>
        <v>都島区</v>
      </c>
      <c r="AT55" s="12">
        <f t="shared" si="21"/>
        <v>0.16960334701102261</v>
      </c>
      <c r="AU55" s="11" t="str">
        <f t="shared" si="22"/>
        <v>大東市</v>
      </c>
      <c r="AV55" s="12">
        <f t="shared" si="23"/>
        <v>0.69930651872399441</v>
      </c>
      <c r="AX55" s="26">
        <f t="shared" si="24"/>
        <v>0.17606832272994069</v>
      </c>
      <c r="AY55" s="26">
        <f t="shared" si="25"/>
        <v>0.70616945712836121</v>
      </c>
      <c r="AZ55" s="27">
        <v>0</v>
      </c>
    </row>
    <row r="56" spans="2:52" s="6" customFormat="1">
      <c r="B56" s="22">
        <v>51</v>
      </c>
      <c r="C56" s="28" t="s">
        <v>49</v>
      </c>
      <c r="D56" s="42">
        <v>96</v>
      </c>
      <c r="E56" s="42">
        <v>28</v>
      </c>
      <c r="F56" s="42">
        <v>22</v>
      </c>
      <c r="G56" s="43">
        <f t="shared" si="1"/>
        <v>0.22916666666666666</v>
      </c>
      <c r="H56" s="43">
        <f t="shared" si="2"/>
        <v>0.7857142857142857</v>
      </c>
      <c r="I56" s="42">
        <v>158</v>
      </c>
      <c r="J56" s="42">
        <v>44</v>
      </c>
      <c r="K56" s="42">
        <v>33</v>
      </c>
      <c r="L56" s="43">
        <f t="shared" si="3"/>
        <v>0.20886075949367089</v>
      </c>
      <c r="M56" s="43">
        <f t="shared" si="4"/>
        <v>0.75</v>
      </c>
      <c r="N56" s="42">
        <v>9280</v>
      </c>
      <c r="O56" s="42">
        <v>2232</v>
      </c>
      <c r="P56" s="42">
        <v>1425</v>
      </c>
      <c r="Q56" s="43">
        <f t="shared" si="5"/>
        <v>0.15355603448275862</v>
      </c>
      <c r="R56" s="43">
        <f t="shared" si="6"/>
        <v>0.63844086021505375</v>
      </c>
      <c r="S56" s="42">
        <v>6174</v>
      </c>
      <c r="T56" s="42">
        <v>1701</v>
      </c>
      <c r="U56" s="42">
        <v>1234</v>
      </c>
      <c r="V56" s="43">
        <f t="shared" si="7"/>
        <v>0.19987042436022029</v>
      </c>
      <c r="W56" s="43">
        <f t="shared" si="8"/>
        <v>0.72545561434450323</v>
      </c>
      <c r="X56" s="42">
        <v>3602</v>
      </c>
      <c r="Y56" s="42">
        <v>828</v>
      </c>
      <c r="Z56" s="42">
        <v>620</v>
      </c>
      <c r="AA56" s="43">
        <f t="shared" si="9"/>
        <v>0.17212659633536925</v>
      </c>
      <c r="AB56" s="43">
        <f t="shared" si="10"/>
        <v>0.74879227053140096</v>
      </c>
      <c r="AC56" s="42">
        <v>1542</v>
      </c>
      <c r="AD56" s="42">
        <v>234</v>
      </c>
      <c r="AE56" s="42">
        <v>188</v>
      </c>
      <c r="AF56" s="43">
        <f t="shared" si="11"/>
        <v>0.12191958495460441</v>
      </c>
      <c r="AG56" s="43">
        <f t="shared" si="12"/>
        <v>0.80341880341880345</v>
      </c>
      <c r="AH56" s="42">
        <v>513</v>
      </c>
      <c r="AI56" s="42">
        <v>43</v>
      </c>
      <c r="AJ56" s="42">
        <v>28</v>
      </c>
      <c r="AK56" s="43">
        <f t="shared" si="13"/>
        <v>5.4580896686159841E-2</v>
      </c>
      <c r="AL56" s="43">
        <f t="shared" si="14"/>
        <v>0.65116279069767447</v>
      </c>
      <c r="AM56" s="42">
        <f t="shared" si="15"/>
        <v>21365</v>
      </c>
      <c r="AN56" s="42">
        <f t="shared" si="16"/>
        <v>5110</v>
      </c>
      <c r="AO56" s="42">
        <f t="shared" si="17"/>
        <v>3550</v>
      </c>
      <c r="AP56" s="43">
        <f t="shared" si="18"/>
        <v>0.16615960683360637</v>
      </c>
      <c r="AQ56" s="43">
        <f t="shared" si="19"/>
        <v>0.69471624266144816</v>
      </c>
      <c r="AS56" s="11" t="str">
        <f t="shared" si="20"/>
        <v>福島区</v>
      </c>
      <c r="AT56" s="12">
        <f t="shared" si="21"/>
        <v>0.16852064953330775</v>
      </c>
      <c r="AU56" s="11" t="str">
        <f t="shared" si="22"/>
        <v>羽曳野市</v>
      </c>
      <c r="AV56" s="12">
        <f t="shared" si="23"/>
        <v>0.69870254685247479</v>
      </c>
      <c r="AX56" s="26">
        <f t="shared" si="24"/>
        <v>0.17606832272994069</v>
      </c>
      <c r="AY56" s="26">
        <f t="shared" si="25"/>
        <v>0.70616945712836121</v>
      </c>
      <c r="AZ56" s="27">
        <v>0</v>
      </c>
    </row>
    <row r="57" spans="2:52" s="6" customFormat="1">
      <c r="B57" s="22">
        <v>52</v>
      </c>
      <c r="C57" s="28" t="s">
        <v>5</v>
      </c>
      <c r="D57" s="42">
        <v>8</v>
      </c>
      <c r="E57" s="42">
        <v>0</v>
      </c>
      <c r="F57" s="42">
        <v>0</v>
      </c>
      <c r="G57" s="43">
        <f t="shared" si="1"/>
        <v>0</v>
      </c>
      <c r="H57" s="43" t="str">
        <f t="shared" si="2"/>
        <v>-</v>
      </c>
      <c r="I57" s="42">
        <v>38</v>
      </c>
      <c r="J57" s="42">
        <v>10</v>
      </c>
      <c r="K57" s="42">
        <v>5</v>
      </c>
      <c r="L57" s="43">
        <f t="shared" si="3"/>
        <v>0.13157894736842105</v>
      </c>
      <c r="M57" s="43">
        <f t="shared" si="4"/>
        <v>0.5</v>
      </c>
      <c r="N57" s="42">
        <v>7511</v>
      </c>
      <c r="O57" s="42">
        <v>1939</v>
      </c>
      <c r="P57" s="42">
        <v>1137</v>
      </c>
      <c r="Q57" s="43">
        <f t="shared" si="5"/>
        <v>0.15137797896418587</v>
      </c>
      <c r="R57" s="43">
        <f t="shared" si="6"/>
        <v>0.58638473439917482</v>
      </c>
      <c r="S57" s="42">
        <v>4956</v>
      </c>
      <c r="T57" s="42">
        <v>1373</v>
      </c>
      <c r="U57" s="42">
        <v>899</v>
      </c>
      <c r="V57" s="43">
        <f t="shared" si="7"/>
        <v>0.18139628732849072</v>
      </c>
      <c r="W57" s="43">
        <f t="shared" si="8"/>
        <v>0.65477057538237438</v>
      </c>
      <c r="X57" s="42">
        <v>3059</v>
      </c>
      <c r="Y57" s="42">
        <v>847</v>
      </c>
      <c r="Z57" s="42">
        <v>604</v>
      </c>
      <c r="AA57" s="43">
        <f t="shared" si="9"/>
        <v>0.19745014710689768</v>
      </c>
      <c r="AB57" s="43">
        <f t="shared" si="10"/>
        <v>0.71310507674144041</v>
      </c>
      <c r="AC57" s="42">
        <v>1492</v>
      </c>
      <c r="AD57" s="42">
        <v>291</v>
      </c>
      <c r="AE57" s="42">
        <v>206</v>
      </c>
      <c r="AF57" s="43">
        <f t="shared" si="11"/>
        <v>0.13806970509383379</v>
      </c>
      <c r="AG57" s="43">
        <f t="shared" si="12"/>
        <v>0.70790378006872856</v>
      </c>
      <c r="AH57" s="42">
        <v>535</v>
      </c>
      <c r="AI57" s="42">
        <v>60</v>
      </c>
      <c r="AJ57" s="42">
        <v>43</v>
      </c>
      <c r="AK57" s="43">
        <f t="shared" si="13"/>
        <v>8.0373831775700941E-2</v>
      </c>
      <c r="AL57" s="43">
        <f t="shared" si="14"/>
        <v>0.71666666666666667</v>
      </c>
      <c r="AM57" s="42">
        <f t="shared" si="15"/>
        <v>17599</v>
      </c>
      <c r="AN57" s="42">
        <f t="shared" si="16"/>
        <v>4520</v>
      </c>
      <c r="AO57" s="42">
        <f t="shared" si="17"/>
        <v>2894</v>
      </c>
      <c r="AP57" s="43">
        <f t="shared" si="18"/>
        <v>0.16444116142962667</v>
      </c>
      <c r="AQ57" s="43">
        <f t="shared" si="19"/>
        <v>0.64026548672566375</v>
      </c>
      <c r="AS57" s="11" t="str">
        <f t="shared" si="20"/>
        <v>守口市</v>
      </c>
      <c r="AT57" s="12">
        <f t="shared" si="21"/>
        <v>0.1683578477006144</v>
      </c>
      <c r="AU57" s="11" t="str">
        <f t="shared" si="22"/>
        <v>西区</v>
      </c>
      <c r="AV57" s="12">
        <f t="shared" si="23"/>
        <v>0.69864626250735729</v>
      </c>
      <c r="AX57" s="26">
        <f t="shared" si="24"/>
        <v>0.17606832272994069</v>
      </c>
      <c r="AY57" s="26">
        <f t="shared" si="25"/>
        <v>0.70616945712836121</v>
      </c>
      <c r="AZ57" s="27">
        <v>0</v>
      </c>
    </row>
    <row r="58" spans="2:52" s="6" customFormat="1">
      <c r="B58" s="22">
        <v>53</v>
      </c>
      <c r="C58" s="28" t="s">
        <v>23</v>
      </c>
      <c r="D58" s="42">
        <v>53</v>
      </c>
      <c r="E58" s="42">
        <v>11</v>
      </c>
      <c r="F58" s="42">
        <v>11</v>
      </c>
      <c r="G58" s="43">
        <f t="shared" si="1"/>
        <v>0.20754716981132076</v>
      </c>
      <c r="H58" s="43">
        <f t="shared" si="2"/>
        <v>1</v>
      </c>
      <c r="I58" s="42">
        <v>57</v>
      </c>
      <c r="J58" s="42">
        <v>10</v>
      </c>
      <c r="K58" s="42">
        <v>10</v>
      </c>
      <c r="L58" s="43">
        <f t="shared" si="3"/>
        <v>0.17543859649122806</v>
      </c>
      <c r="M58" s="43">
        <f t="shared" si="4"/>
        <v>1</v>
      </c>
      <c r="N58" s="42">
        <v>4394</v>
      </c>
      <c r="O58" s="42">
        <v>1306</v>
      </c>
      <c r="P58" s="42">
        <v>891</v>
      </c>
      <c r="Q58" s="43">
        <f t="shared" si="5"/>
        <v>0.202776513427401</v>
      </c>
      <c r="R58" s="43">
        <f t="shared" si="6"/>
        <v>0.68223583460949466</v>
      </c>
      <c r="S58" s="42">
        <v>2915</v>
      </c>
      <c r="T58" s="42">
        <v>906</v>
      </c>
      <c r="U58" s="42">
        <v>674</v>
      </c>
      <c r="V58" s="43">
        <f t="shared" si="7"/>
        <v>0.23121783876500857</v>
      </c>
      <c r="W58" s="43">
        <f t="shared" si="8"/>
        <v>0.74392935982339958</v>
      </c>
      <c r="X58" s="42">
        <v>1652</v>
      </c>
      <c r="Y58" s="42">
        <v>452</v>
      </c>
      <c r="Z58" s="42">
        <v>362</v>
      </c>
      <c r="AA58" s="43">
        <f t="shared" si="9"/>
        <v>0.21912832929782083</v>
      </c>
      <c r="AB58" s="43">
        <f t="shared" si="10"/>
        <v>0.80088495575221241</v>
      </c>
      <c r="AC58" s="42">
        <v>723</v>
      </c>
      <c r="AD58" s="42">
        <v>135</v>
      </c>
      <c r="AE58" s="42">
        <v>113</v>
      </c>
      <c r="AF58" s="43">
        <f t="shared" si="11"/>
        <v>0.15629322268326418</v>
      </c>
      <c r="AG58" s="43">
        <f t="shared" si="12"/>
        <v>0.83703703703703702</v>
      </c>
      <c r="AH58" s="42">
        <v>223</v>
      </c>
      <c r="AI58" s="42">
        <v>23</v>
      </c>
      <c r="AJ58" s="42">
        <v>21</v>
      </c>
      <c r="AK58" s="43">
        <f t="shared" si="13"/>
        <v>9.417040358744394E-2</v>
      </c>
      <c r="AL58" s="43">
        <f t="shared" si="14"/>
        <v>0.91304347826086951</v>
      </c>
      <c r="AM58" s="42">
        <f t="shared" si="15"/>
        <v>10017</v>
      </c>
      <c r="AN58" s="42">
        <f t="shared" si="16"/>
        <v>2843</v>
      </c>
      <c r="AO58" s="42">
        <f t="shared" si="17"/>
        <v>2082</v>
      </c>
      <c r="AP58" s="43">
        <f t="shared" si="18"/>
        <v>0.20784666067684934</v>
      </c>
      <c r="AQ58" s="43">
        <f t="shared" si="19"/>
        <v>0.73232500879352791</v>
      </c>
      <c r="AS58" s="11" t="str">
        <f t="shared" si="20"/>
        <v>豊能町</v>
      </c>
      <c r="AT58" s="12">
        <f t="shared" si="21"/>
        <v>0.1676733510509785</v>
      </c>
      <c r="AU58" s="11" t="str">
        <f t="shared" si="22"/>
        <v>八尾市</v>
      </c>
      <c r="AV58" s="12">
        <f t="shared" si="23"/>
        <v>0.69783024888321632</v>
      </c>
      <c r="AX58" s="26">
        <f t="shared" si="24"/>
        <v>0.17606832272994069</v>
      </c>
      <c r="AY58" s="26">
        <f t="shared" si="25"/>
        <v>0.70616945712836121</v>
      </c>
      <c r="AZ58" s="27">
        <v>0</v>
      </c>
    </row>
    <row r="59" spans="2:52" s="6" customFormat="1">
      <c r="B59" s="22">
        <v>54</v>
      </c>
      <c r="C59" s="28" t="s">
        <v>29</v>
      </c>
      <c r="D59" s="42">
        <v>100</v>
      </c>
      <c r="E59" s="42">
        <v>19</v>
      </c>
      <c r="F59" s="42">
        <v>16</v>
      </c>
      <c r="G59" s="43">
        <f t="shared" si="1"/>
        <v>0.16</v>
      </c>
      <c r="H59" s="43">
        <f t="shared" si="2"/>
        <v>0.84210526315789469</v>
      </c>
      <c r="I59" s="42">
        <v>158</v>
      </c>
      <c r="J59" s="42">
        <v>39</v>
      </c>
      <c r="K59" s="42">
        <v>31</v>
      </c>
      <c r="L59" s="43">
        <f t="shared" si="3"/>
        <v>0.19620253164556961</v>
      </c>
      <c r="M59" s="43">
        <f t="shared" si="4"/>
        <v>0.79487179487179482</v>
      </c>
      <c r="N59" s="42">
        <v>7265</v>
      </c>
      <c r="O59" s="42">
        <v>1848</v>
      </c>
      <c r="P59" s="42">
        <v>1180</v>
      </c>
      <c r="Q59" s="43">
        <f t="shared" si="5"/>
        <v>0.1624225739848589</v>
      </c>
      <c r="R59" s="43">
        <f t="shared" si="6"/>
        <v>0.6385281385281385</v>
      </c>
      <c r="S59" s="42">
        <v>4784</v>
      </c>
      <c r="T59" s="42">
        <v>1301</v>
      </c>
      <c r="U59" s="42">
        <v>949</v>
      </c>
      <c r="V59" s="43">
        <f t="shared" si="7"/>
        <v>0.1983695652173913</v>
      </c>
      <c r="W59" s="43">
        <f t="shared" si="8"/>
        <v>0.72943889315910837</v>
      </c>
      <c r="X59" s="42">
        <v>2898</v>
      </c>
      <c r="Y59" s="42">
        <v>686</v>
      </c>
      <c r="Z59" s="42">
        <v>531</v>
      </c>
      <c r="AA59" s="43">
        <f t="shared" si="9"/>
        <v>0.18322981366459629</v>
      </c>
      <c r="AB59" s="43">
        <f t="shared" si="10"/>
        <v>0.77405247813411082</v>
      </c>
      <c r="AC59" s="42">
        <v>1274</v>
      </c>
      <c r="AD59" s="42">
        <v>228</v>
      </c>
      <c r="AE59" s="42">
        <v>171</v>
      </c>
      <c r="AF59" s="43">
        <f t="shared" si="11"/>
        <v>0.13422291993720564</v>
      </c>
      <c r="AG59" s="43">
        <f t="shared" si="12"/>
        <v>0.75</v>
      </c>
      <c r="AH59" s="42">
        <v>400</v>
      </c>
      <c r="AI59" s="42">
        <v>41</v>
      </c>
      <c r="AJ59" s="42">
        <v>30</v>
      </c>
      <c r="AK59" s="43">
        <f t="shared" si="13"/>
        <v>7.4999999999999997E-2</v>
      </c>
      <c r="AL59" s="43">
        <f t="shared" si="14"/>
        <v>0.73170731707317072</v>
      </c>
      <c r="AM59" s="42">
        <f t="shared" si="15"/>
        <v>16879</v>
      </c>
      <c r="AN59" s="42">
        <f t="shared" si="16"/>
        <v>4162</v>
      </c>
      <c r="AO59" s="42">
        <f t="shared" si="17"/>
        <v>2908</v>
      </c>
      <c r="AP59" s="43">
        <f t="shared" si="18"/>
        <v>0.17228508797914568</v>
      </c>
      <c r="AQ59" s="43">
        <f t="shared" si="19"/>
        <v>0.69870254685247479</v>
      </c>
      <c r="AS59" s="11" t="str">
        <f t="shared" si="20"/>
        <v>寝屋川市</v>
      </c>
      <c r="AT59" s="12">
        <f t="shared" si="21"/>
        <v>0.16756016202049082</v>
      </c>
      <c r="AU59" s="11" t="str">
        <f t="shared" si="22"/>
        <v>都島区</v>
      </c>
      <c r="AV59" s="12">
        <f t="shared" si="23"/>
        <v>0.69778219132737507</v>
      </c>
      <c r="AX59" s="26">
        <f t="shared" si="24"/>
        <v>0.17606832272994069</v>
      </c>
      <c r="AY59" s="26">
        <f t="shared" si="25"/>
        <v>0.70616945712836121</v>
      </c>
      <c r="AZ59" s="27">
        <v>0</v>
      </c>
    </row>
    <row r="60" spans="2:52" s="6" customFormat="1">
      <c r="B60" s="22">
        <v>55</v>
      </c>
      <c r="C60" s="28" t="s">
        <v>18</v>
      </c>
      <c r="D60" s="42">
        <v>42</v>
      </c>
      <c r="E60" s="42">
        <v>8</v>
      </c>
      <c r="F60" s="42">
        <v>8</v>
      </c>
      <c r="G60" s="43">
        <f t="shared" si="1"/>
        <v>0.19047619047619047</v>
      </c>
      <c r="H60" s="43">
        <f t="shared" si="2"/>
        <v>1</v>
      </c>
      <c r="I60" s="42">
        <v>119</v>
      </c>
      <c r="J60" s="42">
        <v>35</v>
      </c>
      <c r="K60" s="42">
        <v>24</v>
      </c>
      <c r="L60" s="43">
        <f t="shared" si="3"/>
        <v>0.20168067226890757</v>
      </c>
      <c r="M60" s="43">
        <f t="shared" si="4"/>
        <v>0.68571428571428572</v>
      </c>
      <c r="N60" s="42">
        <v>8149</v>
      </c>
      <c r="O60" s="42">
        <v>1955</v>
      </c>
      <c r="P60" s="42">
        <v>1274</v>
      </c>
      <c r="Q60" s="43">
        <f t="shared" si="5"/>
        <v>0.15633820100625845</v>
      </c>
      <c r="R60" s="43">
        <f t="shared" si="6"/>
        <v>0.65166240409207166</v>
      </c>
      <c r="S60" s="42">
        <v>5390</v>
      </c>
      <c r="T60" s="42">
        <v>1347</v>
      </c>
      <c r="U60" s="42">
        <v>1037</v>
      </c>
      <c r="V60" s="43">
        <f t="shared" si="7"/>
        <v>0.19239332096474954</v>
      </c>
      <c r="W60" s="43">
        <f t="shared" si="8"/>
        <v>0.76985894580549374</v>
      </c>
      <c r="X60" s="42">
        <v>2700</v>
      </c>
      <c r="Y60" s="42">
        <v>573</v>
      </c>
      <c r="Z60" s="42">
        <v>443</v>
      </c>
      <c r="AA60" s="43">
        <f t="shared" si="9"/>
        <v>0.16407407407407407</v>
      </c>
      <c r="AB60" s="43">
        <f t="shared" si="10"/>
        <v>0.77312390924956365</v>
      </c>
      <c r="AC60" s="42">
        <v>896</v>
      </c>
      <c r="AD60" s="42">
        <v>128</v>
      </c>
      <c r="AE60" s="42">
        <v>104</v>
      </c>
      <c r="AF60" s="43">
        <f t="shared" si="11"/>
        <v>0.11607142857142858</v>
      </c>
      <c r="AG60" s="43">
        <f t="shared" si="12"/>
        <v>0.8125</v>
      </c>
      <c r="AH60" s="42">
        <v>265</v>
      </c>
      <c r="AI60" s="42">
        <v>26</v>
      </c>
      <c r="AJ60" s="42">
        <v>16</v>
      </c>
      <c r="AK60" s="43">
        <f t="shared" si="13"/>
        <v>6.0377358490566038E-2</v>
      </c>
      <c r="AL60" s="43">
        <f t="shared" si="14"/>
        <v>0.61538461538461542</v>
      </c>
      <c r="AM60" s="42">
        <f t="shared" si="15"/>
        <v>17561</v>
      </c>
      <c r="AN60" s="42">
        <f t="shared" si="16"/>
        <v>4072</v>
      </c>
      <c r="AO60" s="42">
        <f t="shared" si="17"/>
        <v>2906</v>
      </c>
      <c r="AP60" s="43">
        <f t="shared" si="18"/>
        <v>0.16548032572176982</v>
      </c>
      <c r="AQ60" s="43">
        <f t="shared" si="19"/>
        <v>0.71365422396856582</v>
      </c>
      <c r="AS60" s="11" t="str">
        <f t="shared" si="20"/>
        <v>交野市</v>
      </c>
      <c r="AT60" s="12">
        <f t="shared" si="21"/>
        <v>0.16751315073462725</v>
      </c>
      <c r="AU60" s="11" t="str">
        <f t="shared" si="22"/>
        <v>堺市北区</v>
      </c>
      <c r="AV60" s="12">
        <f t="shared" si="23"/>
        <v>0.6966986155484558</v>
      </c>
      <c r="AX60" s="26">
        <f t="shared" si="24"/>
        <v>0.17606832272994069</v>
      </c>
      <c r="AY60" s="26">
        <f t="shared" si="25"/>
        <v>0.70616945712836121</v>
      </c>
      <c r="AZ60" s="27">
        <v>0</v>
      </c>
    </row>
    <row r="61" spans="2:52" s="6" customFormat="1">
      <c r="B61" s="22">
        <v>56</v>
      </c>
      <c r="C61" s="28" t="s">
        <v>11</v>
      </c>
      <c r="D61" s="42">
        <v>33</v>
      </c>
      <c r="E61" s="42">
        <v>6</v>
      </c>
      <c r="F61" s="42">
        <v>4</v>
      </c>
      <c r="G61" s="43">
        <f t="shared" si="1"/>
        <v>0.12121212121212122</v>
      </c>
      <c r="H61" s="43">
        <f t="shared" si="2"/>
        <v>0.66666666666666663</v>
      </c>
      <c r="I61" s="42">
        <v>66</v>
      </c>
      <c r="J61" s="42">
        <v>18</v>
      </c>
      <c r="K61" s="42">
        <v>15</v>
      </c>
      <c r="L61" s="43">
        <f t="shared" si="3"/>
        <v>0.22727272727272727</v>
      </c>
      <c r="M61" s="43">
        <f t="shared" si="4"/>
        <v>0.83333333333333337</v>
      </c>
      <c r="N61" s="42">
        <v>5077</v>
      </c>
      <c r="O61" s="42">
        <v>1088</v>
      </c>
      <c r="P61" s="42">
        <v>699</v>
      </c>
      <c r="Q61" s="43">
        <f t="shared" si="5"/>
        <v>0.13767973212527082</v>
      </c>
      <c r="R61" s="43">
        <f t="shared" si="6"/>
        <v>0.64246323529411764</v>
      </c>
      <c r="S61" s="42">
        <v>3078</v>
      </c>
      <c r="T61" s="42">
        <v>751</v>
      </c>
      <c r="U61" s="42">
        <v>557</v>
      </c>
      <c r="V61" s="43">
        <f t="shared" si="7"/>
        <v>0.18096166341780376</v>
      </c>
      <c r="W61" s="43">
        <f t="shared" si="8"/>
        <v>0.74167776298268973</v>
      </c>
      <c r="X61" s="42">
        <v>1586</v>
      </c>
      <c r="Y61" s="42">
        <v>326</v>
      </c>
      <c r="Z61" s="42">
        <v>254</v>
      </c>
      <c r="AA61" s="43">
        <f t="shared" si="9"/>
        <v>0.16015132408575031</v>
      </c>
      <c r="AB61" s="43">
        <f t="shared" si="10"/>
        <v>0.77914110429447858</v>
      </c>
      <c r="AC61" s="42">
        <v>677</v>
      </c>
      <c r="AD61" s="42">
        <v>119</v>
      </c>
      <c r="AE61" s="42">
        <v>85</v>
      </c>
      <c r="AF61" s="43">
        <f t="shared" si="11"/>
        <v>0.12555391432791729</v>
      </c>
      <c r="AG61" s="43">
        <f t="shared" si="12"/>
        <v>0.7142857142857143</v>
      </c>
      <c r="AH61" s="42">
        <v>212</v>
      </c>
      <c r="AI61" s="42">
        <v>21</v>
      </c>
      <c r="AJ61" s="42">
        <v>16</v>
      </c>
      <c r="AK61" s="43">
        <f t="shared" si="13"/>
        <v>7.5471698113207544E-2</v>
      </c>
      <c r="AL61" s="43">
        <f t="shared" si="14"/>
        <v>0.76190476190476186</v>
      </c>
      <c r="AM61" s="42">
        <f t="shared" si="15"/>
        <v>10729</v>
      </c>
      <c r="AN61" s="42">
        <f t="shared" si="16"/>
        <v>2329</v>
      </c>
      <c r="AO61" s="42">
        <f t="shared" si="17"/>
        <v>1630</v>
      </c>
      <c r="AP61" s="43">
        <f t="shared" si="18"/>
        <v>0.15192469009227327</v>
      </c>
      <c r="AQ61" s="43">
        <f t="shared" si="19"/>
        <v>0.69987118935165304</v>
      </c>
      <c r="AS61" s="11" t="str">
        <f t="shared" si="20"/>
        <v>高槻市</v>
      </c>
      <c r="AT61" s="12">
        <f t="shared" si="21"/>
        <v>0.16702967859239759</v>
      </c>
      <c r="AU61" s="11" t="str">
        <f t="shared" si="22"/>
        <v>和泉市</v>
      </c>
      <c r="AV61" s="12">
        <f t="shared" si="23"/>
        <v>0.69471624266144816</v>
      </c>
      <c r="AX61" s="26">
        <f t="shared" si="24"/>
        <v>0.17606832272994069</v>
      </c>
      <c r="AY61" s="26">
        <f t="shared" si="25"/>
        <v>0.70616945712836121</v>
      </c>
      <c r="AZ61" s="27">
        <v>0</v>
      </c>
    </row>
    <row r="62" spans="2:52" s="6" customFormat="1">
      <c r="B62" s="22">
        <v>57</v>
      </c>
      <c r="C62" s="28" t="s">
        <v>50</v>
      </c>
      <c r="D62" s="42">
        <v>40</v>
      </c>
      <c r="E62" s="42">
        <v>9</v>
      </c>
      <c r="F62" s="42">
        <v>8</v>
      </c>
      <c r="G62" s="43">
        <f t="shared" si="1"/>
        <v>0.2</v>
      </c>
      <c r="H62" s="43">
        <f t="shared" si="2"/>
        <v>0.88888888888888884</v>
      </c>
      <c r="I62" s="42">
        <v>80</v>
      </c>
      <c r="J62" s="42">
        <v>23</v>
      </c>
      <c r="K62" s="42">
        <v>21</v>
      </c>
      <c r="L62" s="43">
        <f t="shared" si="3"/>
        <v>0.26250000000000001</v>
      </c>
      <c r="M62" s="43">
        <f t="shared" si="4"/>
        <v>0.91304347826086951</v>
      </c>
      <c r="N62" s="42">
        <v>3347</v>
      </c>
      <c r="O62" s="42">
        <v>897</v>
      </c>
      <c r="P62" s="42">
        <v>603</v>
      </c>
      <c r="Q62" s="43">
        <f t="shared" si="5"/>
        <v>0.18016133851210039</v>
      </c>
      <c r="R62" s="43">
        <f t="shared" si="6"/>
        <v>0.67224080267558528</v>
      </c>
      <c r="S62" s="42">
        <v>2330</v>
      </c>
      <c r="T62" s="42">
        <v>644</v>
      </c>
      <c r="U62" s="42">
        <v>480</v>
      </c>
      <c r="V62" s="43">
        <f t="shared" si="7"/>
        <v>0.20600858369098712</v>
      </c>
      <c r="W62" s="43">
        <f t="shared" si="8"/>
        <v>0.74534161490683226</v>
      </c>
      <c r="X62" s="42">
        <v>1514</v>
      </c>
      <c r="Y62" s="42">
        <v>371</v>
      </c>
      <c r="Z62" s="42">
        <v>305</v>
      </c>
      <c r="AA62" s="43">
        <f t="shared" si="9"/>
        <v>0.20145310435931307</v>
      </c>
      <c r="AB62" s="43">
        <f t="shared" si="10"/>
        <v>0.82210242587601079</v>
      </c>
      <c r="AC62" s="42">
        <v>668</v>
      </c>
      <c r="AD62" s="42">
        <v>112</v>
      </c>
      <c r="AE62" s="42">
        <v>88</v>
      </c>
      <c r="AF62" s="43">
        <f t="shared" si="11"/>
        <v>0.1317365269461078</v>
      </c>
      <c r="AG62" s="43">
        <f t="shared" si="12"/>
        <v>0.7857142857142857</v>
      </c>
      <c r="AH62" s="42">
        <v>206</v>
      </c>
      <c r="AI62" s="42">
        <v>18</v>
      </c>
      <c r="AJ62" s="42">
        <v>10</v>
      </c>
      <c r="AK62" s="43">
        <f t="shared" si="13"/>
        <v>4.8543689320388349E-2</v>
      </c>
      <c r="AL62" s="43">
        <f t="shared" si="14"/>
        <v>0.55555555555555558</v>
      </c>
      <c r="AM62" s="42">
        <f t="shared" si="15"/>
        <v>8185</v>
      </c>
      <c r="AN62" s="42">
        <f t="shared" si="16"/>
        <v>2074</v>
      </c>
      <c r="AO62" s="42">
        <f t="shared" si="17"/>
        <v>1515</v>
      </c>
      <c r="AP62" s="43">
        <f t="shared" si="18"/>
        <v>0.18509468540012217</v>
      </c>
      <c r="AQ62" s="43">
        <f t="shared" si="19"/>
        <v>0.73047251687560266</v>
      </c>
      <c r="AS62" s="11" t="str">
        <f t="shared" si="20"/>
        <v>堺市中区</v>
      </c>
      <c r="AT62" s="12">
        <f t="shared" si="21"/>
        <v>0.16693143547054712</v>
      </c>
      <c r="AU62" s="11" t="str">
        <f t="shared" si="22"/>
        <v>堺市南区</v>
      </c>
      <c r="AV62" s="12">
        <f t="shared" si="23"/>
        <v>0.69272581934452437</v>
      </c>
      <c r="AX62" s="26">
        <f t="shared" si="24"/>
        <v>0.17606832272994069</v>
      </c>
      <c r="AY62" s="26">
        <f t="shared" si="25"/>
        <v>0.70616945712836121</v>
      </c>
      <c r="AZ62" s="27">
        <v>0</v>
      </c>
    </row>
    <row r="63" spans="2:52" s="6" customFormat="1">
      <c r="B63" s="22">
        <v>58</v>
      </c>
      <c r="C63" s="28" t="s">
        <v>30</v>
      </c>
      <c r="D63" s="42">
        <v>36</v>
      </c>
      <c r="E63" s="42">
        <v>7</v>
      </c>
      <c r="F63" s="42">
        <v>5</v>
      </c>
      <c r="G63" s="43">
        <f t="shared" si="1"/>
        <v>0.1388888888888889</v>
      </c>
      <c r="H63" s="43">
        <f t="shared" si="2"/>
        <v>0.7142857142857143</v>
      </c>
      <c r="I63" s="42">
        <v>40</v>
      </c>
      <c r="J63" s="42">
        <v>8</v>
      </c>
      <c r="K63" s="42">
        <v>8</v>
      </c>
      <c r="L63" s="43">
        <f t="shared" si="3"/>
        <v>0.2</v>
      </c>
      <c r="M63" s="43">
        <f t="shared" si="4"/>
        <v>1</v>
      </c>
      <c r="N63" s="42">
        <v>3926</v>
      </c>
      <c r="O63" s="42">
        <v>1063</v>
      </c>
      <c r="P63" s="42">
        <v>665</v>
      </c>
      <c r="Q63" s="43">
        <f t="shared" si="5"/>
        <v>0.16938359653591442</v>
      </c>
      <c r="R63" s="43">
        <f t="shared" si="6"/>
        <v>0.62558795860771399</v>
      </c>
      <c r="S63" s="42">
        <v>2750</v>
      </c>
      <c r="T63" s="42">
        <v>767</v>
      </c>
      <c r="U63" s="42">
        <v>558</v>
      </c>
      <c r="V63" s="43">
        <f t="shared" si="7"/>
        <v>0.2029090909090909</v>
      </c>
      <c r="W63" s="43">
        <f t="shared" si="8"/>
        <v>0.72750977835723596</v>
      </c>
      <c r="X63" s="42">
        <v>1687</v>
      </c>
      <c r="Y63" s="42">
        <v>425</v>
      </c>
      <c r="Z63" s="42">
        <v>328</v>
      </c>
      <c r="AA63" s="43">
        <f t="shared" si="9"/>
        <v>0.19442797866034381</v>
      </c>
      <c r="AB63" s="43">
        <f t="shared" si="10"/>
        <v>0.77176470588235291</v>
      </c>
      <c r="AC63" s="42">
        <v>772</v>
      </c>
      <c r="AD63" s="42">
        <v>130</v>
      </c>
      <c r="AE63" s="42">
        <v>97</v>
      </c>
      <c r="AF63" s="43">
        <f t="shared" si="11"/>
        <v>0.12564766839378239</v>
      </c>
      <c r="AG63" s="43">
        <f t="shared" si="12"/>
        <v>0.74615384615384617</v>
      </c>
      <c r="AH63" s="42">
        <v>239</v>
      </c>
      <c r="AI63" s="42">
        <v>21</v>
      </c>
      <c r="AJ63" s="42">
        <v>13</v>
      </c>
      <c r="AK63" s="43">
        <f t="shared" si="13"/>
        <v>5.4393305439330547E-2</v>
      </c>
      <c r="AL63" s="43">
        <f t="shared" si="14"/>
        <v>0.61904761904761907</v>
      </c>
      <c r="AM63" s="42">
        <f t="shared" si="15"/>
        <v>9450</v>
      </c>
      <c r="AN63" s="42">
        <f t="shared" si="16"/>
        <v>2421</v>
      </c>
      <c r="AO63" s="42">
        <f t="shared" si="17"/>
        <v>1674</v>
      </c>
      <c r="AP63" s="43">
        <f t="shared" si="18"/>
        <v>0.17714285714285713</v>
      </c>
      <c r="AQ63" s="43">
        <f t="shared" si="19"/>
        <v>0.69144981412639406</v>
      </c>
      <c r="AS63" s="11" t="str">
        <f t="shared" si="20"/>
        <v>東成区</v>
      </c>
      <c r="AT63" s="12">
        <f t="shared" si="21"/>
        <v>0.16678892352833302</v>
      </c>
      <c r="AU63" s="11" t="str">
        <f t="shared" si="22"/>
        <v>藤井寺市</v>
      </c>
      <c r="AV63" s="12">
        <f t="shared" si="23"/>
        <v>0.69144981412639406</v>
      </c>
      <c r="AX63" s="26">
        <f t="shared" si="24"/>
        <v>0.17606832272994069</v>
      </c>
      <c r="AY63" s="26">
        <f t="shared" si="25"/>
        <v>0.70616945712836121</v>
      </c>
      <c r="AZ63" s="27">
        <v>0</v>
      </c>
    </row>
    <row r="64" spans="2:52" s="6" customFormat="1">
      <c r="B64" s="22">
        <v>59</v>
      </c>
      <c r="C64" s="28" t="s">
        <v>24</v>
      </c>
      <c r="D64" s="42">
        <v>61</v>
      </c>
      <c r="E64" s="42">
        <v>13</v>
      </c>
      <c r="F64" s="42">
        <v>8</v>
      </c>
      <c r="G64" s="43">
        <f t="shared" si="1"/>
        <v>0.13114754098360656</v>
      </c>
      <c r="H64" s="43">
        <f t="shared" si="2"/>
        <v>0.61538461538461542</v>
      </c>
      <c r="I64" s="42">
        <v>134</v>
      </c>
      <c r="J64" s="42">
        <v>28</v>
      </c>
      <c r="K64" s="42">
        <v>19</v>
      </c>
      <c r="L64" s="43">
        <f t="shared" si="3"/>
        <v>0.1417910447761194</v>
      </c>
      <c r="M64" s="43">
        <f t="shared" si="4"/>
        <v>0.6785714285714286</v>
      </c>
      <c r="N64" s="42">
        <v>29559</v>
      </c>
      <c r="O64" s="42">
        <v>7553</v>
      </c>
      <c r="P64" s="42">
        <v>4906</v>
      </c>
      <c r="Q64" s="43">
        <f t="shared" si="5"/>
        <v>0.16597313846882505</v>
      </c>
      <c r="R64" s="43">
        <f t="shared" si="6"/>
        <v>0.64954322785648089</v>
      </c>
      <c r="S64" s="42">
        <v>20542</v>
      </c>
      <c r="T64" s="42">
        <v>5670</v>
      </c>
      <c r="U64" s="42">
        <v>4159</v>
      </c>
      <c r="V64" s="43">
        <f t="shared" si="7"/>
        <v>0.20246324603251875</v>
      </c>
      <c r="W64" s="43">
        <f t="shared" si="8"/>
        <v>0.73350970017636685</v>
      </c>
      <c r="X64" s="42">
        <v>11161</v>
      </c>
      <c r="Y64" s="42">
        <v>2814</v>
      </c>
      <c r="Z64" s="42">
        <v>2181</v>
      </c>
      <c r="AA64" s="43">
        <f t="shared" si="9"/>
        <v>0.19541259743750561</v>
      </c>
      <c r="AB64" s="43">
        <f t="shared" si="10"/>
        <v>0.77505330490405122</v>
      </c>
      <c r="AC64" s="42">
        <v>4532</v>
      </c>
      <c r="AD64" s="42">
        <v>748</v>
      </c>
      <c r="AE64" s="42">
        <v>603</v>
      </c>
      <c r="AF64" s="43">
        <f t="shared" si="11"/>
        <v>0.13305383936451898</v>
      </c>
      <c r="AG64" s="43">
        <f t="shared" si="12"/>
        <v>0.80614973262032086</v>
      </c>
      <c r="AH64" s="42">
        <v>1438</v>
      </c>
      <c r="AI64" s="42">
        <v>120</v>
      </c>
      <c r="AJ64" s="42">
        <v>92</v>
      </c>
      <c r="AK64" s="43">
        <f t="shared" si="13"/>
        <v>6.397774687065369E-2</v>
      </c>
      <c r="AL64" s="43">
        <f t="shared" si="14"/>
        <v>0.76666666666666672</v>
      </c>
      <c r="AM64" s="42">
        <f t="shared" si="15"/>
        <v>67427</v>
      </c>
      <c r="AN64" s="42">
        <f t="shared" si="16"/>
        <v>16946</v>
      </c>
      <c r="AO64" s="42">
        <f t="shared" si="17"/>
        <v>11968</v>
      </c>
      <c r="AP64" s="43">
        <f t="shared" si="18"/>
        <v>0.17749566197517316</v>
      </c>
      <c r="AQ64" s="43">
        <f t="shared" si="19"/>
        <v>0.70624336126519538</v>
      </c>
      <c r="AS64" s="11" t="str">
        <f t="shared" si="20"/>
        <v>堺市美原区</v>
      </c>
      <c r="AT64" s="12">
        <f t="shared" si="21"/>
        <v>0.16645940664416414</v>
      </c>
      <c r="AU64" s="11" t="str">
        <f t="shared" si="22"/>
        <v>堺市東区</v>
      </c>
      <c r="AV64" s="12">
        <f t="shared" si="23"/>
        <v>0.69033927544565843</v>
      </c>
      <c r="AX64" s="26">
        <f t="shared" si="24"/>
        <v>0.17606832272994069</v>
      </c>
      <c r="AY64" s="26">
        <f t="shared" si="25"/>
        <v>0.70616945712836121</v>
      </c>
      <c r="AZ64" s="27">
        <v>0</v>
      </c>
    </row>
    <row r="65" spans="2:52" s="6" customFormat="1">
      <c r="B65" s="22">
        <v>60</v>
      </c>
      <c r="C65" s="28" t="s">
        <v>51</v>
      </c>
      <c r="D65" s="42">
        <v>40</v>
      </c>
      <c r="E65" s="42">
        <v>8</v>
      </c>
      <c r="F65" s="42">
        <v>6</v>
      </c>
      <c r="G65" s="43">
        <f t="shared" si="1"/>
        <v>0.15</v>
      </c>
      <c r="H65" s="43">
        <f t="shared" si="2"/>
        <v>0.75</v>
      </c>
      <c r="I65" s="42">
        <v>74</v>
      </c>
      <c r="J65" s="42">
        <v>23</v>
      </c>
      <c r="K65" s="42">
        <v>15</v>
      </c>
      <c r="L65" s="43">
        <f t="shared" si="3"/>
        <v>0.20270270270270271</v>
      </c>
      <c r="M65" s="43">
        <f t="shared" si="4"/>
        <v>0.65217391304347827</v>
      </c>
      <c r="N65" s="42">
        <v>3834</v>
      </c>
      <c r="O65" s="42">
        <v>906</v>
      </c>
      <c r="P65" s="42">
        <v>594</v>
      </c>
      <c r="Q65" s="43">
        <f t="shared" si="5"/>
        <v>0.15492957746478872</v>
      </c>
      <c r="R65" s="43">
        <f t="shared" si="6"/>
        <v>0.6556291390728477</v>
      </c>
      <c r="S65" s="42">
        <v>2502</v>
      </c>
      <c r="T65" s="42">
        <v>700</v>
      </c>
      <c r="U65" s="42">
        <v>528</v>
      </c>
      <c r="V65" s="43">
        <f t="shared" si="7"/>
        <v>0.21103117505995203</v>
      </c>
      <c r="W65" s="43">
        <f t="shared" si="8"/>
        <v>0.75428571428571434</v>
      </c>
      <c r="X65" s="42">
        <v>1452</v>
      </c>
      <c r="Y65" s="42">
        <v>401</v>
      </c>
      <c r="Z65" s="42">
        <v>313</v>
      </c>
      <c r="AA65" s="43">
        <f t="shared" si="9"/>
        <v>0.21556473829201103</v>
      </c>
      <c r="AB65" s="43">
        <f t="shared" si="10"/>
        <v>0.78054862842892769</v>
      </c>
      <c r="AC65" s="42">
        <v>595</v>
      </c>
      <c r="AD65" s="42">
        <v>139</v>
      </c>
      <c r="AE65" s="42">
        <v>113</v>
      </c>
      <c r="AF65" s="43">
        <f t="shared" si="11"/>
        <v>0.18991596638655461</v>
      </c>
      <c r="AG65" s="43">
        <f t="shared" si="12"/>
        <v>0.81294964028776984</v>
      </c>
      <c r="AH65" s="42">
        <v>173</v>
      </c>
      <c r="AI65" s="42">
        <v>21</v>
      </c>
      <c r="AJ65" s="42">
        <v>15</v>
      </c>
      <c r="AK65" s="43">
        <f t="shared" si="13"/>
        <v>8.6705202312138727E-2</v>
      </c>
      <c r="AL65" s="43">
        <f t="shared" si="14"/>
        <v>0.7142857142857143</v>
      </c>
      <c r="AM65" s="42">
        <f t="shared" si="15"/>
        <v>8670</v>
      </c>
      <c r="AN65" s="42">
        <f t="shared" si="16"/>
        <v>2198</v>
      </c>
      <c r="AO65" s="42">
        <f t="shared" si="17"/>
        <v>1584</v>
      </c>
      <c r="AP65" s="43">
        <f t="shared" si="18"/>
        <v>0.18269896193771626</v>
      </c>
      <c r="AQ65" s="43">
        <f t="shared" si="19"/>
        <v>0.72065514103730666</v>
      </c>
      <c r="AS65" s="11" t="str">
        <f t="shared" si="20"/>
        <v>和泉市</v>
      </c>
      <c r="AT65" s="12">
        <f t="shared" si="21"/>
        <v>0.16615960683360637</v>
      </c>
      <c r="AU65" s="11" t="str">
        <f t="shared" si="22"/>
        <v>四條畷市</v>
      </c>
      <c r="AV65" s="12">
        <f t="shared" si="23"/>
        <v>0.68812758417011222</v>
      </c>
      <c r="AX65" s="26">
        <f t="shared" si="24"/>
        <v>0.17606832272994069</v>
      </c>
      <c r="AY65" s="26">
        <f t="shared" si="25"/>
        <v>0.70616945712836121</v>
      </c>
      <c r="AZ65" s="27">
        <v>0</v>
      </c>
    </row>
    <row r="66" spans="2:52" s="6" customFormat="1">
      <c r="B66" s="22">
        <v>61</v>
      </c>
      <c r="C66" s="28" t="s">
        <v>19</v>
      </c>
      <c r="D66" s="42">
        <v>7</v>
      </c>
      <c r="E66" s="42">
        <v>1</v>
      </c>
      <c r="F66" s="42">
        <v>1</v>
      </c>
      <c r="G66" s="43">
        <f t="shared" si="1"/>
        <v>0.14285714285714285</v>
      </c>
      <c r="H66" s="43">
        <f t="shared" si="2"/>
        <v>1</v>
      </c>
      <c r="I66" s="42">
        <v>27</v>
      </c>
      <c r="J66" s="42">
        <v>4</v>
      </c>
      <c r="K66" s="42">
        <v>1</v>
      </c>
      <c r="L66" s="43">
        <f t="shared" si="3"/>
        <v>3.7037037037037035E-2</v>
      </c>
      <c r="M66" s="43">
        <f t="shared" si="4"/>
        <v>0.25</v>
      </c>
      <c r="N66" s="42">
        <v>3498</v>
      </c>
      <c r="O66" s="42">
        <v>810</v>
      </c>
      <c r="P66" s="42">
        <v>499</v>
      </c>
      <c r="Q66" s="43">
        <f t="shared" si="5"/>
        <v>0.14265294453973698</v>
      </c>
      <c r="R66" s="43">
        <f t="shared" si="6"/>
        <v>0.61604938271604937</v>
      </c>
      <c r="S66" s="42">
        <v>2144</v>
      </c>
      <c r="T66" s="42">
        <v>527</v>
      </c>
      <c r="U66" s="42">
        <v>384</v>
      </c>
      <c r="V66" s="43">
        <f t="shared" si="7"/>
        <v>0.17910447761194029</v>
      </c>
      <c r="W66" s="43">
        <f t="shared" si="8"/>
        <v>0.72865275142314989</v>
      </c>
      <c r="X66" s="42">
        <v>1096</v>
      </c>
      <c r="Y66" s="42">
        <v>258</v>
      </c>
      <c r="Z66" s="42">
        <v>210</v>
      </c>
      <c r="AA66" s="43">
        <f t="shared" si="9"/>
        <v>0.19160583941605838</v>
      </c>
      <c r="AB66" s="43">
        <f t="shared" si="10"/>
        <v>0.81395348837209303</v>
      </c>
      <c r="AC66" s="42">
        <v>445</v>
      </c>
      <c r="AD66" s="42">
        <v>80</v>
      </c>
      <c r="AE66" s="42">
        <v>61</v>
      </c>
      <c r="AF66" s="43">
        <f t="shared" si="11"/>
        <v>0.13707865168539327</v>
      </c>
      <c r="AG66" s="43">
        <f t="shared" si="12"/>
        <v>0.76249999999999996</v>
      </c>
      <c r="AH66" s="42">
        <v>166</v>
      </c>
      <c r="AI66" s="42">
        <v>13</v>
      </c>
      <c r="AJ66" s="42">
        <v>9</v>
      </c>
      <c r="AK66" s="43">
        <f t="shared" si="13"/>
        <v>5.4216867469879519E-2</v>
      </c>
      <c r="AL66" s="43">
        <f t="shared" si="14"/>
        <v>0.69230769230769229</v>
      </c>
      <c r="AM66" s="42">
        <f t="shared" si="15"/>
        <v>7383</v>
      </c>
      <c r="AN66" s="42">
        <f t="shared" si="16"/>
        <v>1693</v>
      </c>
      <c r="AO66" s="42">
        <f t="shared" si="17"/>
        <v>1165</v>
      </c>
      <c r="AP66" s="43">
        <f t="shared" si="18"/>
        <v>0.15779493430854666</v>
      </c>
      <c r="AQ66" s="43">
        <f t="shared" si="19"/>
        <v>0.68812758417011222</v>
      </c>
      <c r="AS66" s="11" t="str">
        <f t="shared" si="20"/>
        <v>門真市</v>
      </c>
      <c r="AT66" s="12">
        <f t="shared" si="21"/>
        <v>0.16548032572176982</v>
      </c>
      <c r="AU66" s="11" t="str">
        <f t="shared" si="22"/>
        <v>豊中市</v>
      </c>
      <c r="AV66" s="12">
        <f t="shared" si="23"/>
        <v>0.6876893047048529</v>
      </c>
      <c r="AX66" s="26">
        <f t="shared" si="24"/>
        <v>0.17606832272994069</v>
      </c>
      <c r="AY66" s="26">
        <f t="shared" si="25"/>
        <v>0.70616945712836121</v>
      </c>
      <c r="AZ66" s="27">
        <v>0</v>
      </c>
    </row>
    <row r="67" spans="2:52" s="6" customFormat="1">
      <c r="B67" s="22">
        <v>62</v>
      </c>
      <c r="C67" s="28" t="s">
        <v>20</v>
      </c>
      <c r="D67" s="42">
        <v>26</v>
      </c>
      <c r="E67" s="42">
        <v>5</v>
      </c>
      <c r="F67" s="42">
        <v>3</v>
      </c>
      <c r="G67" s="43">
        <f t="shared" si="1"/>
        <v>0.11538461538461539</v>
      </c>
      <c r="H67" s="43">
        <f t="shared" si="2"/>
        <v>0.6</v>
      </c>
      <c r="I67" s="42">
        <v>70</v>
      </c>
      <c r="J67" s="42">
        <v>23</v>
      </c>
      <c r="K67" s="42">
        <v>12</v>
      </c>
      <c r="L67" s="43">
        <f t="shared" si="3"/>
        <v>0.17142857142857143</v>
      </c>
      <c r="M67" s="43">
        <f t="shared" si="4"/>
        <v>0.52173913043478259</v>
      </c>
      <c r="N67" s="42">
        <v>5100</v>
      </c>
      <c r="O67" s="42">
        <v>1262</v>
      </c>
      <c r="P67" s="42">
        <v>797</v>
      </c>
      <c r="Q67" s="43">
        <f t="shared" si="5"/>
        <v>0.15627450980392157</v>
      </c>
      <c r="R67" s="43">
        <f t="shared" si="6"/>
        <v>0.63153724247226628</v>
      </c>
      <c r="S67" s="42">
        <v>3268</v>
      </c>
      <c r="T67" s="42">
        <v>882</v>
      </c>
      <c r="U67" s="42">
        <v>604</v>
      </c>
      <c r="V67" s="43">
        <f t="shared" si="7"/>
        <v>0.18482252141982863</v>
      </c>
      <c r="W67" s="43">
        <f t="shared" si="8"/>
        <v>0.68480725623582761</v>
      </c>
      <c r="X67" s="42">
        <v>1596</v>
      </c>
      <c r="Y67" s="42">
        <v>390</v>
      </c>
      <c r="Z67" s="42">
        <v>300</v>
      </c>
      <c r="AA67" s="43">
        <f t="shared" si="9"/>
        <v>0.18796992481203006</v>
      </c>
      <c r="AB67" s="43">
        <f t="shared" si="10"/>
        <v>0.76923076923076927</v>
      </c>
      <c r="AC67" s="42">
        <v>718</v>
      </c>
      <c r="AD67" s="42">
        <v>134</v>
      </c>
      <c r="AE67" s="42">
        <v>111</v>
      </c>
      <c r="AF67" s="43">
        <f t="shared" si="11"/>
        <v>0.15459610027855153</v>
      </c>
      <c r="AG67" s="43">
        <f t="shared" si="12"/>
        <v>0.82835820895522383</v>
      </c>
      <c r="AH67" s="42">
        <v>248</v>
      </c>
      <c r="AI67" s="42">
        <v>26</v>
      </c>
      <c r="AJ67" s="42">
        <v>20</v>
      </c>
      <c r="AK67" s="43">
        <f t="shared" si="13"/>
        <v>8.0645161290322578E-2</v>
      </c>
      <c r="AL67" s="43">
        <f t="shared" si="14"/>
        <v>0.76923076923076927</v>
      </c>
      <c r="AM67" s="42">
        <f t="shared" si="15"/>
        <v>11026</v>
      </c>
      <c r="AN67" s="42">
        <f t="shared" si="16"/>
        <v>2722</v>
      </c>
      <c r="AO67" s="42">
        <f t="shared" si="17"/>
        <v>1847</v>
      </c>
      <c r="AP67" s="43">
        <f t="shared" si="18"/>
        <v>0.16751315073462725</v>
      </c>
      <c r="AQ67" s="43">
        <f t="shared" si="19"/>
        <v>0.67854518736223368</v>
      </c>
      <c r="AS67" s="11" t="str">
        <f t="shared" si="20"/>
        <v>西淀川区</v>
      </c>
      <c r="AT67" s="12">
        <f t="shared" si="21"/>
        <v>0.1650485436893204</v>
      </c>
      <c r="AU67" s="11" t="str">
        <f t="shared" si="22"/>
        <v>阪南市</v>
      </c>
      <c r="AV67" s="12">
        <f t="shared" si="23"/>
        <v>0.68633383761976807</v>
      </c>
      <c r="AX67" s="26">
        <f t="shared" si="24"/>
        <v>0.17606832272994069</v>
      </c>
      <c r="AY67" s="26">
        <f t="shared" si="25"/>
        <v>0.70616945712836121</v>
      </c>
      <c r="AZ67" s="27">
        <v>0</v>
      </c>
    </row>
    <row r="68" spans="2:52" s="6" customFormat="1">
      <c r="B68" s="22">
        <v>63</v>
      </c>
      <c r="C68" s="28" t="s">
        <v>31</v>
      </c>
      <c r="D68" s="42">
        <v>11</v>
      </c>
      <c r="E68" s="42">
        <v>3</v>
      </c>
      <c r="F68" s="42">
        <v>1</v>
      </c>
      <c r="G68" s="43">
        <f t="shared" si="1"/>
        <v>9.0909090909090912E-2</v>
      </c>
      <c r="H68" s="43">
        <f t="shared" si="2"/>
        <v>0.33333333333333331</v>
      </c>
      <c r="I68" s="42">
        <v>17</v>
      </c>
      <c r="J68" s="42">
        <v>1</v>
      </c>
      <c r="K68" s="42">
        <v>1</v>
      </c>
      <c r="L68" s="43">
        <f t="shared" si="3"/>
        <v>5.8823529411764705E-2</v>
      </c>
      <c r="M68" s="43">
        <f t="shared" si="4"/>
        <v>1</v>
      </c>
      <c r="N68" s="42">
        <v>3454</v>
      </c>
      <c r="O68" s="42">
        <v>883</v>
      </c>
      <c r="P68" s="42">
        <v>521</v>
      </c>
      <c r="Q68" s="43">
        <f t="shared" si="5"/>
        <v>0.150839606253619</v>
      </c>
      <c r="R68" s="43">
        <f t="shared" si="6"/>
        <v>0.59003397508493771</v>
      </c>
      <c r="S68" s="42">
        <v>2357</v>
      </c>
      <c r="T68" s="42">
        <v>713</v>
      </c>
      <c r="U68" s="42">
        <v>494</v>
      </c>
      <c r="V68" s="43">
        <f t="shared" si="7"/>
        <v>0.209588459906661</v>
      </c>
      <c r="W68" s="43">
        <f t="shared" si="8"/>
        <v>0.69284712482468447</v>
      </c>
      <c r="X68" s="42">
        <v>1404</v>
      </c>
      <c r="Y68" s="42">
        <v>387</v>
      </c>
      <c r="Z68" s="42">
        <v>296</v>
      </c>
      <c r="AA68" s="43">
        <f t="shared" si="9"/>
        <v>0.21082621082621084</v>
      </c>
      <c r="AB68" s="43">
        <f t="shared" si="10"/>
        <v>0.76485788113695086</v>
      </c>
      <c r="AC68" s="42">
        <v>649</v>
      </c>
      <c r="AD68" s="42">
        <v>125</v>
      </c>
      <c r="AE68" s="42">
        <v>92</v>
      </c>
      <c r="AF68" s="43">
        <f t="shared" si="11"/>
        <v>0.14175654853620956</v>
      </c>
      <c r="AG68" s="43">
        <f t="shared" si="12"/>
        <v>0.73599999999999999</v>
      </c>
      <c r="AH68" s="42">
        <v>197</v>
      </c>
      <c r="AI68" s="42">
        <v>31</v>
      </c>
      <c r="AJ68" s="42">
        <v>22</v>
      </c>
      <c r="AK68" s="43">
        <f t="shared" si="13"/>
        <v>0.1116751269035533</v>
      </c>
      <c r="AL68" s="43">
        <f t="shared" si="14"/>
        <v>0.70967741935483875</v>
      </c>
      <c r="AM68" s="42">
        <f t="shared" si="15"/>
        <v>8089</v>
      </c>
      <c r="AN68" s="42">
        <f t="shared" si="16"/>
        <v>2143</v>
      </c>
      <c r="AO68" s="42">
        <f t="shared" si="17"/>
        <v>1427</v>
      </c>
      <c r="AP68" s="43">
        <f t="shared" si="18"/>
        <v>0.17641241191741872</v>
      </c>
      <c r="AQ68" s="43">
        <f t="shared" si="19"/>
        <v>0.66588894073728422</v>
      </c>
      <c r="AS68" s="11" t="str">
        <f t="shared" si="20"/>
        <v>箕面市</v>
      </c>
      <c r="AT68" s="12">
        <f t="shared" si="21"/>
        <v>0.16444116142962667</v>
      </c>
      <c r="AU68" s="11" t="str">
        <f t="shared" si="22"/>
        <v>富田林市</v>
      </c>
      <c r="AV68" s="12">
        <f t="shared" si="23"/>
        <v>0.68316605839416056</v>
      </c>
      <c r="AX68" s="26">
        <f t="shared" si="24"/>
        <v>0.17606832272994069</v>
      </c>
      <c r="AY68" s="26">
        <f t="shared" si="25"/>
        <v>0.70616945712836121</v>
      </c>
      <c r="AZ68" s="27">
        <v>0</v>
      </c>
    </row>
    <row r="69" spans="2:52" s="6" customFormat="1">
      <c r="B69" s="22">
        <v>64</v>
      </c>
      <c r="C69" s="28" t="s">
        <v>52</v>
      </c>
      <c r="D69" s="42">
        <v>103</v>
      </c>
      <c r="E69" s="42">
        <v>18</v>
      </c>
      <c r="F69" s="42">
        <v>14</v>
      </c>
      <c r="G69" s="43">
        <f t="shared" si="1"/>
        <v>0.13592233009708737</v>
      </c>
      <c r="H69" s="43">
        <f t="shared" si="2"/>
        <v>0.77777777777777779</v>
      </c>
      <c r="I69" s="42">
        <v>130</v>
      </c>
      <c r="J69" s="42">
        <v>32</v>
      </c>
      <c r="K69" s="42">
        <v>25</v>
      </c>
      <c r="L69" s="43">
        <f t="shared" si="3"/>
        <v>0.19230769230769232</v>
      </c>
      <c r="M69" s="43">
        <f t="shared" si="4"/>
        <v>0.78125</v>
      </c>
      <c r="N69" s="42">
        <v>3812</v>
      </c>
      <c r="O69" s="42">
        <v>895</v>
      </c>
      <c r="P69" s="42">
        <v>582</v>
      </c>
      <c r="Q69" s="43">
        <f t="shared" si="5"/>
        <v>0.15267576075550893</v>
      </c>
      <c r="R69" s="43">
        <f t="shared" si="6"/>
        <v>0.65027932960893853</v>
      </c>
      <c r="S69" s="42">
        <v>2279</v>
      </c>
      <c r="T69" s="42">
        <v>599</v>
      </c>
      <c r="U69" s="42">
        <v>414</v>
      </c>
      <c r="V69" s="43">
        <f t="shared" si="7"/>
        <v>0.1816586222027205</v>
      </c>
      <c r="W69" s="43">
        <f t="shared" si="8"/>
        <v>0.69115191986644409</v>
      </c>
      <c r="X69" s="42">
        <v>1371</v>
      </c>
      <c r="Y69" s="42">
        <v>305</v>
      </c>
      <c r="Z69" s="42">
        <v>229</v>
      </c>
      <c r="AA69" s="43">
        <f t="shared" si="9"/>
        <v>0.16703136396790663</v>
      </c>
      <c r="AB69" s="43">
        <f t="shared" si="10"/>
        <v>0.75081967213114753</v>
      </c>
      <c r="AC69" s="42">
        <v>633</v>
      </c>
      <c r="AD69" s="42">
        <v>113</v>
      </c>
      <c r="AE69" s="42">
        <v>81</v>
      </c>
      <c r="AF69" s="43">
        <f t="shared" si="11"/>
        <v>0.12796208530805686</v>
      </c>
      <c r="AG69" s="43">
        <f t="shared" si="12"/>
        <v>0.7168141592920354</v>
      </c>
      <c r="AH69" s="42">
        <v>206</v>
      </c>
      <c r="AI69" s="42">
        <v>21</v>
      </c>
      <c r="AJ69" s="42">
        <v>16</v>
      </c>
      <c r="AK69" s="43">
        <f t="shared" si="13"/>
        <v>7.7669902912621352E-2</v>
      </c>
      <c r="AL69" s="43">
        <f t="shared" si="14"/>
        <v>0.76190476190476186</v>
      </c>
      <c r="AM69" s="42">
        <f t="shared" si="15"/>
        <v>8534</v>
      </c>
      <c r="AN69" s="42">
        <f t="shared" si="16"/>
        <v>1983</v>
      </c>
      <c r="AO69" s="42">
        <f t="shared" si="17"/>
        <v>1361</v>
      </c>
      <c r="AP69" s="43">
        <f t="shared" si="18"/>
        <v>0.15947972814623856</v>
      </c>
      <c r="AQ69" s="43">
        <f t="shared" si="19"/>
        <v>0.68633383761976807</v>
      </c>
      <c r="AS69" s="11" t="str">
        <f t="shared" si="20"/>
        <v>東淀川区</v>
      </c>
      <c r="AT69" s="12">
        <f t="shared" si="21"/>
        <v>0.16379642101212238</v>
      </c>
      <c r="AU69" s="11" t="str">
        <f t="shared" si="22"/>
        <v>高槻市</v>
      </c>
      <c r="AV69" s="12">
        <f t="shared" si="23"/>
        <v>0.68205723124516626</v>
      </c>
      <c r="AX69" s="26">
        <f t="shared" si="24"/>
        <v>0.17606832272994069</v>
      </c>
      <c r="AY69" s="26">
        <f t="shared" si="25"/>
        <v>0.70616945712836121</v>
      </c>
      <c r="AZ69" s="27">
        <v>0</v>
      </c>
    </row>
    <row r="70" spans="2:52" s="6" customFormat="1">
      <c r="B70" s="22">
        <v>65</v>
      </c>
      <c r="C70" s="28" t="s">
        <v>12</v>
      </c>
      <c r="D70" s="42">
        <v>11</v>
      </c>
      <c r="E70" s="42">
        <v>3</v>
      </c>
      <c r="F70" s="42">
        <v>2</v>
      </c>
      <c r="G70" s="43">
        <f t="shared" si="1"/>
        <v>0.18181818181818182</v>
      </c>
      <c r="H70" s="43">
        <f t="shared" si="2"/>
        <v>0.66666666666666663</v>
      </c>
      <c r="I70" s="42">
        <v>21</v>
      </c>
      <c r="J70" s="42">
        <v>5</v>
      </c>
      <c r="K70" s="42">
        <v>4</v>
      </c>
      <c r="L70" s="43">
        <f t="shared" si="3"/>
        <v>0.19047619047619047</v>
      </c>
      <c r="M70" s="43">
        <f t="shared" si="4"/>
        <v>0.8</v>
      </c>
      <c r="N70" s="42">
        <v>1754</v>
      </c>
      <c r="O70" s="42">
        <v>395</v>
      </c>
      <c r="P70" s="42">
        <v>239</v>
      </c>
      <c r="Q70" s="43">
        <f t="shared" si="5"/>
        <v>0.1362599771949829</v>
      </c>
      <c r="R70" s="43">
        <f t="shared" si="6"/>
        <v>0.60506329113924051</v>
      </c>
      <c r="S70" s="42">
        <v>1156</v>
      </c>
      <c r="T70" s="42">
        <v>317</v>
      </c>
      <c r="U70" s="42">
        <v>225</v>
      </c>
      <c r="V70" s="43">
        <f t="shared" si="7"/>
        <v>0.19463667820069205</v>
      </c>
      <c r="W70" s="43">
        <f t="shared" si="8"/>
        <v>0.70977917981072558</v>
      </c>
      <c r="X70" s="42">
        <v>724</v>
      </c>
      <c r="Y70" s="42">
        <v>170</v>
      </c>
      <c r="Z70" s="42">
        <v>132</v>
      </c>
      <c r="AA70" s="43">
        <f t="shared" si="9"/>
        <v>0.18232044198895028</v>
      </c>
      <c r="AB70" s="43">
        <f t="shared" si="10"/>
        <v>0.77647058823529413</v>
      </c>
      <c r="AC70" s="42">
        <v>337</v>
      </c>
      <c r="AD70" s="42">
        <v>45</v>
      </c>
      <c r="AE70" s="42">
        <v>34</v>
      </c>
      <c r="AF70" s="43">
        <f t="shared" si="11"/>
        <v>0.10089020771513353</v>
      </c>
      <c r="AG70" s="43">
        <f t="shared" si="12"/>
        <v>0.75555555555555554</v>
      </c>
      <c r="AH70" s="42">
        <v>114</v>
      </c>
      <c r="AI70" s="42">
        <v>10</v>
      </c>
      <c r="AJ70" s="42">
        <v>6</v>
      </c>
      <c r="AK70" s="43">
        <f t="shared" si="13"/>
        <v>5.2631578947368418E-2</v>
      </c>
      <c r="AL70" s="43">
        <f t="shared" si="14"/>
        <v>0.6</v>
      </c>
      <c r="AM70" s="42">
        <f t="shared" si="15"/>
        <v>4117</v>
      </c>
      <c r="AN70" s="42">
        <f t="shared" si="16"/>
        <v>945</v>
      </c>
      <c r="AO70" s="42">
        <f t="shared" si="17"/>
        <v>642</v>
      </c>
      <c r="AP70" s="43">
        <f t="shared" si="18"/>
        <v>0.15593879038134564</v>
      </c>
      <c r="AQ70" s="43">
        <f t="shared" si="19"/>
        <v>0.67936507936507939</v>
      </c>
      <c r="AS70" s="11" t="str">
        <f t="shared" si="20"/>
        <v>太子町</v>
      </c>
      <c r="AT70" s="12">
        <f t="shared" si="21"/>
        <v>0.16193029490616623</v>
      </c>
      <c r="AU70" s="11" t="str">
        <f t="shared" si="22"/>
        <v>太子町</v>
      </c>
      <c r="AV70" s="12">
        <f t="shared" si="23"/>
        <v>0.68171557562076746</v>
      </c>
      <c r="AX70" s="26">
        <f t="shared" si="24"/>
        <v>0.17606832272994069</v>
      </c>
      <c r="AY70" s="26">
        <f t="shared" si="25"/>
        <v>0.70616945712836121</v>
      </c>
      <c r="AZ70" s="27">
        <v>0</v>
      </c>
    </row>
    <row r="71" spans="2:52" s="6" customFormat="1">
      <c r="B71" s="22">
        <v>66</v>
      </c>
      <c r="C71" s="28" t="s">
        <v>6</v>
      </c>
      <c r="D71" s="42">
        <v>9</v>
      </c>
      <c r="E71" s="42">
        <v>3</v>
      </c>
      <c r="F71" s="42">
        <v>2</v>
      </c>
      <c r="G71" s="43">
        <f t="shared" ref="G71:G79" si="26">IFERROR(F71/D71,"-")</f>
        <v>0.22222222222222221</v>
      </c>
      <c r="H71" s="43">
        <f t="shared" ref="H71:H79" si="27">IFERROR(F71/E71,"-")</f>
        <v>0.66666666666666663</v>
      </c>
      <c r="I71" s="42">
        <v>8</v>
      </c>
      <c r="J71" s="42">
        <v>0</v>
      </c>
      <c r="K71" s="42">
        <v>0</v>
      </c>
      <c r="L71" s="43">
        <f t="shared" ref="L71:L79" si="28">IFERROR(K71/I71,"-")</f>
        <v>0</v>
      </c>
      <c r="M71" s="43" t="str">
        <f t="shared" ref="M71:M79" si="29">IFERROR(K71/J71,"-")</f>
        <v>-</v>
      </c>
      <c r="N71" s="42">
        <v>1852</v>
      </c>
      <c r="O71" s="42">
        <v>448</v>
      </c>
      <c r="P71" s="42">
        <v>250</v>
      </c>
      <c r="Q71" s="43">
        <f t="shared" ref="Q71:Q79" si="30">IFERROR(P71/N71,"-")</f>
        <v>0.13498920086393087</v>
      </c>
      <c r="R71" s="43">
        <f t="shared" ref="R71:R79" si="31">IFERROR(P71/O71,"-")</f>
        <v>0.5580357142857143</v>
      </c>
      <c r="S71" s="42">
        <v>1144</v>
      </c>
      <c r="T71" s="42">
        <v>343</v>
      </c>
      <c r="U71" s="42">
        <v>234</v>
      </c>
      <c r="V71" s="43">
        <f t="shared" ref="V71:V79" si="32">IFERROR(U71/S71,"-")</f>
        <v>0.20454545454545456</v>
      </c>
      <c r="W71" s="43">
        <f t="shared" ref="W71:W79" si="33">IFERROR(U71/T71,"-")</f>
        <v>0.68221574344023328</v>
      </c>
      <c r="X71" s="42">
        <v>648</v>
      </c>
      <c r="Y71" s="42">
        <v>181</v>
      </c>
      <c r="Z71" s="42">
        <v>136</v>
      </c>
      <c r="AA71" s="43">
        <f t="shared" ref="AA71:AA79" si="34">IFERROR(Z71/X71,"-")</f>
        <v>0.20987654320987653</v>
      </c>
      <c r="AB71" s="43">
        <f t="shared" ref="AB71:AB79" si="35">IFERROR(Z71/Y71,"-")</f>
        <v>0.75138121546961323</v>
      </c>
      <c r="AC71" s="42">
        <v>345</v>
      </c>
      <c r="AD71" s="42">
        <v>75</v>
      </c>
      <c r="AE71" s="42">
        <v>62</v>
      </c>
      <c r="AF71" s="43">
        <f t="shared" ref="AF71:AF79" si="36">IFERROR(AE71/AC71,"-")</f>
        <v>0.17971014492753623</v>
      </c>
      <c r="AG71" s="43">
        <f t="shared" ref="AG71:AG79" si="37">IFERROR(AE71/AD71,"-")</f>
        <v>0.82666666666666666</v>
      </c>
      <c r="AH71" s="42">
        <v>133</v>
      </c>
      <c r="AI71" s="42">
        <v>11</v>
      </c>
      <c r="AJ71" s="42">
        <v>10</v>
      </c>
      <c r="AK71" s="43">
        <f t="shared" ref="AK71:AK79" si="38">IFERROR(AJ71/AH71,"-")</f>
        <v>7.5187969924812026E-2</v>
      </c>
      <c r="AL71" s="43">
        <f t="shared" ref="AL71:AL79" si="39">IFERROR(AJ71/AI71,"-")</f>
        <v>0.90909090909090906</v>
      </c>
      <c r="AM71" s="42">
        <f t="shared" ref="AM71:AM79" si="40">SUM(D71,I71,N71,S71,X71,AC71,AH71)</f>
        <v>4139</v>
      </c>
      <c r="AN71" s="42">
        <f t="shared" ref="AN71:AN79" si="41">SUM(E71,J71,O71,T71,Y71,AD71,AI71)</f>
        <v>1061</v>
      </c>
      <c r="AO71" s="42">
        <f t="shared" ref="AO71:AO79" si="42">SUM(F71,K71,P71,U71,Z71,AE71,AJ71)</f>
        <v>694</v>
      </c>
      <c r="AP71" s="43">
        <f t="shared" ref="AP71:AP79" si="43">IFERROR(AO71/AM71,"-")</f>
        <v>0.1676733510509785</v>
      </c>
      <c r="AQ71" s="43">
        <f t="shared" ref="AQ71:AQ79" si="44">IFERROR(AO71/AN71,"-")</f>
        <v>0.65409990574929311</v>
      </c>
      <c r="AS71" s="11" t="str">
        <f t="shared" ref="AS71:AS79" si="45">INDEX($C$6:$C$79,MATCH(AT71,$AP$6:$AP$79,0))</f>
        <v>阪南市</v>
      </c>
      <c r="AT71" s="12">
        <f t="shared" ref="AT71:AT79" si="46">LARGE($AP$6:$AP$79,ROW(A66))</f>
        <v>0.15947972814623856</v>
      </c>
      <c r="AU71" s="11" t="str">
        <f t="shared" ref="AU71:AU79" si="47">INDEX($C$6:$C$79,MATCH(AV71,$AQ$6:$AQ$79,0))</f>
        <v>吹田市</v>
      </c>
      <c r="AV71" s="12">
        <f t="shared" ref="AV71:AV79" si="48">LARGE($AQ$6:$AQ$79,ROW(C66))</f>
        <v>0.68099698895951821</v>
      </c>
      <c r="AX71" s="26">
        <f t="shared" ref="AX71:AX79" si="49">$AP$80</f>
        <v>0.17606832272994069</v>
      </c>
      <c r="AY71" s="26">
        <f t="shared" ref="AY71:AY79" si="50">$AQ$80</f>
        <v>0.70616945712836121</v>
      </c>
      <c r="AZ71" s="27">
        <v>0</v>
      </c>
    </row>
    <row r="72" spans="2:52" s="6" customFormat="1">
      <c r="B72" s="22">
        <v>67</v>
      </c>
      <c r="C72" s="28" t="s">
        <v>7</v>
      </c>
      <c r="D72" s="42">
        <v>29</v>
      </c>
      <c r="E72" s="42">
        <v>7</v>
      </c>
      <c r="F72" s="42">
        <v>4</v>
      </c>
      <c r="G72" s="43">
        <f t="shared" si="26"/>
        <v>0.13793103448275862</v>
      </c>
      <c r="H72" s="43">
        <f t="shared" si="27"/>
        <v>0.5714285714285714</v>
      </c>
      <c r="I72" s="42">
        <v>37</v>
      </c>
      <c r="J72" s="42">
        <v>11</v>
      </c>
      <c r="K72" s="42">
        <v>11</v>
      </c>
      <c r="L72" s="43">
        <f t="shared" si="28"/>
        <v>0.29729729729729731</v>
      </c>
      <c r="M72" s="43">
        <f t="shared" si="29"/>
        <v>1</v>
      </c>
      <c r="N72" s="42">
        <v>695</v>
      </c>
      <c r="O72" s="42">
        <v>124</v>
      </c>
      <c r="P72" s="42">
        <v>85</v>
      </c>
      <c r="Q72" s="43">
        <f t="shared" si="30"/>
        <v>0.1223021582733813</v>
      </c>
      <c r="R72" s="43">
        <f t="shared" si="31"/>
        <v>0.68548387096774188</v>
      </c>
      <c r="S72" s="42">
        <v>502</v>
      </c>
      <c r="T72" s="42">
        <v>93</v>
      </c>
      <c r="U72" s="42">
        <v>63</v>
      </c>
      <c r="V72" s="43">
        <f t="shared" si="32"/>
        <v>0.12549800796812749</v>
      </c>
      <c r="W72" s="43">
        <f t="shared" si="33"/>
        <v>0.67741935483870963</v>
      </c>
      <c r="X72" s="42">
        <v>366</v>
      </c>
      <c r="Y72" s="42">
        <v>52</v>
      </c>
      <c r="Z72" s="42">
        <v>42</v>
      </c>
      <c r="AA72" s="43">
        <f t="shared" si="34"/>
        <v>0.11475409836065574</v>
      </c>
      <c r="AB72" s="43">
        <f t="shared" si="35"/>
        <v>0.80769230769230771</v>
      </c>
      <c r="AC72" s="42">
        <v>216</v>
      </c>
      <c r="AD72" s="42">
        <v>12</v>
      </c>
      <c r="AE72" s="42">
        <v>7</v>
      </c>
      <c r="AF72" s="43">
        <f t="shared" si="36"/>
        <v>3.2407407407407406E-2</v>
      </c>
      <c r="AG72" s="43">
        <f t="shared" si="37"/>
        <v>0.58333333333333337</v>
      </c>
      <c r="AH72" s="42">
        <v>71</v>
      </c>
      <c r="AI72" s="42">
        <v>6</v>
      </c>
      <c r="AJ72" s="42">
        <v>3</v>
      </c>
      <c r="AK72" s="43">
        <f t="shared" si="38"/>
        <v>4.2253521126760563E-2</v>
      </c>
      <c r="AL72" s="43">
        <f t="shared" si="39"/>
        <v>0.5</v>
      </c>
      <c r="AM72" s="42">
        <f t="shared" si="40"/>
        <v>1916</v>
      </c>
      <c r="AN72" s="42">
        <f t="shared" si="41"/>
        <v>305</v>
      </c>
      <c r="AO72" s="42">
        <f t="shared" si="42"/>
        <v>215</v>
      </c>
      <c r="AP72" s="43">
        <f t="shared" si="43"/>
        <v>0.11221294363256785</v>
      </c>
      <c r="AQ72" s="43">
        <f t="shared" si="44"/>
        <v>0.70491803278688525</v>
      </c>
      <c r="AS72" s="11" t="str">
        <f t="shared" si="45"/>
        <v>堺市北区</v>
      </c>
      <c r="AT72" s="12">
        <f t="shared" si="46"/>
        <v>0.15880953536922854</v>
      </c>
      <c r="AU72" s="11" t="str">
        <f t="shared" si="47"/>
        <v>枚方市</v>
      </c>
      <c r="AV72" s="12">
        <f t="shared" si="48"/>
        <v>0.68064705021226757</v>
      </c>
      <c r="AX72" s="26">
        <f t="shared" si="49"/>
        <v>0.17606832272994069</v>
      </c>
      <c r="AY72" s="26">
        <f t="shared" si="50"/>
        <v>0.70616945712836121</v>
      </c>
      <c r="AZ72" s="27">
        <v>0</v>
      </c>
    </row>
    <row r="73" spans="2:52" s="6" customFormat="1">
      <c r="B73" s="22">
        <v>68</v>
      </c>
      <c r="C73" s="28" t="s">
        <v>53</v>
      </c>
      <c r="D73" s="42">
        <v>15</v>
      </c>
      <c r="E73" s="42">
        <v>4</v>
      </c>
      <c r="F73" s="42">
        <v>2</v>
      </c>
      <c r="G73" s="43">
        <f t="shared" si="26"/>
        <v>0.13333333333333333</v>
      </c>
      <c r="H73" s="43">
        <f t="shared" si="27"/>
        <v>0.5</v>
      </c>
      <c r="I73" s="42">
        <v>37</v>
      </c>
      <c r="J73" s="42">
        <v>12</v>
      </c>
      <c r="K73" s="42">
        <v>10</v>
      </c>
      <c r="L73" s="43">
        <f t="shared" si="28"/>
        <v>0.27027027027027029</v>
      </c>
      <c r="M73" s="43">
        <f t="shared" si="29"/>
        <v>0.83333333333333337</v>
      </c>
      <c r="N73" s="42">
        <v>989</v>
      </c>
      <c r="O73" s="42">
        <v>279</v>
      </c>
      <c r="P73" s="42">
        <v>184</v>
      </c>
      <c r="Q73" s="43">
        <f t="shared" si="30"/>
        <v>0.18604651162790697</v>
      </c>
      <c r="R73" s="43">
        <f t="shared" si="31"/>
        <v>0.65949820788530467</v>
      </c>
      <c r="S73" s="42">
        <v>807</v>
      </c>
      <c r="T73" s="42">
        <v>251</v>
      </c>
      <c r="U73" s="42">
        <v>181</v>
      </c>
      <c r="V73" s="43">
        <f t="shared" si="32"/>
        <v>0.22428748451053285</v>
      </c>
      <c r="W73" s="43">
        <f t="shared" si="33"/>
        <v>0.7211155378486056</v>
      </c>
      <c r="X73" s="42">
        <v>446</v>
      </c>
      <c r="Y73" s="42">
        <v>111</v>
      </c>
      <c r="Z73" s="42">
        <v>81</v>
      </c>
      <c r="AA73" s="43">
        <f t="shared" si="34"/>
        <v>0.18161434977578475</v>
      </c>
      <c r="AB73" s="43">
        <f t="shared" si="35"/>
        <v>0.72972972972972971</v>
      </c>
      <c r="AC73" s="42">
        <v>234</v>
      </c>
      <c r="AD73" s="42">
        <v>45</v>
      </c>
      <c r="AE73" s="42">
        <v>33</v>
      </c>
      <c r="AF73" s="43">
        <f t="shared" si="36"/>
        <v>0.14102564102564102</v>
      </c>
      <c r="AG73" s="43">
        <f t="shared" si="37"/>
        <v>0.73333333333333328</v>
      </c>
      <c r="AH73" s="42">
        <v>80</v>
      </c>
      <c r="AI73" s="42">
        <v>5</v>
      </c>
      <c r="AJ73" s="42">
        <v>5</v>
      </c>
      <c r="AK73" s="43">
        <f t="shared" si="38"/>
        <v>6.25E-2</v>
      </c>
      <c r="AL73" s="43">
        <f t="shared" si="39"/>
        <v>1</v>
      </c>
      <c r="AM73" s="42">
        <f t="shared" si="40"/>
        <v>2608</v>
      </c>
      <c r="AN73" s="42">
        <f t="shared" si="41"/>
        <v>707</v>
      </c>
      <c r="AO73" s="42">
        <f t="shared" si="42"/>
        <v>496</v>
      </c>
      <c r="AP73" s="43">
        <f t="shared" si="43"/>
        <v>0.19018404907975461</v>
      </c>
      <c r="AQ73" s="43">
        <f t="shared" si="44"/>
        <v>0.70155586987270158</v>
      </c>
      <c r="AS73" s="11" t="str">
        <f t="shared" si="45"/>
        <v>四條畷市</v>
      </c>
      <c r="AT73" s="12">
        <f t="shared" si="46"/>
        <v>0.15779493430854666</v>
      </c>
      <c r="AU73" s="11" t="str">
        <f t="shared" si="47"/>
        <v>島本町</v>
      </c>
      <c r="AV73" s="12">
        <f t="shared" si="48"/>
        <v>0.67936507936507939</v>
      </c>
      <c r="AX73" s="26">
        <f t="shared" si="49"/>
        <v>0.17606832272994069</v>
      </c>
      <c r="AY73" s="26">
        <f t="shared" si="50"/>
        <v>0.70616945712836121</v>
      </c>
      <c r="AZ73" s="27">
        <v>0</v>
      </c>
    </row>
    <row r="74" spans="2:52" s="6" customFormat="1">
      <c r="B74" s="22">
        <v>69</v>
      </c>
      <c r="C74" s="28" t="s">
        <v>54</v>
      </c>
      <c r="D74" s="42">
        <v>34</v>
      </c>
      <c r="E74" s="42">
        <v>5</v>
      </c>
      <c r="F74" s="42">
        <v>4</v>
      </c>
      <c r="G74" s="43">
        <f t="shared" si="26"/>
        <v>0.11764705882352941</v>
      </c>
      <c r="H74" s="43">
        <f t="shared" si="27"/>
        <v>0.8</v>
      </c>
      <c r="I74" s="42">
        <v>32</v>
      </c>
      <c r="J74" s="42">
        <v>8</v>
      </c>
      <c r="K74" s="42">
        <v>6</v>
      </c>
      <c r="L74" s="43">
        <f t="shared" si="28"/>
        <v>0.1875</v>
      </c>
      <c r="M74" s="43">
        <f t="shared" si="29"/>
        <v>0.75</v>
      </c>
      <c r="N74" s="42">
        <v>2573</v>
      </c>
      <c r="O74" s="42">
        <v>649</v>
      </c>
      <c r="P74" s="42">
        <v>427</v>
      </c>
      <c r="Q74" s="43">
        <f t="shared" si="30"/>
        <v>0.16595413913719392</v>
      </c>
      <c r="R74" s="43">
        <f t="shared" si="31"/>
        <v>0.65793528505392918</v>
      </c>
      <c r="S74" s="42">
        <v>1494</v>
      </c>
      <c r="T74" s="42">
        <v>421</v>
      </c>
      <c r="U74" s="42">
        <v>323</v>
      </c>
      <c r="V74" s="43">
        <f t="shared" si="32"/>
        <v>0.21619812583668005</v>
      </c>
      <c r="W74" s="43">
        <f t="shared" si="33"/>
        <v>0.76722090261282661</v>
      </c>
      <c r="X74" s="42">
        <v>896</v>
      </c>
      <c r="Y74" s="42">
        <v>214</v>
      </c>
      <c r="Z74" s="42">
        <v>173</v>
      </c>
      <c r="AA74" s="43">
        <f t="shared" si="34"/>
        <v>0.19308035714285715</v>
      </c>
      <c r="AB74" s="43">
        <f t="shared" si="35"/>
        <v>0.80841121495327106</v>
      </c>
      <c r="AC74" s="42">
        <v>443</v>
      </c>
      <c r="AD74" s="42">
        <v>88</v>
      </c>
      <c r="AE74" s="42">
        <v>77</v>
      </c>
      <c r="AF74" s="43">
        <f t="shared" si="36"/>
        <v>0.17381489841986456</v>
      </c>
      <c r="AG74" s="43">
        <f t="shared" si="37"/>
        <v>0.875</v>
      </c>
      <c r="AH74" s="42">
        <v>138</v>
      </c>
      <c r="AI74" s="42">
        <v>9</v>
      </c>
      <c r="AJ74" s="42">
        <v>6</v>
      </c>
      <c r="AK74" s="43">
        <f t="shared" si="38"/>
        <v>4.3478260869565216E-2</v>
      </c>
      <c r="AL74" s="43">
        <f t="shared" si="39"/>
        <v>0.66666666666666663</v>
      </c>
      <c r="AM74" s="42">
        <f t="shared" si="40"/>
        <v>5610</v>
      </c>
      <c r="AN74" s="42">
        <f t="shared" si="41"/>
        <v>1394</v>
      </c>
      <c r="AO74" s="42">
        <f t="shared" si="42"/>
        <v>1016</v>
      </c>
      <c r="AP74" s="43">
        <f t="shared" si="43"/>
        <v>0.18110516934046345</v>
      </c>
      <c r="AQ74" s="43">
        <f t="shared" si="44"/>
        <v>0.7288378766140603</v>
      </c>
      <c r="AS74" s="11" t="str">
        <f t="shared" si="45"/>
        <v>島本町</v>
      </c>
      <c r="AT74" s="12">
        <f t="shared" si="46"/>
        <v>0.15593879038134564</v>
      </c>
      <c r="AU74" s="11" t="str">
        <f t="shared" si="47"/>
        <v>交野市</v>
      </c>
      <c r="AV74" s="12">
        <f t="shared" si="48"/>
        <v>0.67854518736223368</v>
      </c>
      <c r="AX74" s="26">
        <f t="shared" si="49"/>
        <v>0.17606832272994069</v>
      </c>
      <c r="AY74" s="26">
        <f t="shared" si="50"/>
        <v>0.70616945712836121</v>
      </c>
      <c r="AZ74" s="27">
        <v>0</v>
      </c>
    </row>
    <row r="75" spans="2:52" s="6" customFormat="1">
      <c r="B75" s="22">
        <v>70</v>
      </c>
      <c r="C75" s="28" t="s">
        <v>55</v>
      </c>
      <c r="D75" s="42">
        <v>4</v>
      </c>
      <c r="E75" s="42">
        <v>1</v>
      </c>
      <c r="F75" s="42">
        <v>1</v>
      </c>
      <c r="G75" s="43">
        <f t="shared" si="26"/>
        <v>0.25</v>
      </c>
      <c r="H75" s="43">
        <f t="shared" si="27"/>
        <v>1</v>
      </c>
      <c r="I75" s="42">
        <v>7</v>
      </c>
      <c r="J75" s="42">
        <v>2</v>
      </c>
      <c r="K75" s="42">
        <v>2</v>
      </c>
      <c r="L75" s="43">
        <f t="shared" si="28"/>
        <v>0.2857142857142857</v>
      </c>
      <c r="M75" s="43">
        <f t="shared" si="29"/>
        <v>1</v>
      </c>
      <c r="N75" s="42">
        <v>444</v>
      </c>
      <c r="O75" s="42">
        <v>114</v>
      </c>
      <c r="P75" s="42">
        <v>81</v>
      </c>
      <c r="Q75" s="43">
        <f t="shared" si="30"/>
        <v>0.18243243243243243</v>
      </c>
      <c r="R75" s="43">
        <f t="shared" si="31"/>
        <v>0.71052631578947367</v>
      </c>
      <c r="S75" s="42">
        <v>310</v>
      </c>
      <c r="T75" s="42">
        <v>82</v>
      </c>
      <c r="U75" s="42">
        <v>66</v>
      </c>
      <c r="V75" s="43">
        <f t="shared" si="32"/>
        <v>0.2129032258064516</v>
      </c>
      <c r="W75" s="43">
        <f t="shared" si="33"/>
        <v>0.80487804878048785</v>
      </c>
      <c r="X75" s="42">
        <v>215</v>
      </c>
      <c r="Y75" s="42">
        <v>45</v>
      </c>
      <c r="Z75" s="42">
        <v>37</v>
      </c>
      <c r="AA75" s="43">
        <f t="shared" si="34"/>
        <v>0.17209302325581396</v>
      </c>
      <c r="AB75" s="43">
        <f t="shared" si="35"/>
        <v>0.82222222222222219</v>
      </c>
      <c r="AC75" s="42">
        <v>87</v>
      </c>
      <c r="AD75" s="42">
        <v>17</v>
      </c>
      <c r="AE75" s="42">
        <v>11</v>
      </c>
      <c r="AF75" s="43">
        <f t="shared" si="36"/>
        <v>0.12643678160919541</v>
      </c>
      <c r="AG75" s="43">
        <f t="shared" si="37"/>
        <v>0.6470588235294118</v>
      </c>
      <c r="AH75" s="42">
        <v>23</v>
      </c>
      <c r="AI75" s="42">
        <v>2</v>
      </c>
      <c r="AJ75" s="42">
        <v>2</v>
      </c>
      <c r="AK75" s="43">
        <f t="shared" si="38"/>
        <v>8.6956521739130432E-2</v>
      </c>
      <c r="AL75" s="43">
        <f t="shared" si="39"/>
        <v>1</v>
      </c>
      <c r="AM75" s="42">
        <f t="shared" si="40"/>
        <v>1090</v>
      </c>
      <c r="AN75" s="42">
        <f t="shared" si="41"/>
        <v>263</v>
      </c>
      <c r="AO75" s="42">
        <f t="shared" si="42"/>
        <v>200</v>
      </c>
      <c r="AP75" s="43">
        <f t="shared" si="43"/>
        <v>0.1834862385321101</v>
      </c>
      <c r="AQ75" s="43">
        <f t="shared" si="44"/>
        <v>0.76045627376425851</v>
      </c>
      <c r="AS75" s="11" t="str">
        <f t="shared" si="45"/>
        <v>西区</v>
      </c>
      <c r="AT75" s="12">
        <f t="shared" si="46"/>
        <v>0.15483955126532742</v>
      </c>
      <c r="AU75" s="11" t="str">
        <f t="shared" si="47"/>
        <v>池田市</v>
      </c>
      <c r="AV75" s="12">
        <f t="shared" si="48"/>
        <v>0.6774947417620939</v>
      </c>
      <c r="AX75" s="26">
        <f t="shared" si="49"/>
        <v>0.17606832272994069</v>
      </c>
      <c r="AY75" s="26">
        <f t="shared" si="50"/>
        <v>0.70616945712836121</v>
      </c>
      <c r="AZ75" s="27">
        <v>0</v>
      </c>
    </row>
    <row r="76" spans="2:52" s="6" customFormat="1">
      <c r="B76" s="22">
        <v>71</v>
      </c>
      <c r="C76" s="28" t="s">
        <v>56</v>
      </c>
      <c r="D76" s="42">
        <v>5</v>
      </c>
      <c r="E76" s="42">
        <v>2</v>
      </c>
      <c r="F76" s="42">
        <v>2</v>
      </c>
      <c r="G76" s="43">
        <f t="shared" si="26"/>
        <v>0.4</v>
      </c>
      <c r="H76" s="43">
        <f t="shared" si="27"/>
        <v>1</v>
      </c>
      <c r="I76" s="42">
        <v>26</v>
      </c>
      <c r="J76" s="42">
        <v>7</v>
      </c>
      <c r="K76" s="42">
        <v>4</v>
      </c>
      <c r="L76" s="43">
        <f t="shared" si="28"/>
        <v>0.15384615384615385</v>
      </c>
      <c r="M76" s="43">
        <f t="shared" si="29"/>
        <v>0.5714285714285714</v>
      </c>
      <c r="N76" s="42">
        <v>1331</v>
      </c>
      <c r="O76" s="42">
        <v>328</v>
      </c>
      <c r="P76" s="42">
        <v>224</v>
      </c>
      <c r="Q76" s="43">
        <f t="shared" si="30"/>
        <v>0.16829451540195342</v>
      </c>
      <c r="R76" s="43">
        <f t="shared" si="31"/>
        <v>0.68292682926829273</v>
      </c>
      <c r="S76" s="42">
        <v>867</v>
      </c>
      <c r="T76" s="42">
        <v>216</v>
      </c>
      <c r="U76" s="42">
        <v>168</v>
      </c>
      <c r="V76" s="43">
        <f t="shared" si="32"/>
        <v>0.19377162629757785</v>
      </c>
      <c r="W76" s="43">
        <f t="shared" si="33"/>
        <v>0.77777777777777779</v>
      </c>
      <c r="X76" s="42">
        <v>623</v>
      </c>
      <c r="Y76" s="42">
        <v>139</v>
      </c>
      <c r="Z76" s="42">
        <v>110</v>
      </c>
      <c r="AA76" s="43">
        <f t="shared" si="34"/>
        <v>0.17656500802568217</v>
      </c>
      <c r="AB76" s="43">
        <f t="shared" si="35"/>
        <v>0.79136690647482011</v>
      </c>
      <c r="AC76" s="42">
        <v>269</v>
      </c>
      <c r="AD76" s="42">
        <v>43</v>
      </c>
      <c r="AE76" s="42">
        <v>30</v>
      </c>
      <c r="AF76" s="43">
        <f t="shared" si="36"/>
        <v>0.11152416356877323</v>
      </c>
      <c r="AG76" s="43">
        <f t="shared" si="37"/>
        <v>0.69767441860465118</v>
      </c>
      <c r="AH76" s="42">
        <v>91</v>
      </c>
      <c r="AI76" s="42">
        <v>9</v>
      </c>
      <c r="AJ76" s="42">
        <v>9</v>
      </c>
      <c r="AK76" s="43">
        <f t="shared" si="38"/>
        <v>9.8901098901098897E-2</v>
      </c>
      <c r="AL76" s="43">
        <f t="shared" si="39"/>
        <v>1</v>
      </c>
      <c r="AM76" s="42">
        <f t="shared" si="40"/>
        <v>3212</v>
      </c>
      <c r="AN76" s="42">
        <f t="shared" si="41"/>
        <v>744</v>
      </c>
      <c r="AO76" s="42">
        <f t="shared" si="42"/>
        <v>547</v>
      </c>
      <c r="AP76" s="43">
        <f t="shared" si="43"/>
        <v>0.17029887920298878</v>
      </c>
      <c r="AQ76" s="43">
        <f t="shared" si="44"/>
        <v>0.73521505376344087</v>
      </c>
      <c r="AS76" s="11" t="str">
        <f t="shared" si="45"/>
        <v>大東市</v>
      </c>
      <c r="AT76" s="12">
        <f t="shared" si="46"/>
        <v>0.15465308876756026</v>
      </c>
      <c r="AU76" s="11" t="str">
        <f t="shared" si="47"/>
        <v>茨木市</v>
      </c>
      <c r="AV76" s="12">
        <f t="shared" si="48"/>
        <v>0.67072746258266625</v>
      </c>
      <c r="AX76" s="26">
        <f t="shared" si="49"/>
        <v>0.17606832272994069</v>
      </c>
      <c r="AY76" s="26">
        <f t="shared" si="50"/>
        <v>0.70616945712836121</v>
      </c>
      <c r="AZ76" s="27">
        <v>0</v>
      </c>
    </row>
    <row r="77" spans="2:52" s="6" customFormat="1">
      <c r="B77" s="22">
        <v>72</v>
      </c>
      <c r="C77" s="28" t="s">
        <v>32</v>
      </c>
      <c r="D77" s="42">
        <v>7</v>
      </c>
      <c r="E77" s="42">
        <v>1</v>
      </c>
      <c r="F77" s="42">
        <v>1</v>
      </c>
      <c r="G77" s="43">
        <f t="shared" si="26"/>
        <v>0.14285714285714285</v>
      </c>
      <c r="H77" s="43">
        <f t="shared" si="27"/>
        <v>1</v>
      </c>
      <c r="I77" s="42">
        <v>11</v>
      </c>
      <c r="J77" s="42">
        <v>1</v>
      </c>
      <c r="K77" s="42">
        <v>1</v>
      </c>
      <c r="L77" s="43">
        <f t="shared" si="28"/>
        <v>9.0909090909090912E-2</v>
      </c>
      <c r="M77" s="43">
        <f t="shared" si="29"/>
        <v>1</v>
      </c>
      <c r="N77" s="42">
        <v>796</v>
      </c>
      <c r="O77" s="42">
        <v>198</v>
      </c>
      <c r="P77" s="42">
        <v>120</v>
      </c>
      <c r="Q77" s="43">
        <f t="shared" si="30"/>
        <v>0.15075376884422109</v>
      </c>
      <c r="R77" s="43">
        <f t="shared" si="31"/>
        <v>0.60606060606060608</v>
      </c>
      <c r="S77" s="42">
        <v>478</v>
      </c>
      <c r="T77" s="42">
        <v>121</v>
      </c>
      <c r="U77" s="42">
        <v>86</v>
      </c>
      <c r="V77" s="43">
        <f t="shared" si="32"/>
        <v>0.1799163179916318</v>
      </c>
      <c r="W77" s="43">
        <f t="shared" si="33"/>
        <v>0.71074380165289253</v>
      </c>
      <c r="X77" s="42">
        <v>359</v>
      </c>
      <c r="Y77" s="42">
        <v>87</v>
      </c>
      <c r="Z77" s="42">
        <v>66</v>
      </c>
      <c r="AA77" s="43">
        <f t="shared" si="34"/>
        <v>0.18384401114206128</v>
      </c>
      <c r="AB77" s="43">
        <f t="shared" si="35"/>
        <v>0.75862068965517238</v>
      </c>
      <c r="AC77" s="42">
        <v>166</v>
      </c>
      <c r="AD77" s="42">
        <v>31</v>
      </c>
      <c r="AE77" s="42">
        <v>24</v>
      </c>
      <c r="AF77" s="43">
        <f t="shared" si="36"/>
        <v>0.14457831325301204</v>
      </c>
      <c r="AG77" s="43">
        <f t="shared" si="37"/>
        <v>0.77419354838709675</v>
      </c>
      <c r="AH77" s="42">
        <v>48</v>
      </c>
      <c r="AI77" s="42">
        <v>4</v>
      </c>
      <c r="AJ77" s="42">
        <v>4</v>
      </c>
      <c r="AK77" s="43">
        <f t="shared" si="38"/>
        <v>8.3333333333333329E-2</v>
      </c>
      <c r="AL77" s="43">
        <f t="shared" si="39"/>
        <v>1</v>
      </c>
      <c r="AM77" s="42">
        <f t="shared" si="40"/>
        <v>1865</v>
      </c>
      <c r="AN77" s="42">
        <f t="shared" si="41"/>
        <v>443</v>
      </c>
      <c r="AO77" s="42">
        <f t="shared" si="42"/>
        <v>302</v>
      </c>
      <c r="AP77" s="43">
        <f t="shared" si="43"/>
        <v>0.16193029490616623</v>
      </c>
      <c r="AQ77" s="43">
        <f t="shared" si="44"/>
        <v>0.68171557562076746</v>
      </c>
      <c r="AS77" s="11" t="str">
        <f t="shared" si="45"/>
        <v>摂津市</v>
      </c>
      <c r="AT77" s="12">
        <f t="shared" si="46"/>
        <v>0.15192469009227327</v>
      </c>
      <c r="AU77" s="11" t="str">
        <f t="shared" si="47"/>
        <v>大阪狭山市</v>
      </c>
      <c r="AV77" s="12">
        <f t="shared" si="48"/>
        <v>0.66588894073728422</v>
      </c>
      <c r="AX77" s="26">
        <f t="shared" si="49"/>
        <v>0.17606832272994069</v>
      </c>
      <c r="AY77" s="26">
        <f t="shared" si="50"/>
        <v>0.70616945712836121</v>
      </c>
      <c r="AZ77" s="27">
        <v>0</v>
      </c>
    </row>
    <row r="78" spans="2:52" s="6" customFormat="1">
      <c r="B78" s="22">
        <v>73</v>
      </c>
      <c r="C78" s="28" t="s">
        <v>33</v>
      </c>
      <c r="D78" s="42">
        <v>2</v>
      </c>
      <c r="E78" s="42">
        <v>0</v>
      </c>
      <c r="F78" s="42">
        <v>0</v>
      </c>
      <c r="G78" s="43">
        <f t="shared" si="26"/>
        <v>0</v>
      </c>
      <c r="H78" s="43" t="str">
        <f t="shared" si="27"/>
        <v>-</v>
      </c>
      <c r="I78" s="42">
        <v>9</v>
      </c>
      <c r="J78" s="42">
        <v>2</v>
      </c>
      <c r="K78" s="42">
        <v>2</v>
      </c>
      <c r="L78" s="43">
        <f t="shared" si="28"/>
        <v>0.22222222222222221</v>
      </c>
      <c r="M78" s="43">
        <f t="shared" si="29"/>
        <v>1</v>
      </c>
      <c r="N78" s="42">
        <v>1073</v>
      </c>
      <c r="O78" s="42">
        <v>263</v>
      </c>
      <c r="P78" s="42">
        <v>171</v>
      </c>
      <c r="Q78" s="43">
        <f t="shared" si="30"/>
        <v>0.15936626281453867</v>
      </c>
      <c r="R78" s="43">
        <f t="shared" si="31"/>
        <v>0.65019011406844107</v>
      </c>
      <c r="S78" s="42">
        <v>770</v>
      </c>
      <c r="T78" s="42">
        <v>238</v>
      </c>
      <c r="U78" s="42">
        <v>165</v>
      </c>
      <c r="V78" s="43">
        <f t="shared" si="32"/>
        <v>0.21428571428571427</v>
      </c>
      <c r="W78" s="43">
        <f t="shared" si="33"/>
        <v>0.69327731092436973</v>
      </c>
      <c r="X78" s="42">
        <v>484</v>
      </c>
      <c r="Y78" s="42">
        <v>134</v>
      </c>
      <c r="Z78" s="42">
        <v>107</v>
      </c>
      <c r="AA78" s="43">
        <f t="shared" si="34"/>
        <v>0.22107438016528927</v>
      </c>
      <c r="AB78" s="43">
        <f t="shared" si="35"/>
        <v>0.79850746268656714</v>
      </c>
      <c r="AC78" s="42">
        <v>222</v>
      </c>
      <c r="AD78" s="42">
        <v>39</v>
      </c>
      <c r="AE78" s="42">
        <v>28</v>
      </c>
      <c r="AF78" s="43">
        <f t="shared" si="36"/>
        <v>0.12612612612612611</v>
      </c>
      <c r="AG78" s="43">
        <f t="shared" si="37"/>
        <v>0.71794871794871795</v>
      </c>
      <c r="AH78" s="42">
        <v>76</v>
      </c>
      <c r="AI78" s="42">
        <v>3</v>
      </c>
      <c r="AJ78" s="42">
        <v>3</v>
      </c>
      <c r="AK78" s="43">
        <f t="shared" si="38"/>
        <v>3.9473684210526314E-2</v>
      </c>
      <c r="AL78" s="43">
        <f t="shared" si="39"/>
        <v>1</v>
      </c>
      <c r="AM78" s="42">
        <f t="shared" si="40"/>
        <v>2636</v>
      </c>
      <c r="AN78" s="42">
        <f t="shared" si="41"/>
        <v>679</v>
      </c>
      <c r="AO78" s="42">
        <f t="shared" si="42"/>
        <v>476</v>
      </c>
      <c r="AP78" s="43">
        <f t="shared" si="43"/>
        <v>0.18057663125948406</v>
      </c>
      <c r="AQ78" s="43">
        <f t="shared" si="44"/>
        <v>0.7010309278350515</v>
      </c>
      <c r="AS78" s="11" t="str">
        <f t="shared" si="45"/>
        <v>千早赤阪村</v>
      </c>
      <c r="AT78" s="12">
        <f t="shared" si="46"/>
        <v>0.15187713310580206</v>
      </c>
      <c r="AU78" s="11" t="str">
        <f t="shared" si="47"/>
        <v>豊能町</v>
      </c>
      <c r="AV78" s="12">
        <f t="shared" si="48"/>
        <v>0.65409990574929311</v>
      </c>
      <c r="AX78" s="26">
        <f t="shared" si="49"/>
        <v>0.17606832272994069</v>
      </c>
      <c r="AY78" s="26">
        <f t="shared" si="50"/>
        <v>0.70616945712836121</v>
      </c>
      <c r="AZ78" s="27">
        <v>0</v>
      </c>
    </row>
    <row r="79" spans="2:52" s="6" customFormat="1" ht="14.25" thickBot="1">
      <c r="B79" s="23">
        <v>74</v>
      </c>
      <c r="C79" s="29" t="s">
        <v>34</v>
      </c>
      <c r="D79" s="44">
        <v>1</v>
      </c>
      <c r="E79" s="44">
        <v>0</v>
      </c>
      <c r="F79" s="44">
        <v>0</v>
      </c>
      <c r="G79" s="45">
        <f t="shared" si="26"/>
        <v>0</v>
      </c>
      <c r="H79" s="45" t="str">
        <f t="shared" si="27"/>
        <v>-</v>
      </c>
      <c r="I79" s="44">
        <v>3</v>
      </c>
      <c r="J79" s="44">
        <v>2</v>
      </c>
      <c r="K79" s="44">
        <v>2</v>
      </c>
      <c r="L79" s="45">
        <f t="shared" si="28"/>
        <v>0.66666666666666663</v>
      </c>
      <c r="M79" s="45">
        <f t="shared" si="29"/>
        <v>1</v>
      </c>
      <c r="N79" s="44">
        <v>502</v>
      </c>
      <c r="O79" s="44">
        <v>115</v>
      </c>
      <c r="P79" s="44">
        <v>77</v>
      </c>
      <c r="Q79" s="45">
        <f t="shared" si="30"/>
        <v>0.15338645418326693</v>
      </c>
      <c r="R79" s="45">
        <f t="shared" si="31"/>
        <v>0.66956521739130437</v>
      </c>
      <c r="S79" s="44">
        <v>326</v>
      </c>
      <c r="T79" s="44">
        <v>76</v>
      </c>
      <c r="U79" s="44">
        <v>55</v>
      </c>
      <c r="V79" s="45">
        <f t="shared" si="32"/>
        <v>0.16871165644171779</v>
      </c>
      <c r="W79" s="45">
        <f t="shared" si="33"/>
        <v>0.72368421052631582</v>
      </c>
      <c r="X79" s="44">
        <v>186</v>
      </c>
      <c r="Y79" s="44">
        <v>36</v>
      </c>
      <c r="Z79" s="44">
        <v>28</v>
      </c>
      <c r="AA79" s="45">
        <f t="shared" si="34"/>
        <v>0.15053763440860216</v>
      </c>
      <c r="AB79" s="45">
        <f t="shared" si="35"/>
        <v>0.77777777777777779</v>
      </c>
      <c r="AC79" s="44">
        <v>96</v>
      </c>
      <c r="AD79" s="44">
        <v>15</v>
      </c>
      <c r="AE79" s="44">
        <v>12</v>
      </c>
      <c r="AF79" s="45">
        <f t="shared" si="36"/>
        <v>0.125</v>
      </c>
      <c r="AG79" s="45">
        <f t="shared" si="37"/>
        <v>0.8</v>
      </c>
      <c r="AH79" s="44">
        <v>58</v>
      </c>
      <c r="AI79" s="44">
        <v>7</v>
      </c>
      <c r="AJ79" s="44">
        <v>4</v>
      </c>
      <c r="AK79" s="45">
        <f t="shared" si="38"/>
        <v>6.8965517241379309E-2</v>
      </c>
      <c r="AL79" s="45">
        <f t="shared" si="39"/>
        <v>0.5714285714285714</v>
      </c>
      <c r="AM79" s="44">
        <f t="shared" si="40"/>
        <v>1172</v>
      </c>
      <c r="AN79" s="44">
        <f t="shared" si="41"/>
        <v>251</v>
      </c>
      <c r="AO79" s="44">
        <f t="shared" si="42"/>
        <v>178</v>
      </c>
      <c r="AP79" s="45">
        <f t="shared" si="43"/>
        <v>0.15187713310580206</v>
      </c>
      <c r="AQ79" s="45">
        <f t="shared" si="44"/>
        <v>0.70916334661354585</v>
      </c>
      <c r="AS79" s="11" t="str">
        <f t="shared" si="45"/>
        <v>能勢町</v>
      </c>
      <c r="AT79" s="12">
        <f t="shared" si="46"/>
        <v>0.11221294363256785</v>
      </c>
      <c r="AU79" s="11" t="str">
        <f t="shared" si="47"/>
        <v>箕面市</v>
      </c>
      <c r="AV79" s="12">
        <f t="shared" si="48"/>
        <v>0.64026548672566375</v>
      </c>
      <c r="AX79" s="26">
        <f t="shared" si="49"/>
        <v>0.17606832272994069</v>
      </c>
      <c r="AY79" s="26">
        <f t="shared" si="50"/>
        <v>0.70616945712836121</v>
      </c>
      <c r="AZ79" s="27">
        <v>999</v>
      </c>
    </row>
    <row r="80" spans="2:52" s="6" customFormat="1" ht="14.25" thickTop="1">
      <c r="B80" s="54" t="s">
        <v>0</v>
      </c>
      <c r="C80" s="54"/>
      <c r="D80" s="46">
        <f>多剤服薬者の状況!D4</f>
        <v>4885</v>
      </c>
      <c r="E80" s="46">
        <f>多剤服薬者の状況!D5</f>
        <v>1106</v>
      </c>
      <c r="F80" s="46">
        <f>多剤服薬者の状況!D6</f>
        <v>876</v>
      </c>
      <c r="G80" s="47">
        <f>多剤服薬者の状況!D7</f>
        <v>0.17932446264073695</v>
      </c>
      <c r="H80" s="47">
        <f>多剤服薬者の状況!D8</f>
        <v>0.79204339963833637</v>
      </c>
      <c r="I80" s="46">
        <f>多剤服薬者の状況!E4</f>
        <v>8045</v>
      </c>
      <c r="J80" s="46">
        <f>多剤服薬者の状況!E5</f>
        <v>2046</v>
      </c>
      <c r="K80" s="46">
        <f>多剤服薬者の状況!E6</f>
        <v>1630</v>
      </c>
      <c r="L80" s="47">
        <f>多剤服薬者の状況!E7</f>
        <v>0.20261031696706028</v>
      </c>
      <c r="M80" s="47">
        <f>多剤服薬者の状況!E8</f>
        <v>0.79667644183773212</v>
      </c>
      <c r="N80" s="46">
        <f>多剤服薬者の状況!F4</f>
        <v>495207</v>
      </c>
      <c r="O80" s="46">
        <f>多剤服薬者の状況!F5</f>
        <v>124686</v>
      </c>
      <c r="P80" s="46">
        <f>多剤服薬者の状況!F6</f>
        <v>80683</v>
      </c>
      <c r="Q80" s="47">
        <f>多剤服薬者の状況!F7</f>
        <v>0.16292782614139137</v>
      </c>
      <c r="R80" s="47">
        <f>多剤服薬者の状況!F8</f>
        <v>0.64708948879585515</v>
      </c>
      <c r="S80" s="46">
        <f>多剤服薬者の状況!G4</f>
        <v>348959</v>
      </c>
      <c r="T80" s="46">
        <f>多剤服薬者の状況!G5</f>
        <v>96818</v>
      </c>
      <c r="U80" s="46">
        <f>多剤服薬者の状況!G6</f>
        <v>70306</v>
      </c>
      <c r="V80" s="47">
        <f>多剤服薬者の状況!G7</f>
        <v>0.20147352554311537</v>
      </c>
      <c r="W80" s="47">
        <f>多剤服薬者の状況!G8</f>
        <v>0.72616662190914916</v>
      </c>
      <c r="X80" s="46">
        <f>多剤服薬者の状況!H4</f>
        <v>208610</v>
      </c>
      <c r="Y80" s="46">
        <f>多剤服薬者の状況!H5</f>
        <v>51796</v>
      </c>
      <c r="Z80" s="46">
        <f>多剤服薬者の状況!H6</f>
        <v>40171</v>
      </c>
      <c r="AA80" s="47">
        <f>多剤服薬者の状況!H7</f>
        <v>0.19256507358228273</v>
      </c>
      <c r="AB80" s="47">
        <f>多剤服薬者の状況!H8</f>
        <v>0.77556181944551705</v>
      </c>
      <c r="AC80" s="46">
        <f>多剤服薬者の状況!I4</f>
        <v>91062</v>
      </c>
      <c r="AD80" s="46">
        <f>多剤服薬者の状況!I5</f>
        <v>16175</v>
      </c>
      <c r="AE80" s="46">
        <f>多剤服薬者の状況!I6</f>
        <v>12817</v>
      </c>
      <c r="AF80" s="47">
        <f>多剤服薬者の状況!I7</f>
        <v>0.14075025806593311</v>
      </c>
      <c r="AG80" s="47">
        <f>多剤服薬者の状況!I8</f>
        <v>0.79239567233384856</v>
      </c>
      <c r="AH80" s="46">
        <f>多剤服薬者の状況!J4</f>
        <v>29016</v>
      </c>
      <c r="AI80" s="46">
        <f>多剤服薬者の状況!J5</f>
        <v>3023</v>
      </c>
      <c r="AJ80" s="46">
        <f>多剤服薬者の状況!J6</f>
        <v>2296</v>
      </c>
      <c r="AK80" s="47">
        <f>多剤服薬者の状況!J7</f>
        <v>7.9128756548111384E-2</v>
      </c>
      <c r="AL80" s="47">
        <f>多剤服薬者の状況!J8</f>
        <v>0.75951042011247105</v>
      </c>
      <c r="AM80" s="46">
        <f>多剤服薬者の状況!K4</f>
        <v>1185784</v>
      </c>
      <c r="AN80" s="46">
        <f>多剤服薬者の状況!K5</f>
        <v>295650</v>
      </c>
      <c r="AO80" s="46">
        <f>多剤服薬者の状況!K6</f>
        <v>208779</v>
      </c>
      <c r="AP80" s="47">
        <f>多剤服薬者の状況!K7</f>
        <v>0.17606832272994069</v>
      </c>
      <c r="AQ80" s="47">
        <f>多剤服薬者の状況!K8</f>
        <v>0.70616945712836121</v>
      </c>
    </row>
  </sheetData>
  <mergeCells count="13">
    <mergeCell ref="AS5:AT5"/>
    <mergeCell ref="AU5:AV5"/>
    <mergeCell ref="B80:C80"/>
    <mergeCell ref="AM3:AQ4"/>
    <mergeCell ref="C3:C5"/>
    <mergeCell ref="B3:B5"/>
    <mergeCell ref="I3:M4"/>
    <mergeCell ref="N3:R4"/>
    <mergeCell ref="AH3:AL4"/>
    <mergeCell ref="S3:W4"/>
    <mergeCell ref="AC3:AG4"/>
    <mergeCell ref="X3:AB4"/>
    <mergeCell ref="D3:H4"/>
  </mergeCells>
  <phoneticPr fontId="3"/>
  <pageMargins left="0.70866141732283472" right="0.70866141732283472" top="0.74803149606299213" bottom="0.28000000000000003" header="0.31496062992125984" footer="0.21"/>
  <pageSetup paperSize="8" scale="75" fitToHeight="0" pageOrder="overThenDown" orientation="landscape" r:id="rId1"/>
  <headerFooter>
    <oddHeader>&amp;R&amp;"ＭＳ 明朝,標準"&amp;12 2-12.多剤服薬者に係る分析</oddHeader>
  </headerFooter>
  <colBreaks count="1" manualBreakCount="1">
    <brk id="23" max="79" man="1"/>
  </colBreaks>
  <ignoredErrors>
    <ignoredError sqref="AT6:AT79 AV6:AV7 AV9:AV1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17" customWidth="1"/>
    <col min="2" max="2" width="3.625" style="17" customWidth="1"/>
    <col min="3" max="3" width="9.625" style="17" customWidth="1"/>
    <col min="4" max="9" width="13.125" style="17" customWidth="1"/>
    <col min="10" max="12" width="20.625" style="17" customWidth="1"/>
    <col min="13" max="13" width="6.625" style="17" customWidth="1"/>
    <col min="14" max="16384" width="9" style="17"/>
  </cols>
  <sheetData>
    <row r="1" spans="1:1" ht="16.5" customHeight="1">
      <c r="A1" s="17" t="s">
        <v>130</v>
      </c>
    </row>
    <row r="2" spans="1:1" ht="16.5" customHeight="1">
      <c r="A2" s="17" t="s">
        <v>126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2-12.多剤服薬者に係る分析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zoomScaleNormal="100" zoomScaleSheetLayoutView="100" workbookViewId="0"/>
  </sheetViews>
  <sheetFormatPr defaultRowHeight="13.5"/>
  <cols>
    <col min="1" max="1" width="4.625" style="17" customWidth="1"/>
    <col min="2" max="2" width="3.625" style="17" customWidth="1"/>
    <col min="3" max="3" width="9.625" style="17" customWidth="1"/>
    <col min="4" max="9" width="13.125" style="17" customWidth="1"/>
    <col min="10" max="12" width="20.625" style="17" customWidth="1"/>
    <col min="13" max="13" width="6.625" style="17" customWidth="1"/>
    <col min="14" max="16384" width="9" style="17"/>
  </cols>
  <sheetData>
    <row r="1" spans="1:1" ht="16.5" customHeight="1">
      <c r="A1" s="17" t="s">
        <v>127</v>
      </c>
    </row>
    <row r="2" spans="1:1" ht="16.5" customHeight="1">
      <c r="A2" s="17" t="s">
        <v>126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2-12.多剤服薬者に係る分析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多剤服薬者の状況</vt:lpstr>
      <vt:lpstr>地区別_多剤服薬者</vt:lpstr>
      <vt:lpstr>地区別_被保険者数に占める割合グラフ</vt:lpstr>
      <vt:lpstr>地区別_長期服薬者数に占める割合グラフ</vt:lpstr>
      <vt:lpstr>市区町村別_多剤服薬者</vt:lpstr>
      <vt:lpstr>市区町村別_被保険者数に占める割合グラフ</vt:lpstr>
      <vt:lpstr>市区町村別_長期服薬者数に占める割合グラフ</vt:lpstr>
      <vt:lpstr>市区町村別_多剤服薬者!Print_Area</vt:lpstr>
      <vt:lpstr>市区町村別_長期服薬者数に占める割合グラフ!Print_Area</vt:lpstr>
      <vt:lpstr>市区町村別_被保険者数に占める割合グラフ!Print_Area</vt:lpstr>
      <vt:lpstr>多剤服薬者の状況!Print_Area</vt:lpstr>
      <vt:lpstr>地区別_多剤服薬者!Print_Area</vt:lpstr>
      <vt:lpstr>地区別_長期服薬者数に占める割合グラフ!Print_Area</vt:lpstr>
      <vt:lpstr>地区別_被保険者数に占める割合グラフ!Print_Area</vt:lpstr>
      <vt:lpstr>市区町村別_多剤服薬者!Print_Titles</vt:lpstr>
      <vt:lpstr>地区別_多剤服薬者!Print_Titles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revision/>
  <cp:lastPrinted>2020-03-17T12:48:28Z</cp:lastPrinted>
  <dcterms:created xsi:type="dcterms:W3CDTF">2019-12-18T02:50:02Z</dcterms:created>
  <dcterms:modified xsi:type="dcterms:W3CDTF">2020-03-17T12:48:37Z</dcterms:modified>
  <cp:category/>
  <cp:contentStatus/>
  <dc:language/>
  <cp:version/>
</cp:coreProperties>
</file>