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4705" windowHeight="5565"/>
  </bookViews>
  <sheets>
    <sheet name="地区別_併用禁忌" sheetId="78" r:id="rId1"/>
    <sheet name="地区別_併用禁忌グラフ" sheetId="79" r:id="rId2"/>
    <sheet name="市区町村別_併用禁忌" sheetId="72" r:id="rId3"/>
    <sheet name="市区町村別_併用禁忌グラフ" sheetId="77" r:id="rId4"/>
  </sheets>
  <definedNames>
    <definedName name="_Order1" hidden="1">255</definedName>
    <definedName name="_xlnm.Print_Area" localSheetId="2">市区町村別_併用禁忌!$A$1:$G$80</definedName>
    <definedName name="_xlnm.Print_Area" localSheetId="3">市区町村別_併用禁忌グラフ!$A$1:$J$77</definedName>
    <definedName name="_xlnm.Print_Area" localSheetId="0">地区別_併用禁忌!$A$1:$G$14</definedName>
    <definedName name="_xlnm.Print_Area" localSheetId="1">地区別_併用禁忌グラフ!$A$1:$J$77</definedName>
    <definedName name="_xlnm.Print_Titles" localSheetId="2">市区町村別_併用禁忌!$1:$3</definedName>
    <definedName name="_xlnm.Print_Titles" localSheetId="0">地区別_併用禁忌!$1:$3</definedName>
  </definedNames>
  <calcPr calcId="145621" calcMode="manual"/>
</workbook>
</file>

<file path=xl/calcChain.xml><?xml version="1.0" encoding="utf-8"?>
<calcChain xmlns="http://schemas.openxmlformats.org/spreadsheetml/2006/main">
  <c r="F5" i="72" l="1"/>
  <c r="F6" i="72"/>
  <c r="F7" i="72"/>
  <c r="F8" i="72"/>
  <c r="F9" i="72"/>
  <c r="F10" i="72"/>
  <c r="F11" i="72"/>
  <c r="F12" i="72"/>
  <c r="F13" i="72"/>
  <c r="F14" i="72"/>
  <c r="F15" i="72"/>
  <c r="F16" i="72"/>
  <c r="F17" i="72"/>
  <c r="F18" i="72"/>
  <c r="F19" i="72"/>
  <c r="F20" i="72"/>
  <c r="F21" i="72"/>
  <c r="F22" i="72"/>
  <c r="F23" i="72"/>
  <c r="F24" i="72"/>
  <c r="F25" i="72"/>
  <c r="F26" i="72"/>
  <c r="F27" i="72"/>
  <c r="F28" i="72"/>
  <c r="F29" i="72"/>
  <c r="F30" i="72"/>
  <c r="F31" i="72"/>
  <c r="F32" i="72"/>
  <c r="F33" i="72"/>
  <c r="F34" i="72"/>
  <c r="F35" i="72"/>
  <c r="F36" i="72"/>
  <c r="F37" i="72"/>
  <c r="F38" i="72"/>
  <c r="F39" i="72"/>
  <c r="F40" i="72"/>
  <c r="F41" i="72"/>
  <c r="F42" i="72"/>
  <c r="F43" i="72"/>
  <c r="F44" i="72"/>
  <c r="F45" i="72"/>
  <c r="F46" i="72"/>
  <c r="F47" i="72"/>
  <c r="F48" i="72"/>
  <c r="F49" i="72"/>
  <c r="F50" i="72"/>
  <c r="F51" i="72"/>
  <c r="F52" i="72"/>
  <c r="F53" i="72"/>
  <c r="F54" i="72"/>
  <c r="F55" i="72"/>
  <c r="F56" i="72"/>
  <c r="F57" i="72"/>
  <c r="F58" i="72"/>
  <c r="F59" i="72"/>
  <c r="F60" i="72"/>
  <c r="F61" i="72"/>
  <c r="F62" i="72"/>
  <c r="F63" i="72"/>
  <c r="F64" i="72"/>
  <c r="F65" i="72"/>
  <c r="F66" i="72"/>
  <c r="F67" i="72"/>
  <c r="F68" i="72"/>
  <c r="F69" i="72"/>
  <c r="F70" i="72"/>
  <c r="F71" i="72"/>
  <c r="F72" i="72"/>
  <c r="F73" i="72"/>
  <c r="F74" i="72"/>
  <c r="F75" i="72"/>
  <c r="F76" i="72"/>
  <c r="F77" i="72"/>
  <c r="F4" i="72"/>
  <c r="J13" i="72" s="1"/>
  <c r="I13" i="72" s="1"/>
  <c r="F5" i="78"/>
  <c r="F6" i="78"/>
  <c r="F7" i="78"/>
  <c r="F8" i="78"/>
  <c r="J5" i="78" s="1"/>
  <c r="I5" i="78" s="1"/>
  <c r="F9" i="78"/>
  <c r="F10" i="78"/>
  <c r="F11" i="78"/>
  <c r="F4" i="78"/>
  <c r="J57" i="72"/>
  <c r="I57" i="72" s="1"/>
  <c r="J11" i="72" l="1"/>
  <c r="I11" i="72" s="1"/>
  <c r="J77" i="72"/>
  <c r="I77" i="72" s="1"/>
  <c r="J7" i="72"/>
  <c r="I7" i="72" s="1"/>
  <c r="J10" i="78"/>
  <c r="I10" i="78" s="1"/>
  <c r="J8" i="78"/>
  <c r="I8" i="78" s="1"/>
  <c r="J7" i="78"/>
  <c r="I7" i="78" s="1"/>
  <c r="J25" i="72"/>
  <c r="I25" i="72" s="1"/>
  <c r="J17" i="72"/>
  <c r="I17" i="72" s="1"/>
  <c r="J73" i="72"/>
  <c r="I73" i="72" s="1"/>
  <c r="J49" i="72"/>
  <c r="I49" i="72" s="1"/>
  <c r="J6" i="72"/>
  <c r="I6" i="72" s="1"/>
  <c r="J69" i="72"/>
  <c r="I69" i="72" s="1"/>
  <c r="J41" i="72"/>
  <c r="I41" i="72" s="1"/>
  <c r="J8" i="72"/>
  <c r="I8" i="72" s="1"/>
  <c r="J65" i="72"/>
  <c r="I65" i="72" s="1"/>
  <c r="J33" i="72"/>
  <c r="I33" i="72" s="1"/>
  <c r="J76" i="72"/>
  <c r="I76" i="72" s="1"/>
  <c r="J72" i="72"/>
  <c r="I72" i="72" s="1"/>
  <c r="J68" i="72"/>
  <c r="I68" i="72" s="1"/>
  <c r="J63" i="72"/>
  <c r="I63" i="72" s="1"/>
  <c r="J55" i="72"/>
  <c r="I55" i="72" s="1"/>
  <c r="J47" i="72"/>
  <c r="I47" i="72" s="1"/>
  <c r="J39" i="72"/>
  <c r="I39" i="72" s="1"/>
  <c r="J31" i="72"/>
  <c r="I31" i="72" s="1"/>
  <c r="J23" i="72"/>
  <c r="I23" i="72" s="1"/>
  <c r="J15" i="72"/>
  <c r="I15" i="72" s="1"/>
  <c r="J75" i="72"/>
  <c r="I75" i="72" s="1"/>
  <c r="J71" i="72"/>
  <c r="I71" i="72" s="1"/>
  <c r="J67" i="72"/>
  <c r="I67" i="72" s="1"/>
  <c r="J61" i="72"/>
  <c r="I61" i="72" s="1"/>
  <c r="J53" i="72"/>
  <c r="I53" i="72" s="1"/>
  <c r="J45" i="72"/>
  <c r="I45" i="72" s="1"/>
  <c r="J37" i="72"/>
  <c r="I37" i="72" s="1"/>
  <c r="J29" i="72"/>
  <c r="I29" i="72" s="1"/>
  <c r="J21" i="72"/>
  <c r="I21" i="72" s="1"/>
  <c r="J4" i="72"/>
  <c r="I4" i="72" s="1"/>
  <c r="J74" i="72"/>
  <c r="I74" i="72" s="1"/>
  <c r="J70" i="72"/>
  <c r="I70" i="72" s="1"/>
  <c r="J66" i="72"/>
  <c r="I66" i="72" s="1"/>
  <c r="J59" i="72"/>
  <c r="I59" i="72" s="1"/>
  <c r="J51" i="72"/>
  <c r="I51" i="72" s="1"/>
  <c r="J43" i="72"/>
  <c r="I43" i="72" s="1"/>
  <c r="J35" i="72"/>
  <c r="I35" i="72" s="1"/>
  <c r="J27" i="72"/>
  <c r="I27" i="72" s="1"/>
  <c r="J19" i="72"/>
  <c r="I19" i="72" s="1"/>
  <c r="J62" i="72"/>
  <c r="I62" i="72" s="1"/>
  <c r="J58" i="72"/>
  <c r="I58" i="72" s="1"/>
  <c r="J54" i="72"/>
  <c r="I54" i="72" s="1"/>
  <c r="J50" i="72"/>
  <c r="I50" i="72" s="1"/>
  <c r="J46" i="72"/>
  <c r="I46" i="72" s="1"/>
  <c r="J42" i="72"/>
  <c r="I42" i="72" s="1"/>
  <c r="J38" i="72"/>
  <c r="I38" i="72" s="1"/>
  <c r="J34" i="72"/>
  <c r="I34" i="72" s="1"/>
  <c r="J30" i="72"/>
  <c r="I30" i="72" s="1"/>
  <c r="J26" i="72"/>
  <c r="I26" i="72" s="1"/>
  <c r="J22" i="72"/>
  <c r="I22" i="72" s="1"/>
  <c r="J18" i="72"/>
  <c r="I18" i="72" s="1"/>
  <c r="J14" i="72"/>
  <c r="I14" i="72" s="1"/>
  <c r="J10" i="72"/>
  <c r="I10" i="72" s="1"/>
  <c r="J5" i="72"/>
  <c r="I5" i="72" s="1"/>
  <c r="J64" i="72"/>
  <c r="I64" i="72" s="1"/>
  <c r="J60" i="72"/>
  <c r="I60" i="72" s="1"/>
  <c r="J56" i="72"/>
  <c r="I56" i="72" s="1"/>
  <c r="J52" i="72"/>
  <c r="I52" i="72" s="1"/>
  <c r="J48" i="72"/>
  <c r="I48" i="72" s="1"/>
  <c r="J44" i="72"/>
  <c r="I44" i="72" s="1"/>
  <c r="J40" i="72"/>
  <c r="I40" i="72" s="1"/>
  <c r="J36" i="72"/>
  <c r="I36" i="72" s="1"/>
  <c r="J32" i="72"/>
  <c r="I32" i="72" s="1"/>
  <c r="J28" i="72"/>
  <c r="I28" i="72" s="1"/>
  <c r="J24" i="72"/>
  <c r="I24" i="72" s="1"/>
  <c r="J20" i="72"/>
  <c r="I20" i="72" s="1"/>
  <c r="J16" i="72"/>
  <c r="I16" i="72" s="1"/>
  <c r="J12" i="72"/>
  <c r="I12" i="72" s="1"/>
  <c r="J9" i="72"/>
  <c r="I9" i="72" s="1"/>
  <c r="J4" i="78"/>
  <c r="I4" i="78" s="1"/>
  <c r="J11" i="78"/>
  <c r="I11" i="78" s="1"/>
  <c r="J6" i="78"/>
  <c r="I6" i="78" s="1"/>
  <c r="J9" i="78"/>
  <c r="I9" i="78" s="1"/>
  <c r="G12" i="78" l="1"/>
  <c r="E12" i="78"/>
  <c r="F12" i="78" s="1"/>
  <c r="L4" i="78" s="1"/>
  <c r="D12" i="78"/>
  <c r="D78" i="72" l="1"/>
  <c r="E78" i="72"/>
  <c r="F78" i="72" s="1"/>
  <c r="G78" i="72"/>
  <c r="L9" i="78" l="1"/>
  <c r="L12" i="72"/>
  <c r="L10" i="78"/>
  <c r="L7" i="78"/>
  <c r="L5" i="78"/>
  <c r="L11" i="78"/>
  <c r="L6" i="78"/>
  <c r="L8" i="78"/>
  <c r="L76" i="72" l="1"/>
  <c r="L72" i="72"/>
  <c r="L68" i="72"/>
  <c r="L64" i="72"/>
  <c r="L60" i="72"/>
  <c r="L56" i="72"/>
  <c r="L52" i="72"/>
  <c r="L48" i="72"/>
  <c r="L44" i="72"/>
  <c r="L40" i="72"/>
  <c r="L36" i="72"/>
  <c r="L32" i="72"/>
  <c r="L28" i="72"/>
  <c r="L24" i="72"/>
  <c r="L20" i="72"/>
  <c r="L16" i="72"/>
  <c r="L8" i="72"/>
  <c r="L75" i="72"/>
  <c r="L71" i="72"/>
  <c r="L67" i="72"/>
  <c r="L63" i="72"/>
  <c r="L59" i="72"/>
  <c r="L55" i="72"/>
  <c r="L51" i="72"/>
  <c r="L47" i="72"/>
  <c r="L43" i="72"/>
  <c r="L39" i="72"/>
  <c r="L35" i="72"/>
  <c r="L31" i="72"/>
  <c r="L27" i="72"/>
  <c r="L23" i="72"/>
  <c r="L19" i="72"/>
  <c r="L15" i="72"/>
  <c r="L11" i="72"/>
  <c r="L7" i="72"/>
  <c r="L4" i="72"/>
  <c r="L74" i="72"/>
  <c r="L70" i="72"/>
  <c r="L66" i="72"/>
  <c r="L62" i="72"/>
  <c r="L58" i="72"/>
  <c r="L54" i="72"/>
  <c r="L50" i="72"/>
  <c r="L46" i="72"/>
  <c r="L42" i="72"/>
  <c r="L38" i="72"/>
  <c r="L34" i="72"/>
  <c r="L30" i="72"/>
  <c r="L26" i="72"/>
  <c r="L22" i="72"/>
  <c r="L18" i="72"/>
  <c r="L14" i="72"/>
  <c r="L10" i="72"/>
  <c r="L6" i="72"/>
  <c r="L77" i="72"/>
  <c r="L73" i="72"/>
  <c r="L69" i="72"/>
  <c r="L65" i="72"/>
  <c r="L61" i="72"/>
  <c r="L57" i="72"/>
  <c r="L53" i="72"/>
  <c r="L49" i="72"/>
  <c r="L45" i="72"/>
  <c r="L41" i="72"/>
  <c r="L37" i="72"/>
  <c r="L33" i="72"/>
  <c r="L29" i="72"/>
  <c r="L25" i="72"/>
  <c r="L21" i="72"/>
  <c r="L17" i="72"/>
  <c r="L13" i="72"/>
  <c r="L9" i="72"/>
  <c r="L5" i="72"/>
</calcChain>
</file>

<file path=xl/sharedStrings.xml><?xml version="1.0" encoding="utf-8"?>
<sst xmlns="http://schemas.openxmlformats.org/spreadsheetml/2006/main" count="114" uniqueCount="101">
  <si>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</si>
  <si>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0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</si>
  <si>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</si>
  <si>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</si>
  <si>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</si>
  <si>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</si>
  <si>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</si>
  <si>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</si>
  <si>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0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</si>
  <si>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</si>
  <si>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</si>
  <si>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</si>
  <si>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</si>
  <si>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0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</si>
  <si>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</si>
  <si>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</si>
  <si>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</si>
  <si>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</si>
  <si>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</si>
  <si>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</si>
  <si>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</si>
  <si>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</si>
  <si>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</si>
  <si>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</si>
  <si>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</si>
  <si>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0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</si>
  <si>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</si>
  <si>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</si>
  <si>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</si>
  <si>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</si>
  <si>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</si>
  <si>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</si>
  <si>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</si>
  <si>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</si>
  <si>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</si>
  <si>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0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</si>
  <si>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</si>
  <si>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</si>
  <si>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</si>
  <si>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</si>
  <si>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</si>
  <si>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</si>
  <si>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</si>
  <si>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</si>
  <si>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0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</si>
  <si>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</si>
  <si>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</si>
  <si>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</si>
  <si>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</si>
  <si>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</si>
  <si>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</si>
  <si>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</si>
  <si>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</si>
  <si>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</si>
  <si>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</si>
  <si>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</si>
  <si>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</si>
  <si>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0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</si>
  <si>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</si>
  <si>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</si>
  <si>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</si>
  <si>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</si>
  <si>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</si>
  <si>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</si>
  <si>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</si>
  <si>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地区</t>
    <rPh sb="0" eb="2">
      <t>チク</t>
    </rPh>
    <phoneticPr fontId="3"/>
  </si>
  <si>
    <t>市区町村</t>
    <rPh sb="0" eb="2">
      <t>シク</t>
    </rPh>
    <rPh sb="2" eb="4">
      <t>チョウソン</t>
    </rPh>
    <rPh sb="3" eb="4">
      <t>ムラ</t>
    </rPh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</si>
  <si>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</si>
  <si>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</si>
  <si>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</si>
  <si>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</si>
  <si>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</si>
  <si>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</si>
  <si>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</si>
  <si>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</si>
  <si>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</si>
  <si>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</si>
  <si>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</si>
  <si>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</si>
  <si>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</si>
  <si>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</si>
  <si>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</si>
  <si>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</si>
  <si>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</si>
  <si>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</si>
  <si>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併用禁忌患者数 (人)</t>
    <rPh sb="0" eb="2">
      <t>ヘイヨウ</t>
    </rPh>
    <rPh sb="2" eb="4">
      <t>キンキ</t>
    </rPh>
    <rPh sb="4" eb="7">
      <t>カンジャスウ</t>
    </rPh>
    <rPh sb="9" eb="10">
      <t>ニン</t>
    </rPh>
    <phoneticPr fontId="3"/>
  </si>
  <si>
    <t>併用禁忌件数(件)</t>
    <rPh sb="0" eb="2">
      <t>ヘイヨウ</t>
    </rPh>
    <rPh sb="2" eb="4">
      <t>キンキ</t>
    </rPh>
    <rPh sb="4" eb="6">
      <t>ケンスウ</t>
    </rPh>
    <rPh sb="7" eb="8">
      <t>ケン</t>
    </rPh>
    <phoneticPr fontId="3"/>
  </si>
  <si>
    <t>総患者数(人)</t>
    <rPh sb="0" eb="1">
      <t>ソウ</t>
    </rPh>
    <rPh sb="1" eb="4">
      <t>カンジャスウ</t>
    </rPh>
    <rPh sb="3" eb="4">
      <t>スウ</t>
    </rPh>
    <phoneticPr fontId="3"/>
  </si>
  <si>
    <t>　　地区別</t>
    <rPh sb="2" eb="4">
      <t>チク</t>
    </rPh>
    <rPh sb="4" eb="5">
      <t>ベツ</t>
    </rPh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</si>
  <si>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</si>
  <si>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【グラフ用】</t>
    <rPh sb="4" eb="5">
      <t>ヨウ</t>
    </rPh>
    <phoneticPr fontId="3"/>
  </si>
  <si>
    <t>割合(％)
（総患者数に
占める割合）</t>
    <rPh sb="0" eb="2">
      <t>ワリアイ</t>
    </rPh>
    <rPh sb="7" eb="8">
      <t>ソウ</t>
    </rPh>
    <rPh sb="8" eb="11">
      <t>カンジャスウ</t>
    </rPh>
    <rPh sb="13" eb="14">
      <t>シ</t>
    </rPh>
    <rPh sb="16" eb="18">
      <t>ワリアイ</t>
    </rPh>
    <phoneticPr fontId="3"/>
  </si>
  <si>
    <t>　　　　　　　　　　　　　対象診療年月は平成30年4月～平成31年3月診療分(12カ月分)。</t>
    <phoneticPr fontId="3"/>
  </si>
  <si>
    <t>　　薬剤併用禁忌患者割合</t>
    <rPh sb="2" eb="4">
      <t>ヤクザイ</t>
    </rPh>
    <rPh sb="4" eb="6">
      <t>ヘイヨウ</t>
    </rPh>
    <rPh sb="6" eb="8">
      <t>キンキ</t>
    </rPh>
    <rPh sb="8" eb="10">
      <t>カンジャ</t>
    </rPh>
    <rPh sb="10" eb="12">
      <t>ワリアイ</t>
    </rPh>
    <phoneticPr fontId="3"/>
  </si>
  <si>
    <t>※平成31年3月31日時点で資格がある者を対象とする。</t>
    <rPh sb="1" eb="3">
      <t>ヘイセイ</t>
    </rPh>
    <rPh sb="5" eb="6">
      <t>ネン</t>
    </rPh>
    <rPh sb="7" eb="8">
      <t>ツキ</t>
    </rPh>
    <rPh sb="10" eb="11">
      <t>ニチ</t>
    </rPh>
    <rPh sb="11" eb="13">
      <t>ジテン</t>
    </rPh>
    <rPh sb="14" eb="16">
      <t>シカク</t>
    </rPh>
    <rPh sb="19" eb="20">
      <t>モノ</t>
    </rPh>
    <rPh sb="21" eb="23">
      <t>タイショウ</t>
    </rPh>
    <phoneticPr fontId="3"/>
  </si>
  <si>
    <t>　　薬剤併用禁忌</t>
    <rPh sb="2" eb="4">
      <t>ヤクザイ</t>
    </rPh>
    <rPh sb="4" eb="6">
      <t>ヘイヨウ</t>
    </rPh>
    <rPh sb="6" eb="8">
      <t>キンキ</t>
    </rPh>
    <phoneticPr fontId="3"/>
  </si>
  <si>
    <t>　　地区別　</t>
    <rPh sb="2" eb="4">
      <t>チク</t>
    </rPh>
    <rPh sb="4" eb="5">
      <t>ベツ</t>
    </rPh>
    <phoneticPr fontId="3"/>
  </si>
  <si>
    <t>　　市区町村別　</t>
    <rPh sb="2" eb="3">
      <t>シ</t>
    </rPh>
    <rPh sb="3" eb="4">
      <t>ク</t>
    </rPh>
    <rPh sb="4" eb="6">
      <t>チョウソン</t>
    </rPh>
    <rPh sb="6" eb="7">
      <t>ベツ</t>
    </rPh>
    <phoneticPr fontId="3"/>
  </si>
  <si>
    <t>データ化範囲(分析対象)…入院(DPCを含む)、入院外、調剤の電子レセプト。</t>
  </si>
  <si>
    <t>薬剤併用禁忌患者割合</t>
    <rPh sb="0" eb="2">
      <t>ヤクザイ</t>
    </rPh>
    <rPh sb="2" eb="4">
      <t>ヘイヨウ</t>
    </rPh>
    <rPh sb="4" eb="6">
      <t>キンキ</t>
    </rPh>
    <rPh sb="6" eb="8">
      <t>カンジャ</t>
    </rPh>
    <rPh sb="8" eb="10">
      <t>ワリアイ</t>
    </rPh>
    <phoneticPr fontId="3"/>
  </si>
  <si>
    <t>薬剤併用禁忌患者割合</t>
    <rPh sb="0" eb="2">
      <t>ヤクザイ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</si>
</sst>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_);[Red]\(&quot;¥&quot;#,##0\)"/>
    <numFmt numFmtId="177" formatCode="#,##0_ "/>
    <numFmt numFmtId="178" formatCode="0.0%"/>
  </numFmts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40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4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6" fillId="0" borderId="0" xfId="0" applyNumberFormat="1" applyFont="1" applyAlignme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6" fillId="27" borderId="3" xfId="0" applyFont="1" applyFill="1" applyBorder="1" applyAlignment="1">
      <alignment horizontal="center" vertical="center"/>
    </xf>
    <xf numFmtId="0" fontId="37" fillId="27" borderId="3" xfId="0" applyFont="1" applyFill="1" applyBorder="1" applyAlignment="1">
      <alignment horizontal="center" vertical="center" wrapText="1"/>
    </xf>
    <xf numFmtId="0" fontId="37" fillId="0" borderId="17" xfId="1386" applyFont="1" applyFill="1" applyBorder="1">
      <alignment vertical="center"/>
    </xf>
    <xf numFmtId="0" fontId="36" fillId="0" borderId="3" xfId="0" applyFont="1" applyBorder="1" applyAlignment="1">
      <alignment horizontal="center" vertical="center" shrinkToFit="1"/>
    </xf>
    <xf numFmtId="0" fontId="37" fillId="0" borderId="3" xfId="1386" applyFont="1" applyFill="1" applyBorder="1">
      <alignment vertical="center"/>
    </xf>
    <xf numFmtId="0" fontId="36" fillId="0" borderId="0" xfId="0" applyFont="1" applyFill="1">
      <alignment vertical="center"/>
    </xf>
    <xf numFmtId="177" fontId="37" fillId="0" borderId="7" xfId="1739" applyNumberFormat="1" applyFont="1" applyFill="1" applyBorder="1" applyAlignment="1">
      <alignment horizontal="right" vertical="center" shrinkToFit="1"/>
    </xf>
    <xf numFmtId="178" fontId="37" fillId="0" borderId="6" xfId="1739" applyNumberFormat="1" applyFont="1" applyFill="1" applyBorder="1" applyAlignment="1">
      <alignment horizontal="right" vertical="center" shrinkToFit="1"/>
    </xf>
    <xf numFmtId="177" fontId="37" fillId="0" borderId="7" xfId="0" applyNumberFormat="1" applyFont="1" applyFill="1" applyBorder="1">
      <alignment vertical="center"/>
    </xf>
    <xf numFmtId="0" fontId="38" fillId="0" borderId="0" xfId="1" applyNumberFormat="1" applyFont="1" applyFill="1" applyBorder="1" applyAlignment="1">
      <alignment vertical="center"/>
    </xf>
    <xf numFmtId="0" fontId="39" fillId="0" borderId="0" xfId="1" applyNumberFormat="1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3" xfId="0" applyFont="1" applyFill="1" applyBorder="1">
      <alignment vertical="center"/>
    </xf>
    <xf numFmtId="178" fontId="37" fillId="0" borderId="3" xfId="0" applyNumberFormat="1" applyFont="1" applyFill="1" applyBorder="1">
      <alignment vertical="center"/>
    </xf>
    <xf numFmtId="0" fontId="41" fillId="0" borderId="0" xfId="1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178" fontId="37" fillId="0" borderId="0" xfId="0" applyNumberFormat="1" applyFont="1" applyFill="1" applyBorder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0" fontId="37" fillId="0" borderId="3" xfId="0" applyFont="1" applyBorder="1">
      <alignment vertical="center"/>
    </xf>
    <xf numFmtId="178" fontId="37" fillId="0" borderId="3" xfId="0" applyNumberFormat="1" applyFont="1" applyBorder="1">
      <alignment vertical="center"/>
    </xf>
    <xf numFmtId="0" fontId="37" fillId="0" borderId="0" xfId="0" applyFont="1" applyFill="1">
      <alignment vertical="center"/>
    </xf>
    <xf numFmtId="0" fontId="37" fillId="0" borderId="3" xfId="1386" applyFont="1" applyFill="1" applyBorder="1" applyAlignment="1">
      <alignment vertical="center"/>
    </xf>
    <xf numFmtId="0" fontId="37" fillId="0" borderId="3" xfId="1386" applyFont="1" applyBorder="1" applyAlignment="1">
      <alignment vertical="center"/>
    </xf>
    <xf numFmtId="0" fontId="40" fillId="0" borderId="3" xfId="1147" applyFont="1" applyBorder="1" applyAlignment="1" applyProtection="1">
      <alignment vertical="center"/>
      <protection locked="0"/>
    </xf>
    <xf numFmtId="0" fontId="42" fillId="27" borderId="21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>
      <alignment horizontal="center" vertical="center" shrinkToFit="1"/>
    </xf>
    <xf numFmtId="177" fontId="37" fillId="0" borderId="17" xfId="1739" applyNumberFormat="1" applyFont="1" applyFill="1" applyBorder="1" applyAlignment="1">
      <alignment horizontal="right" vertical="center" shrinkToFit="1"/>
    </xf>
    <xf numFmtId="177" fontId="37" fillId="0" borderId="20" xfId="1739" applyNumberFormat="1" applyFont="1" applyFill="1" applyBorder="1" applyAlignment="1">
      <alignment horizontal="right" vertical="center" shrinkToFit="1"/>
    </xf>
    <xf numFmtId="178" fontId="37" fillId="0" borderId="18" xfId="1739" applyNumberFormat="1" applyFont="1" applyFill="1" applyBorder="1" applyAlignment="1">
      <alignment horizontal="right" vertical="center" shrinkToFit="1"/>
    </xf>
    <xf numFmtId="177" fontId="37" fillId="0" borderId="17" xfId="0" applyNumberFormat="1" applyFont="1" applyFill="1" applyBorder="1">
      <alignment vertical="center"/>
    </xf>
    <xf numFmtId="0" fontId="36" fillId="0" borderId="3" xfId="0" applyFont="1" applyFill="1" applyBorder="1" applyAlignment="1">
      <alignment horizontal="center" vertical="center" shrinkToFit="1"/>
    </xf>
    <xf numFmtId="177" fontId="37" fillId="0" borderId="4" xfId="1739" applyNumberFormat="1" applyFont="1" applyFill="1" applyBorder="1" applyAlignment="1">
      <alignment horizontal="right" vertical="center" shrinkToFit="1"/>
    </xf>
    <xf numFmtId="177" fontId="37" fillId="0" borderId="3" xfId="0" applyNumberFormat="1" applyFont="1" applyFill="1" applyBorder="1">
      <alignment vertical="center"/>
    </xf>
    <xf numFmtId="177" fontId="37" fillId="0" borderId="3" xfId="1739" applyNumberFormat="1" applyFont="1" applyFill="1" applyBorder="1" applyAlignment="1">
      <alignment horizontal="right" vertical="center" shrinkToFit="1"/>
    </xf>
    <xf numFmtId="177" fontId="37" fillId="0" borderId="17" xfId="1739" applyNumberFormat="1" applyFont="1" applyFill="1" applyBorder="1" applyAlignment="1">
      <alignment vertical="center" shrinkToFit="1"/>
    </xf>
    <xf numFmtId="178" fontId="37" fillId="0" borderId="18" xfId="1739" applyNumberFormat="1" applyFont="1" applyFill="1" applyBorder="1" applyAlignment="1">
      <alignment vertical="center" shrinkToFit="1"/>
    </xf>
    <xf numFmtId="177" fontId="37" fillId="0" borderId="4" xfId="1739" applyNumberFormat="1" applyFont="1" applyFill="1" applyBorder="1" applyAlignment="1">
      <alignment vertical="center" shrinkToFit="1"/>
    </xf>
    <xf numFmtId="177" fontId="37" fillId="0" borderId="3" xfId="0" applyNumberFormat="1" applyFont="1" applyFill="1" applyBorder="1" applyAlignment="1">
      <alignment vertical="center"/>
    </xf>
    <xf numFmtId="177" fontId="37" fillId="0" borderId="3" xfId="1739" applyNumberFormat="1" applyFont="1" applyFill="1" applyBorder="1" applyAlignment="1">
      <alignment vertical="center" shrinkToFit="1"/>
    </xf>
    <xf numFmtId="178" fontId="37" fillId="0" borderId="19" xfId="1739" applyNumberFormat="1" applyFont="1" applyFill="1" applyBorder="1" applyAlignment="1">
      <alignment vertical="center" shrinkToFit="1"/>
    </xf>
    <xf numFmtId="177" fontId="37" fillId="0" borderId="4" xfId="0" applyNumberFormat="1" applyFont="1" applyFill="1" applyBorder="1" applyAlignment="1">
      <alignment vertical="center"/>
    </xf>
    <xf numFmtId="177" fontId="37" fillId="0" borderId="7" xfId="1739" applyNumberFormat="1" applyFont="1" applyFill="1" applyBorder="1" applyAlignment="1">
      <alignment vertical="center" shrinkToFit="1"/>
    </xf>
    <xf numFmtId="178" fontId="37" fillId="0" borderId="6" xfId="1739" applyNumberFormat="1" applyFont="1" applyFill="1" applyBorder="1" applyAlignment="1">
      <alignment vertical="center" shrinkToFit="1"/>
    </xf>
    <xf numFmtId="0" fontId="37" fillId="27" borderId="3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shrinkToFit="1"/>
    </xf>
    <xf numFmtId="0" fontId="36" fillId="0" borderId="6" xfId="0" applyFont="1" applyFill="1" applyBorder="1" applyAlignment="1">
      <alignment horizontal="center" vertical="center" shrinkToFi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</cellXfs>
  <cellStyles count="1740">
    <cellStyle name="0,0_x000d__x000a_NA_x000d__x000a_" xfId="1389"/>
    <cellStyle name="20% - アクセント 1 10" xfId="2"/>
    <cellStyle name="20% - アクセント 1 11" xfId="3"/>
    <cellStyle name="20% - アクセント 1 12" xfId="4"/>
    <cellStyle name="20% - アクセント 1 13" xfId="5"/>
    <cellStyle name="20% - アクセント 1 14" xfId="6"/>
    <cellStyle name="20% - アクセント 1 15" xfId="7"/>
    <cellStyle name="20% - アクセント 1 16" xfId="8"/>
    <cellStyle name="20% - アクセント 1 17" xfId="9"/>
    <cellStyle name="20% - アクセント 1 18" xfId="10"/>
    <cellStyle name="20% - アクセント 1 19" xfId="11"/>
    <cellStyle name="20% - アクセント 1 2" xfId="12"/>
    <cellStyle name="20% - アクセント 1 2 2" xfId="13"/>
    <cellStyle name="20% - アクセント 1 20" xfId="14"/>
    <cellStyle name="20% - アクセント 1 21" xfId="15"/>
    <cellStyle name="20% - アクセント 1 22" xfId="16"/>
    <cellStyle name="20% - アクセント 1 23" xfId="17"/>
    <cellStyle name="20% - アクセント 1 24" xfId="18"/>
    <cellStyle name="20% - アクセント 1 25" xfId="19"/>
    <cellStyle name="20% - アクセント 1 3" xfId="20"/>
    <cellStyle name="20% - アクセント 1 3 2" xfId="21"/>
    <cellStyle name="20% - アクセント 1 4" xfId="22"/>
    <cellStyle name="20% - アクセント 1 5" xfId="23"/>
    <cellStyle name="20% - アクセント 1 6" xfId="24"/>
    <cellStyle name="20% - アクセント 1 7" xfId="25"/>
    <cellStyle name="20% - アクセント 1 8" xfId="26"/>
    <cellStyle name="20% - アクセント 1 9" xfId="27"/>
    <cellStyle name="20% - アクセント 2 10" xfId="28"/>
    <cellStyle name="20% - アクセント 2 11" xfId="29"/>
    <cellStyle name="20% - アクセント 2 12" xfId="30"/>
    <cellStyle name="20% - アクセント 2 13" xfId="31"/>
    <cellStyle name="20% - アクセント 2 14" xfId="32"/>
    <cellStyle name="20% - アクセント 2 15" xfId="33"/>
    <cellStyle name="20% - アクセント 2 16" xfId="34"/>
    <cellStyle name="20% - アクセント 2 17" xfId="35"/>
    <cellStyle name="20% - アクセント 2 18" xfId="36"/>
    <cellStyle name="20% - アクセント 2 19" xfId="37"/>
    <cellStyle name="20% - アクセント 2 2" xfId="38"/>
    <cellStyle name="20% - アクセント 2 2 2" xfId="39"/>
    <cellStyle name="20% - アクセント 2 20" xfId="40"/>
    <cellStyle name="20% - アクセント 2 21" xfId="41"/>
    <cellStyle name="20% - アクセント 2 22" xfId="42"/>
    <cellStyle name="20% - アクセント 2 23" xfId="43"/>
    <cellStyle name="20% - アクセント 2 24" xfId="44"/>
    <cellStyle name="20% - アクセント 2 25" xfId="45"/>
    <cellStyle name="20% - アクセント 2 3" xfId="46"/>
    <cellStyle name="20% - アクセント 2 3 2" xfId="47"/>
    <cellStyle name="20% - アクセント 2 4" xfId="48"/>
    <cellStyle name="20% - アクセント 2 5" xfId="49"/>
    <cellStyle name="20% - アクセント 2 6" xfId="50"/>
    <cellStyle name="20% - アクセント 2 7" xfId="51"/>
    <cellStyle name="20% - アクセント 2 8" xfId="52"/>
    <cellStyle name="20% - アクセント 2 9" xfId="53"/>
    <cellStyle name="20% - アクセント 3 10" xfId="54"/>
    <cellStyle name="20% - アクセント 3 11" xfId="55"/>
    <cellStyle name="20% - アクセント 3 12" xfId="56"/>
    <cellStyle name="20% - アクセント 3 13" xfId="57"/>
    <cellStyle name="20% - アクセント 3 14" xfId="58"/>
    <cellStyle name="20% - アクセント 3 15" xfId="59"/>
    <cellStyle name="20% - アクセント 3 16" xfId="60"/>
    <cellStyle name="20% - アクセント 3 17" xfId="61"/>
    <cellStyle name="20% - アクセント 3 18" xfId="62"/>
    <cellStyle name="20% - アクセント 3 19" xfId="63"/>
    <cellStyle name="20% - アクセント 3 2" xfId="64"/>
    <cellStyle name="20% - アクセント 3 2 2" xfId="65"/>
    <cellStyle name="20% - アクセント 3 20" xfId="66"/>
    <cellStyle name="20% - アクセント 3 21" xfId="67"/>
    <cellStyle name="20% - アクセント 3 22" xfId="68"/>
    <cellStyle name="20% - アクセント 3 23" xfId="69"/>
    <cellStyle name="20% - アクセント 3 24" xfId="70"/>
    <cellStyle name="20% - アクセント 3 25" xfId="71"/>
    <cellStyle name="20% - アクセント 3 3" xfId="72"/>
    <cellStyle name="20% - アクセント 3 3 2" xfId="73"/>
    <cellStyle name="20% - アクセント 3 4" xfId="74"/>
    <cellStyle name="20% - アクセント 3 5" xfId="75"/>
    <cellStyle name="20% - アクセント 3 6" xfId="76"/>
    <cellStyle name="20% - アクセント 3 7" xfId="77"/>
    <cellStyle name="20% - アクセント 3 8" xfId="78"/>
    <cellStyle name="20% - アクセント 3 9" xfId="79"/>
    <cellStyle name="20% - アクセント 4 10" xfId="80"/>
    <cellStyle name="20% - アクセント 4 11" xfId="81"/>
    <cellStyle name="20% - アクセント 4 12" xfId="82"/>
    <cellStyle name="20% - アクセント 4 13" xfId="83"/>
    <cellStyle name="20% - アクセント 4 14" xfId="84"/>
    <cellStyle name="20% - アクセント 4 15" xfId="85"/>
    <cellStyle name="20% - アクセント 4 16" xfId="86"/>
    <cellStyle name="20% - アクセント 4 17" xfId="87"/>
    <cellStyle name="20% - アクセント 4 18" xfId="88"/>
    <cellStyle name="20% - アクセント 4 19" xfId="89"/>
    <cellStyle name="20% - アクセント 4 2" xfId="90"/>
    <cellStyle name="20% - アクセント 4 2 2" xfId="91"/>
    <cellStyle name="20% - アクセント 4 20" xfId="92"/>
    <cellStyle name="20% - アクセント 4 21" xfId="93"/>
    <cellStyle name="20% - アクセント 4 22" xfId="94"/>
    <cellStyle name="20% - アクセント 4 23" xfId="95"/>
    <cellStyle name="20% - アクセント 4 24" xfId="96"/>
    <cellStyle name="20% - アクセント 4 25" xfId="97"/>
    <cellStyle name="20% - アクセント 4 3" xfId="98"/>
    <cellStyle name="20% - アクセント 4 3 2" xfId="99"/>
    <cellStyle name="20% - アクセント 4 4" xfId="100"/>
    <cellStyle name="20% - アクセント 4 5" xfId="101"/>
    <cellStyle name="20% - アクセント 4 6" xfId="102"/>
    <cellStyle name="20% - アクセント 4 7" xfId="103"/>
    <cellStyle name="20% - アクセント 4 8" xfId="104"/>
    <cellStyle name="20% - アクセント 4 9" xfId="105"/>
    <cellStyle name="20% - アクセント 5 10" xfId="106"/>
    <cellStyle name="20% - アクセント 5 11" xfId="107"/>
    <cellStyle name="20% - アクセント 5 12" xfId="108"/>
    <cellStyle name="20% - アクセント 5 13" xfId="109"/>
    <cellStyle name="20% - アクセント 5 14" xfId="110"/>
    <cellStyle name="20% - アクセント 5 15" xfId="111"/>
    <cellStyle name="20% - アクセント 5 16" xfId="112"/>
    <cellStyle name="20% - アクセント 5 17" xfId="113"/>
    <cellStyle name="20% - アクセント 5 18" xfId="114"/>
    <cellStyle name="20% - アクセント 5 19" xfId="115"/>
    <cellStyle name="20% - アクセント 5 2" xfId="116"/>
    <cellStyle name="20% - アクセント 5 2 2" xfId="117"/>
    <cellStyle name="20% - アクセント 5 20" xfId="118"/>
    <cellStyle name="20% - アクセント 5 21" xfId="119"/>
    <cellStyle name="20% - アクセント 5 22" xfId="120"/>
    <cellStyle name="20% - アクセント 5 23" xfId="121"/>
    <cellStyle name="20% - アクセント 5 24" xfId="122"/>
    <cellStyle name="20% - アクセント 5 25" xfId="123"/>
    <cellStyle name="20% - アクセント 5 3" xfId="124"/>
    <cellStyle name="20% - アクセント 5 3 2" xfId="125"/>
    <cellStyle name="20% - アクセント 5 4" xfId="126"/>
    <cellStyle name="20% - アクセント 5 5" xfId="127"/>
    <cellStyle name="20% - アクセント 5 6" xfId="128"/>
    <cellStyle name="20% - アクセント 5 7" xfId="129"/>
    <cellStyle name="20% - アクセント 5 8" xfId="130"/>
    <cellStyle name="20% - アクセント 5 9" xfId="131"/>
    <cellStyle name="20% - アクセント 6 10" xfId="132"/>
    <cellStyle name="20% - アクセント 6 11" xfId="133"/>
    <cellStyle name="20% - アクセント 6 12" xfId="134"/>
    <cellStyle name="20% - アクセント 6 13" xfId="135"/>
    <cellStyle name="20% - アクセント 6 14" xfId="136"/>
    <cellStyle name="20% - アクセント 6 15" xfId="137"/>
    <cellStyle name="20% - アクセント 6 16" xfId="138"/>
    <cellStyle name="20% - アクセント 6 17" xfId="139"/>
    <cellStyle name="20% - アクセント 6 18" xfId="140"/>
    <cellStyle name="20% - アクセント 6 19" xfId="141"/>
    <cellStyle name="20% - アクセント 6 2" xfId="142"/>
    <cellStyle name="20% - アクセント 6 2 2" xfId="143"/>
    <cellStyle name="20% - アクセント 6 20" xfId="144"/>
    <cellStyle name="20% - アクセント 6 21" xfId="145"/>
    <cellStyle name="20% - アクセント 6 22" xfId="146"/>
    <cellStyle name="20% - アクセント 6 23" xfId="147"/>
    <cellStyle name="20% - アクセント 6 24" xfId="148"/>
    <cellStyle name="20% - アクセント 6 25" xfId="149"/>
    <cellStyle name="20% - アクセント 6 3" xfId="150"/>
    <cellStyle name="20% - アクセント 6 3 2" xfId="151"/>
    <cellStyle name="20% - アクセント 6 4" xfId="152"/>
    <cellStyle name="20% - アクセント 6 5" xfId="153"/>
    <cellStyle name="20% - アクセント 6 6" xfId="154"/>
    <cellStyle name="20% - アクセント 6 7" xfId="155"/>
    <cellStyle name="20% - アクセント 6 8" xfId="156"/>
    <cellStyle name="20% - アクセント 6 9" xfId="157"/>
    <cellStyle name="40% - アクセント 1 10" xfId="158"/>
    <cellStyle name="40% - アクセント 1 11" xfId="159"/>
    <cellStyle name="40% - アクセント 1 12" xfId="160"/>
    <cellStyle name="40% - アクセント 1 13" xfId="161"/>
    <cellStyle name="40% - アクセント 1 14" xfId="162"/>
    <cellStyle name="40% - アクセント 1 15" xfId="163"/>
    <cellStyle name="40% - アクセント 1 16" xfId="164"/>
    <cellStyle name="40% - アクセント 1 17" xfId="165"/>
    <cellStyle name="40% - アクセント 1 18" xfId="166"/>
    <cellStyle name="40% - アクセント 1 19" xfId="167"/>
    <cellStyle name="40% - アクセント 1 2" xfId="168"/>
    <cellStyle name="40% - アクセント 1 2 2" xfId="169"/>
    <cellStyle name="40% - アクセント 1 20" xfId="170"/>
    <cellStyle name="40% - アクセント 1 21" xfId="171"/>
    <cellStyle name="40% - アクセント 1 22" xfId="172"/>
    <cellStyle name="40% - アクセント 1 23" xfId="173"/>
    <cellStyle name="40% - アクセント 1 24" xfId="174"/>
    <cellStyle name="40% - アクセント 1 25" xfId="175"/>
    <cellStyle name="40% - アクセント 1 3" xfId="176"/>
    <cellStyle name="40% - アクセント 1 3 2" xfId="177"/>
    <cellStyle name="40% - アクセント 1 4" xfId="178"/>
    <cellStyle name="40% - アクセント 1 5" xfId="179"/>
    <cellStyle name="40% - アクセント 1 6" xfId="180"/>
    <cellStyle name="40% - アクセント 1 7" xfId="181"/>
    <cellStyle name="40% - アクセント 1 8" xfId="182"/>
    <cellStyle name="40% - アクセント 1 9" xfId="183"/>
    <cellStyle name="40% - アクセント 2 10" xfId="184"/>
    <cellStyle name="40% - アクセント 2 11" xfId="185"/>
    <cellStyle name="40% - アクセント 2 12" xfId="186"/>
    <cellStyle name="40% - アクセント 2 13" xfId="187"/>
    <cellStyle name="40% - アクセント 2 14" xfId="188"/>
    <cellStyle name="40% - アクセント 2 15" xfId="189"/>
    <cellStyle name="40% - アクセント 2 16" xfId="190"/>
    <cellStyle name="40% - アクセント 2 17" xfId="191"/>
    <cellStyle name="40% - アクセント 2 18" xfId="192"/>
    <cellStyle name="40% - アクセント 2 19" xfId="193"/>
    <cellStyle name="40% - アクセント 2 2" xfId="194"/>
    <cellStyle name="40% - アクセント 2 2 2" xfId="195"/>
    <cellStyle name="40% - アクセント 2 20" xfId="196"/>
    <cellStyle name="40% - アクセント 2 21" xfId="197"/>
    <cellStyle name="40% - アクセント 2 22" xfId="198"/>
    <cellStyle name="40% - アクセント 2 23" xfId="199"/>
    <cellStyle name="40% - アクセント 2 24" xfId="200"/>
    <cellStyle name="40% - アクセント 2 25" xfId="201"/>
    <cellStyle name="40% - アクセント 2 3" xfId="202"/>
    <cellStyle name="40% - アクセント 2 3 2" xfId="203"/>
    <cellStyle name="40% - アクセント 2 4" xfId="204"/>
    <cellStyle name="40% - アクセント 2 5" xfId="205"/>
    <cellStyle name="40% - アクセント 2 6" xfId="206"/>
    <cellStyle name="40% - アクセント 2 7" xfId="207"/>
    <cellStyle name="40% - アクセント 2 8" xfId="208"/>
    <cellStyle name="40% - アクセント 2 9" xfId="209"/>
    <cellStyle name="40% - アクセント 3 10" xfId="210"/>
    <cellStyle name="40% - アクセント 3 11" xfId="211"/>
    <cellStyle name="40% - アクセント 3 12" xfId="212"/>
    <cellStyle name="40% - アクセント 3 13" xfId="213"/>
    <cellStyle name="40% - アクセント 3 14" xfId="214"/>
    <cellStyle name="40% - アクセント 3 15" xfId="215"/>
    <cellStyle name="40% - アクセント 3 16" xfId="216"/>
    <cellStyle name="40% - アクセント 3 17" xfId="217"/>
    <cellStyle name="40% - アクセント 3 18" xfId="218"/>
    <cellStyle name="40% - アクセント 3 19" xfId="219"/>
    <cellStyle name="40% - アクセント 3 2" xfId="220"/>
    <cellStyle name="40% - アクセント 3 2 2" xfId="221"/>
    <cellStyle name="40% - アクセント 3 20" xfId="222"/>
    <cellStyle name="40% - アクセント 3 21" xfId="223"/>
    <cellStyle name="40% - アクセント 3 22" xfId="224"/>
    <cellStyle name="40% - アクセント 3 23" xfId="225"/>
    <cellStyle name="40% - アクセント 3 24" xfId="226"/>
    <cellStyle name="40% - アクセント 3 25" xfId="227"/>
    <cellStyle name="40% - アクセント 3 3" xfId="228"/>
    <cellStyle name="40% - アクセント 3 3 2" xfId="229"/>
    <cellStyle name="40% - アクセント 3 4" xfId="230"/>
    <cellStyle name="40% - アクセント 3 5" xfId="231"/>
    <cellStyle name="40% - アクセント 3 6" xfId="232"/>
    <cellStyle name="40% - アクセント 3 7" xfId="233"/>
    <cellStyle name="40% - アクセント 3 8" xfId="234"/>
    <cellStyle name="40% - アクセント 3 9" xfId="235"/>
    <cellStyle name="40% - アクセント 4 10" xfId="236"/>
    <cellStyle name="40% - アクセント 4 11" xfId="237"/>
    <cellStyle name="40% - アクセント 4 12" xfId="238"/>
    <cellStyle name="40% - アクセント 4 13" xfId="239"/>
    <cellStyle name="40% - アクセント 4 14" xfId="240"/>
    <cellStyle name="40% - アクセント 4 15" xfId="241"/>
    <cellStyle name="40% - アクセント 4 16" xfId="242"/>
    <cellStyle name="40% - アクセント 4 17" xfId="243"/>
    <cellStyle name="40% - アクセント 4 18" xfId="244"/>
    <cellStyle name="40% - アクセント 4 19" xfId="245"/>
    <cellStyle name="40% - アクセント 4 2" xfId="246"/>
    <cellStyle name="40% - アクセント 4 2 2" xfId="247"/>
    <cellStyle name="40% - アクセント 4 20" xfId="248"/>
    <cellStyle name="40% - アクセント 4 21" xfId="249"/>
    <cellStyle name="40% - アクセント 4 22" xfId="250"/>
    <cellStyle name="40% - アクセント 4 23" xfId="251"/>
    <cellStyle name="40% - アクセント 4 24" xfId="252"/>
    <cellStyle name="40% - アクセント 4 25" xfId="253"/>
    <cellStyle name="40% - アクセント 4 3" xfId="254"/>
    <cellStyle name="40% - アクセント 4 3 2" xfId="255"/>
    <cellStyle name="40% - アクセント 4 4" xfId="256"/>
    <cellStyle name="40% - アクセント 4 5" xfId="257"/>
    <cellStyle name="40% - アクセント 4 6" xfId="258"/>
    <cellStyle name="40% - アクセント 4 7" xfId="259"/>
    <cellStyle name="40% - アクセント 4 8" xfId="260"/>
    <cellStyle name="40% - アクセント 4 9" xfId="261"/>
    <cellStyle name="40% - アクセント 5 10" xfId="262"/>
    <cellStyle name="40% - アクセント 5 11" xfId="263"/>
    <cellStyle name="40% - アクセント 5 12" xfId="264"/>
    <cellStyle name="40% - アクセント 5 13" xfId="265"/>
    <cellStyle name="40% - アクセント 5 14" xfId="266"/>
    <cellStyle name="40% - アクセント 5 15" xfId="267"/>
    <cellStyle name="40% - アクセント 5 16" xfId="268"/>
    <cellStyle name="40% - アクセント 5 17" xfId="269"/>
    <cellStyle name="40% - アクセント 5 18" xfId="270"/>
    <cellStyle name="40% - アクセント 5 19" xfId="271"/>
    <cellStyle name="40% - アクセント 5 2" xfId="272"/>
    <cellStyle name="40% - アクセント 5 2 2" xfId="273"/>
    <cellStyle name="40% - アクセント 5 20" xfId="274"/>
    <cellStyle name="40% - アクセント 5 21" xfId="275"/>
    <cellStyle name="40% - アクセント 5 22" xfId="276"/>
    <cellStyle name="40% - アクセント 5 23" xfId="277"/>
    <cellStyle name="40% - アクセント 5 24" xfId="278"/>
    <cellStyle name="40% - アクセント 5 25" xfId="279"/>
    <cellStyle name="40% - アクセント 5 3" xfId="280"/>
    <cellStyle name="40% - アクセント 5 3 2" xfId="281"/>
    <cellStyle name="40% - アクセント 5 4" xfId="282"/>
    <cellStyle name="40% - アクセント 5 5" xfId="283"/>
    <cellStyle name="40% - アクセント 5 6" xfId="284"/>
    <cellStyle name="40% - アクセント 5 7" xfId="285"/>
    <cellStyle name="40% - アクセント 5 8" xfId="286"/>
    <cellStyle name="40% - アクセント 5 9" xfId="287"/>
    <cellStyle name="40% - アクセント 6 10" xfId="288"/>
    <cellStyle name="40% - アクセント 6 11" xfId="289"/>
    <cellStyle name="40% - アクセント 6 12" xfId="290"/>
    <cellStyle name="40% - アクセント 6 13" xfId="291"/>
    <cellStyle name="40% - アクセント 6 14" xfId="292"/>
    <cellStyle name="40% - アクセント 6 15" xfId="293"/>
    <cellStyle name="40% - アクセント 6 16" xfId="294"/>
    <cellStyle name="40% - アクセント 6 17" xfId="295"/>
    <cellStyle name="40% - アクセント 6 18" xfId="296"/>
    <cellStyle name="40% - アクセント 6 19" xfId="297"/>
    <cellStyle name="40% - アクセント 6 2" xfId="298"/>
    <cellStyle name="40% - アクセント 6 2 2" xfId="299"/>
    <cellStyle name="40% - アクセント 6 20" xfId="300"/>
    <cellStyle name="40% - アクセント 6 21" xfId="301"/>
    <cellStyle name="40% - アクセント 6 22" xfId="302"/>
    <cellStyle name="40% - アクセント 6 23" xfId="303"/>
    <cellStyle name="40% - アクセント 6 24" xfId="304"/>
    <cellStyle name="40% - アクセント 6 25" xfId="305"/>
    <cellStyle name="40% - アクセント 6 3" xfId="306"/>
    <cellStyle name="40% - アクセント 6 3 2" xfId="307"/>
    <cellStyle name="40% - アクセント 6 4" xfId="308"/>
    <cellStyle name="40% - アクセント 6 5" xfId="309"/>
    <cellStyle name="40% - アクセント 6 6" xfId="310"/>
    <cellStyle name="40% - アクセント 6 7" xfId="311"/>
    <cellStyle name="40% - アクセント 6 8" xfId="312"/>
    <cellStyle name="40% - アクセント 6 9" xfId="313"/>
    <cellStyle name="60% - アクセント 1 10" xfId="314"/>
    <cellStyle name="60% - アクセント 1 11" xfId="315"/>
    <cellStyle name="60% - アクセント 1 12" xfId="316"/>
    <cellStyle name="60% - アクセント 1 13" xfId="317"/>
    <cellStyle name="60% - アクセント 1 14" xfId="318"/>
    <cellStyle name="60% - アクセント 1 15" xfId="319"/>
    <cellStyle name="60% - アクセント 1 16" xfId="320"/>
    <cellStyle name="60% - アクセント 1 17" xfId="321"/>
    <cellStyle name="60% - アクセント 1 18" xfId="322"/>
    <cellStyle name="60% - アクセント 1 19" xfId="323"/>
    <cellStyle name="60% - アクセント 1 2" xfId="324"/>
    <cellStyle name="60% - アクセント 1 2 2" xfId="325"/>
    <cellStyle name="60% - アクセント 1 20" xfId="326"/>
    <cellStyle name="60% - アクセント 1 21" xfId="327"/>
    <cellStyle name="60% - アクセント 1 22" xfId="328"/>
    <cellStyle name="60% - アクセント 1 23" xfId="329"/>
    <cellStyle name="60% - アクセント 1 24" xfId="330"/>
    <cellStyle name="60% - アクセント 1 25" xfId="331"/>
    <cellStyle name="60% - アクセント 1 3" xfId="332"/>
    <cellStyle name="60% - アクセント 1 3 2" xfId="333"/>
    <cellStyle name="60% - アクセント 1 4" xfId="334"/>
    <cellStyle name="60% - アクセント 1 5" xfId="335"/>
    <cellStyle name="60% - アクセント 1 6" xfId="336"/>
    <cellStyle name="60% - アクセント 1 7" xfId="337"/>
    <cellStyle name="60% - アクセント 1 8" xfId="338"/>
    <cellStyle name="60% - アクセント 1 9" xfId="339"/>
    <cellStyle name="60% - アクセント 2 10" xfId="340"/>
    <cellStyle name="60% - アクセント 2 11" xfId="341"/>
    <cellStyle name="60% - アクセント 2 12" xfId="342"/>
    <cellStyle name="60% - アクセント 2 13" xfId="343"/>
    <cellStyle name="60% - アクセント 2 14" xfId="344"/>
    <cellStyle name="60% - アクセント 2 15" xfId="345"/>
    <cellStyle name="60% - アクセント 2 16" xfId="346"/>
    <cellStyle name="60% - アクセント 2 17" xfId="347"/>
    <cellStyle name="60% - アクセント 2 18" xfId="348"/>
    <cellStyle name="60% - アクセント 2 19" xfId="349"/>
    <cellStyle name="60% - アクセント 2 2" xfId="350"/>
    <cellStyle name="60% - アクセント 2 2 2" xfId="351"/>
    <cellStyle name="60% - アクセント 2 20" xfId="352"/>
    <cellStyle name="60% - アクセント 2 21" xfId="353"/>
    <cellStyle name="60% - アクセント 2 22" xfId="354"/>
    <cellStyle name="60% - アクセント 2 23" xfId="355"/>
    <cellStyle name="60% - アクセント 2 24" xfId="356"/>
    <cellStyle name="60% - アクセント 2 25" xfId="357"/>
    <cellStyle name="60% - アクセント 2 3" xfId="358"/>
    <cellStyle name="60% - アクセント 2 3 2" xfId="359"/>
    <cellStyle name="60% - アクセント 2 4" xfId="360"/>
    <cellStyle name="60% - アクセント 2 5" xfId="361"/>
    <cellStyle name="60% - アクセント 2 6" xfId="362"/>
    <cellStyle name="60% - アクセント 2 7" xfId="363"/>
    <cellStyle name="60% - アクセント 2 8" xfId="364"/>
    <cellStyle name="60% - アクセント 2 9" xfId="365"/>
    <cellStyle name="60% - アクセント 3 10" xfId="366"/>
    <cellStyle name="60% - アクセント 3 11" xfId="367"/>
    <cellStyle name="60% - アクセント 3 12" xfId="368"/>
    <cellStyle name="60% - アクセント 3 13" xfId="369"/>
    <cellStyle name="60% - アクセント 3 14" xfId="370"/>
    <cellStyle name="60% - アクセント 3 15" xfId="371"/>
    <cellStyle name="60% - アクセント 3 16" xfId="372"/>
    <cellStyle name="60% - アクセント 3 17" xfId="373"/>
    <cellStyle name="60% - アクセント 3 18" xfId="374"/>
    <cellStyle name="60% - アクセント 3 19" xfId="375"/>
    <cellStyle name="60% - アクセント 3 2" xfId="376"/>
    <cellStyle name="60% - アクセント 3 2 2" xfId="377"/>
    <cellStyle name="60% - アクセント 3 20" xfId="378"/>
    <cellStyle name="60% - アクセント 3 21" xfId="379"/>
    <cellStyle name="60% - アクセント 3 22" xfId="380"/>
    <cellStyle name="60% - アクセント 3 23" xfId="381"/>
    <cellStyle name="60% - アクセント 3 24" xfId="382"/>
    <cellStyle name="60% - アクセント 3 25" xfId="383"/>
    <cellStyle name="60% - アクセント 3 3" xfId="384"/>
    <cellStyle name="60% - アクセント 3 3 2" xfId="385"/>
    <cellStyle name="60% - アクセント 3 4" xfId="386"/>
    <cellStyle name="60% - アクセント 3 5" xfId="387"/>
    <cellStyle name="60% - アクセント 3 6" xfId="388"/>
    <cellStyle name="60% - アクセント 3 7" xfId="389"/>
    <cellStyle name="60% - アクセント 3 8" xfId="390"/>
    <cellStyle name="60% - アクセント 3 9" xfId="391"/>
    <cellStyle name="60% - アクセント 4 10" xfId="392"/>
    <cellStyle name="60% - アクセント 4 11" xfId="393"/>
    <cellStyle name="60% - アクセント 4 12" xfId="394"/>
    <cellStyle name="60% - アクセント 4 13" xfId="395"/>
    <cellStyle name="60% - アクセント 4 14" xfId="396"/>
    <cellStyle name="60% - アクセント 4 15" xfId="397"/>
    <cellStyle name="60% - アクセント 4 16" xfId="398"/>
    <cellStyle name="60% - アクセント 4 17" xfId="399"/>
    <cellStyle name="60% - アクセント 4 18" xfId="400"/>
    <cellStyle name="60% - アクセント 4 19" xfId="401"/>
    <cellStyle name="60% - アクセント 4 2" xfId="402"/>
    <cellStyle name="60% - アクセント 4 2 2" xfId="403"/>
    <cellStyle name="60% - アクセント 4 20" xfId="404"/>
    <cellStyle name="60% - アクセント 4 21" xfId="405"/>
    <cellStyle name="60% - アクセント 4 22" xfId="406"/>
    <cellStyle name="60% - アクセント 4 23" xfId="407"/>
    <cellStyle name="60% - アクセント 4 24" xfId="408"/>
    <cellStyle name="60% - アクセント 4 25" xfId="409"/>
    <cellStyle name="60% - アクセント 4 3" xfId="410"/>
    <cellStyle name="60% - アクセント 4 3 2" xfId="411"/>
    <cellStyle name="60% - アクセント 4 4" xfId="412"/>
    <cellStyle name="60% - アクセント 4 5" xfId="413"/>
    <cellStyle name="60% - アクセント 4 6" xfId="414"/>
    <cellStyle name="60% - アクセント 4 7" xfId="415"/>
    <cellStyle name="60% - アクセント 4 8" xfId="416"/>
    <cellStyle name="60% - アクセント 4 9" xfId="417"/>
    <cellStyle name="60% - アクセント 5 10" xfId="418"/>
    <cellStyle name="60% - アクセント 5 11" xfId="419"/>
    <cellStyle name="60% - アクセント 5 12" xfId="420"/>
    <cellStyle name="60% - アクセント 5 13" xfId="421"/>
    <cellStyle name="60% - アクセント 5 14" xfId="422"/>
    <cellStyle name="60% - アクセント 5 15" xfId="423"/>
    <cellStyle name="60% - アクセント 5 16" xfId="424"/>
    <cellStyle name="60% - アクセント 5 17" xfId="425"/>
    <cellStyle name="60% - アクセント 5 18" xfId="426"/>
    <cellStyle name="60% - アクセント 5 19" xfId="427"/>
    <cellStyle name="60% - アクセント 5 2" xfId="428"/>
    <cellStyle name="60% - アクセント 5 2 2" xfId="429"/>
    <cellStyle name="60% - アクセント 5 20" xfId="430"/>
    <cellStyle name="60% - アクセント 5 21" xfId="431"/>
    <cellStyle name="60% - アクセント 5 22" xfId="432"/>
    <cellStyle name="60% - アクセント 5 23" xfId="433"/>
    <cellStyle name="60% - アクセント 5 24" xfId="434"/>
    <cellStyle name="60% - アクセント 5 25" xfId="435"/>
    <cellStyle name="60% - アクセント 5 3" xfId="436"/>
    <cellStyle name="60% - アクセント 5 3 2" xfId="437"/>
    <cellStyle name="60% - アクセント 5 4" xfId="438"/>
    <cellStyle name="60% - アクセント 5 5" xfId="439"/>
    <cellStyle name="60% - アクセント 5 6" xfId="440"/>
    <cellStyle name="60% - アクセント 5 7" xfId="441"/>
    <cellStyle name="60% - アクセント 5 8" xfId="442"/>
    <cellStyle name="60% - アクセント 5 9" xfId="443"/>
    <cellStyle name="60% - アクセント 6 10" xfId="444"/>
    <cellStyle name="60% - アクセント 6 11" xfId="445"/>
    <cellStyle name="60% - アクセント 6 12" xfId="446"/>
    <cellStyle name="60% - アクセント 6 13" xfId="447"/>
    <cellStyle name="60% - アクセント 6 14" xfId="448"/>
    <cellStyle name="60% - アクセント 6 15" xfId="449"/>
    <cellStyle name="60% - アクセント 6 16" xfId="450"/>
    <cellStyle name="60% - アクセント 6 17" xfId="451"/>
    <cellStyle name="60% - アクセント 6 18" xfId="452"/>
    <cellStyle name="60% - アクセント 6 19" xfId="453"/>
    <cellStyle name="60% - アクセント 6 2" xfId="454"/>
    <cellStyle name="60% - アクセント 6 2 2" xfId="455"/>
    <cellStyle name="60% - アクセント 6 20" xfId="456"/>
    <cellStyle name="60% - アクセント 6 21" xfId="457"/>
    <cellStyle name="60% - アクセント 6 22" xfId="458"/>
    <cellStyle name="60% - アクセント 6 23" xfId="459"/>
    <cellStyle name="60% - アクセント 6 24" xfId="460"/>
    <cellStyle name="60% - アクセント 6 25" xfId="461"/>
    <cellStyle name="60% - アクセント 6 3" xfId="462"/>
    <cellStyle name="60% - アクセント 6 3 2" xfId="463"/>
    <cellStyle name="60% - アクセント 6 4" xfId="464"/>
    <cellStyle name="60% - アクセント 6 5" xfId="465"/>
    <cellStyle name="60% - アクセント 6 6" xfId="466"/>
    <cellStyle name="60% - アクセント 6 7" xfId="467"/>
    <cellStyle name="60% - アクセント 6 8" xfId="468"/>
    <cellStyle name="60% - アクセント 6 9" xfId="469"/>
    <cellStyle name="アクセント 1 10" xfId="470"/>
    <cellStyle name="アクセント 1 11" xfId="471"/>
    <cellStyle name="アクセント 1 12" xfId="472"/>
    <cellStyle name="アクセント 1 13" xfId="473"/>
    <cellStyle name="アクセント 1 14" xfId="474"/>
    <cellStyle name="アクセント 1 15" xfId="475"/>
    <cellStyle name="アクセント 1 16" xfId="476"/>
    <cellStyle name="アクセント 1 17" xfId="477"/>
    <cellStyle name="アクセント 1 18" xfId="478"/>
    <cellStyle name="アクセント 1 19" xfId="479"/>
    <cellStyle name="アクセント 1 2" xfId="480"/>
    <cellStyle name="アクセント 1 2 2" xfId="481"/>
    <cellStyle name="アクセント 1 20" xfId="482"/>
    <cellStyle name="アクセント 1 21" xfId="483"/>
    <cellStyle name="アクセント 1 22" xfId="484"/>
    <cellStyle name="アクセント 1 23" xfId="485"/>
    <cellStyle name="アクセント 1 24" xfId="486"/>
    <cellStyle name="アクセント 1 25" xfId="487"/>
    <cellStyle name="アクセント 1 3" xfId="488"/>
    <cellStyle name="アクセント 1 3 2" xfId="489"/>
    <cellStyle name="アクセント 1 4" xfId="490"/>
    <cellStyle name="アクセント 1 5" xfId="491"/>
    <cellStyle name="アクセント 1 6" xfId="492"/>
    <cellStyle name="アクセント 1 7" xfId="493"/>
    <cellStyle name="アクセント 1 8" xfId="494"/>
    <cellStyle name="アクセント 1 9" xfId="495"/>
    <cellStyle name="アクセント 2 10" xfId="496"/>
    <cellStyle name="アクセント 2 11" xfId="497"/>
    <cellStyle name="アクセント 2 12" xfId="498"/>
    <cellStyle name="アクセント 2 13" xfId="499"/>
    <cellStyle name="アクセント 2 14" xfId="500"/>
    <cellStyle name="アクセント 2 15" xfId="501"/>
    <cellStyle name="アクセント 2 16" xfId="502"/>
    <cellStyle name="アクセント 2 17" xfId="503"/>
    <cellStyle name="アクセント 2 18" xfId="504"/>
    <cellStyle name="アクセント 2 19" xfId="505"/>
    <cellStyle name="アクセント 2 2" xfId="506"/>
    <cellStyle name="アクセント 2 2 2" xfId="507"/>
    <cellStyle name="アクセント 2 20" xfId="508"/>
    <cellStyle name="アクセント 2 21" xfId="509"/>
    <cellStyle name="アクセント 2 22" xfId="510"/>
    <cellStyle name="アクセント 2 23" xfId="511"/>
    <cellStyle name="アクセント 2 24" xfId="512"/>
    <cellStyle name="アクセント 2 25" xfId="513"/>
    <cellStyle name="アクセント 2 3" xfId="514"/>
    <cellStyle name="アクセント 2 3 2" xfId="515"/>
    <cellStyle name="アクセント 2 4" xfId="516"/>
    <cellStyle name="アクセント 2 5" xfId="517"/>
    <cellStyle name="アクセント 2 6" xfId="518"/>
    <cellStyle name="アクセント 2 7" xfId="519"/>
    <cellStyle name="アクセント 2 8" xfId="520"/>
    <cellStyle name="アクセント 2 9" xfId="521"/>
    <cellStyle name="アクセント 3 10" xfId="522"/>
    <cellStyle name="アクセント 3 11" xfId="523"/>
    <cellStyle name="アクセント 3 12" xfId="524"/>
    <cellStyle name="アクセント 3 13" xfId="525"/>
    <cellStyle name="アクセント 3 14" xfId="526"/>
    <cellStyle name="アクセント 3 15" xfId="527"/>
    <cellStyle name="アクセント 3 16" xfId="528"/>
    <cellStyle name="アクセント 3 17" xfId="529"/>
    <cellStyle name="アクセント 3 18" xfId="530"/>
    <cellStyle name="アクセント 3 19" xfId="531"/>
    <cellStyle name="アクセント 3 2" xfId="532"/>
    <cellStyle name="アクセント 3 2 2" xfId="533"/>
    <cellStyle name="アクセント 3 20" xfId="534"/>
    <cellStyle name="アクセント 3 21" xfId="535"/>
    <cellStyle name="アクセント 3 22" xfId="536"/>
    <cellStyle name="アクセント 3 23" xfId="537"/>
    <cellStyle name="アクセント 3 24" xfId="538"/>
    <cellStyle name="アクセント 3 25" xfId="539"/>
    <cellStyle name="アクセント 3 3" xfId="540"/>
    <cellStyle name="アクセント 3 3 2" xfId="541"/>
    <cellStyle name="アクセント 3 4" xfId="542"/>
    <cellStyle name="アクセント 3 5" xfId="543"/>
    <cellStyle name="アクセント 3 6" xfId="544"/>
    <cellStyle name="アクセント 3 7" xfId="545"/>
    <cellStyle name="アクセント 3 8" xfId="546"/>
    <cellStyle name="アクセント 3 9" xfId="547"/>
    <cellStyle name="アクセント 4 10" xfId="548"/>
    <cellStyle name="アクセント 4 11" xfId="549"/>
    <cellStyle name="アクセント 4 12" xfId="550"/>
    <cellStyle name="アクセント 4 13" xfId="551"/>
    <cellStyle name="アクセント 4 14" xfId="552"/>
    <cellStyle name="アクセント 4 15" xfId="553"/>
    <cellStyle name="アクセント 4 16" xfId="554"/>
    <cellStyle name="アクセント 4 17" xfId="555"/>
    <cellStyle name="アクセント 4 18" xfId="556"/>
    <cellStyle name="アクセント 4 19" xfId="557"/>
    <cellStyle name="アクセント 4 2" xfId="558"/>
    <cellStyle name="アクセント 4 2 2" xfId="559"/>
    <cellStyle name="アクセント 4 20" xfId="560"/>
    <cellStyle name="アクセント 4 21" xfId="561"/>
    <cellStyle name="アクセント 4 22" xfId="562"/>
    <cellStyle name="アクセント 4 23" xfId="563"/>
    <cellStyle name="アクセント 4 24" xfId="564"/>
    <cellStyle name="アクセント 4 25" xfId="565"/>
    <cellStyle name="アクセント 4 3" xfId="566"/>
    <cellStyle name="アクセント 4 3 2" xfId="567"/>
    <cellStyle name="アクセント 4 4" xfId="568"/>
    <cellStyle name="アクセント 4 5" xfId="569"/>
    <cellStyle name="アクセント 4 6" xfId="570"/>
    <cellStyle name="アクセント 4 7" xfId="571"/>
    <cellStyle name="アクセント 4 8" xfId="572"/>
    <cellStyle name="アクセント 4 9" xfId="573"/>
    <cellStyle name="アクセント 5 10" xfId="574"/>
    <cellStyle name="アクセント 5 11" xfId="575"/>
    <cellStyle name="アクセント 5 12" xfId="576"/>
    <cellStyle name="アクセント 5 13" xfId="577"/>
    <cellStyle name="アクセント 5 14" xfId="578"/>
    <cellStyle name="アクセント 5 15" xfId="579"/>
    <cellStyle name="アクセント 5 16" xfId="580"/>
    <cellStyle name="アクセント 5 17" xfId="581"/>
    <cellStyle name="アクセント 5 18" xfId="582"/>
    <cellStyle name="アクセント 5 19" xfId="583"/>
    <cellStyle name="アクセント 5 2" xfId="584"/>
    <cellStyle name="アクセント 5 2 2" xfId="585"/>
    <cellStyle name="アクセント 5 20" xfId="586"/>
    <cellStyle name="アクセント 5 21" xfId="587"/>
    <cellStyle name="アクセント 5 22" xfId="588"/>
    <cellStyle name="アクセント 5 23" xfId="589"/>
    <cellStyle name="アクセント 5 24" xfId="590"/>
    <cellStyle name="アクセント 5 25" xfId="591"/>
    <cellStyle name="アクセント 5 3" xfId="592"/>
    <cellStyle name="アクセント 5 3 2" xfId="593"/>
    <cellStyle name="アクセント 5 4" xfId="594"/>
    <cellStyle name="アクセント 5 5" xfId="595"/>
    <cellStyle name="アクセント 5 6" xfId="596"/>
    <cellStyle name="アクセント 5 7" xfId="597"/>
    <cellStyle name="アクセント 5 8" xfId="598"/>
    <cellStyle name="アクセント 5 9" xfId="599"/>
    <cellStyle name="アクセント 6 10" xfId="600"/>
    <cellStyle name="アクセント 6 11" xfId="601"/>
    <cellStyle name="アクセント 6 12" xfId="602"/>
    <cellStyle name="アクセント 6 13" xfId="603"/>
    <cellStyle name="アクセント 6 14" xfId="604"/>
    <cellStyle name="アクセント 6 15" xfId="605"/>
    <cellStyle name="アクセント 6 16" xfId="606"/>
    <cellStyle name="アクセント 6 17" xfId="607"/>
    <cellStyle name="アクセント 6 18" xfId="608"/>
    <cellStyle name="アクセント 6 19" xfId="609"/>
    <cellStyle name="アクセント 6 2" xfId="610"/>
    <cellStyle name="アクセント 6 2 2" xfId="611"/>
    <cellStyle name="アクセント 6 20" xfId="612"/>
    <cellStyle name="アクセント 6 21" xfId="613"/>
    <cellStyle name="アクセント 6 22" xfId="614"/>
    <cellStyle name="アクセント 6 23" xfId="615"/>
    <cellStyle name="アクセント 6 24" xfId="616"/>
    <cellStyle name="アクセント 6 25" xfId="617"/>
    <cellStyle name="アクセント 6 3" xfId="618"/>
    <cellStyle name="アクセント 6 3 2" xfId="619"/>
    <cellStyle name="アクセント 6 4" xfId="620"/>
    <cellStyle name="アクセント 6 5" xfId="621"/>
    <cellStyle name="アクセント 6 6" xfId="622"/>
    <cellStyle name="アクセント 6 7" xfId="623"/>
    <cellStyle name="アクセント 6 8" xfId="624"/>
    <cellStyle name="アクセント 6 9" xfId="625"/>
    <cellStyle name="タイトル 10" xfId="626"/>
    <cellStyle name="タイトル 11" xfId="627"/>
    <cellStyle name="タイトル 12" xfId="628"/>
    <cellStyle name="タイトル 13" xfId="629"/>
    <cellStyle name="タイトル 14" xfId="630"/>
    <cellStyle name="タイトル 15" xfId="631"/>
    <cellStyle name="タイトル 16" xfId="632"/>
    <cellStyle name="タイトル 17" xfId="633"/>
    <cellStyle name="タイトル 18" xfId="634"/>
    <cellStyle name="タイトル 19" xfId="635"/>
    <cellStyle name="タイトル 2" xfId="636"/>
    <cellStyle name="タイトル 2 2" xfId="637"/>
    <cellStyle name="タイトル 20" xfId="638"/>
    <cellStyle name="タイトル 21" xfId="639"/>
    <cellStyle name="タイトル 22" xfId="640"/>
    <cellStyle name="タイトル 23" xfId="641"/>
    <cellStyle name="タイトル 24" xfId="642"/>
    <cellStyle name="タイトル 25" xfId="643"/>
    <cellStyle name="タイトル 3" xfId="644"/>
    <cellStyle name="タイトル 3 2" xfId="645"/>
    <cellStyle name="タイトル 4" xfId="646"/>
    <cellStyle name="タイトル 5" xfId="647"/>
    <cellStyle name="タイトル 6" xfId="648"/>
    <cellStyle name="タイトル 7" xfId="649"/>
    <cellStyle name="タイトル 8" xfId="650"/>
    <cellStyle name="タイトル 9" xfId="651"/>
    <cellStyle name="チェック セル 10" xfId="652"/>
    <cellStyle name="チェック セル 11" xfId="653"/>
    <cellStyle name="チェック セル 12" xfId="654"/>
    <cellStyle name="チェック セル 13" xfId="655"/>
    <cellStyle name="チェック セル 14" xfId="656"/>
    <cellStyle name="チェック セル 15" xfId="657"/>
    <cellStyle name="チェック セル 16" xfId="658"/>
    <cellStyle name="チェック セル 17" xfId="659"/>
    <cellStyle name="チェック セル 18" xfId="660"/>
    <cellStyle name="チェック セル 19" xfId="661"/>
    <cellStyle name="チェック セル 2" xfId="662"/>
    <cellStyle name="チェック セル 2 2" xfId="663"/>
    <cellStyle name="チェック セル 20" xfId="664"/>
    <cellStyle name="チェック セル 21" xfId="665"/>
    <cellStyle name="チェック セル 22" xfId="666"/>
    <cellStyle name="チェック セル 23" xfId="667"/>
    <cellStyle name="チェック セル 24" xfId="668"/>
    <cellStyle name="チェック セル 25" xfId="669"/>
    <cellStyle name="チェック セル 3" xfId="670"/>
    <cellStyle name="チェック セル 3 2" xfId="671"/>
    <cellStyle name="チェック セル 4" xfId="672"/>
    <cellStyle name="チェック セル 5" xfId="673"/>
    <cellStyle name="チェック セル 6" xfId="674"/>
    <cellStyle name="チェック セル 7" xfId="675"/>
    <cellStyle name="チェック セル 8" xfId="676"/>
    <cellStyle name="チェック セル 9" xfId="677"/>
    <cellStyle name="どちらでもない 10" xfId="678"/>
    <cellStyle name="どちらでもない 11" xfId="679"/>
    <cellStyle name="どちらでもない 12" xfId="680"/>
    <cellStyle name="どちらでもない 13" xfId="681"/>
    <cellStyle name="どちらでもない 14" xfId="682"/>
    <cellStyle name="どちらでもない 15" xfId="683"/>
    <cellStyle name="どちらでもない 16" xfId="684"/>
    <cellStyle name="どちらでもない 17" xfId="685"/>
    <cellStyle name="どちらでもない 18" xfId="686"/>
    <cellStyle name="どちらでもない 19" xfId="687"/>
    <cellStyle name="どちらでもない 2" xfId="688"/>
    <cellStyle name="どちらでもない 2 2" xfId="689"/>
    <cellStyle name="どちらでもない 20" xfId="690"/>
    <cellStyle name="どちらでもない 21" xfId="691"/>
    <cellStyle name="どちらでもない 22" xfId="692"/>
    <cellStyle name="どちらでもない 23" xfId="693"/>
    <cellStyle name="どちらでもない 24" xfId="694"/>
    <cellStyle name="どちらでもない 25" xfId="695"/>
    <cellStyle name="どちらでもない 3" xfId="696"/>
    <cellStyle name="どちらでもない 3 2" xfId="697"/>
    <cellStyle name="どちらでもない 4" xfId="698"/>
    <cellStyle name="どちらでもない 5" xfId="699"/>
    <cellStyle name="どちらでもない 6" xfId="700"/>
    <cellStyle name="どちらでもない 7" xfId="701"/>
    <cellStyle name="どちらでもない 8" xfId="702"/>
    <cellStyle name="どちらでもない 9" xfId="703"/>
    <cellStyle name="パーセント 2" xfId="704"/>
    <cellStyle name="パーセント 2 2" xfId="705"/>
    <cellStyle name="パーセント 2 2 2" xfId="706"/>
    <cellStyle name="パーセント 2 2 2 2" xfId="1576"/>
    <cellStyle name="パーセント 2 2 3" xfId="1577"/>
    <cellStyle name="パーセント 2 3" xfId="707"/>
    <cellStyle name="パーセント 2 3 2" xfId="1550"/>
    <cellStyle name="パーセント 2 3 2 2" xfId="1551"/>
    <cellStyle name="パーセント 2 3 3" xfId="1552"/>
    <cellStyle name="パーセント 2 3 3 2" xfId="1553"/>
    <cellStyle name="パーセント 2 3 4" xfId="1554"/>
    <cellStyle name="パーセント 2 4" xfId="1555"/>
    <cellStyle name="パーセント 2 4 2" xfId="1548"/>
    <cellStyle name="パーセント 2 4 2 2" xfId="1578"/>
    <cellStyle name="パーセント 2 4 3" xfId="1579"/>
    <cellStyle name="パーセント 2 4 3 2" xfId="1580"/>
    <cellStyle name="パーセント 3" xfId="708"/>
    <cellStyle name="パーセント 3 2" xfId="1556"/>
    <cellStyle name="パーセント 3 3" xfId="1581"/>
    <cellStyle name="パーセント 3 3 2" xfId="1582"/>
    <cellStyle name="パーセント 3 3 2 2" xfId="1583"/>
    <cellStyle name="パーセント 3 3 3" xfId="1584"/>
    <cellStyle name="パーセント 3 3 3 2" xfId="1585"/>
    <cellStyle name="パーセント 3 3 4" xfId="1586"/>
    <cellStyle name="パーセント 3 4" xfId="1587"/>
    <cellStyle name="パーセント 3 4 2" xfId="1588"/>
    <cellStyle name="パーセント 3 5" xfId="1589"/>
    <cellStyle name="パーセント 3 5 2" xfId="1590"/>
    <cellStyle name="パーセント 4" xfId="709"/>
    <cellStyle name="パーセント 5" xfId="710"/>
    <cellStyle name="パーセント 6" xfId="1591"/>
    <cellStyle name="パーセント 7" xfId="1592"/>
    <cellStyle name="ハイパーリンク 2" xfId="1557"/>
    <cellStyle name="メモ 10" xfId="711"/>
    <cellStyle name="メモ 11" xfId="712"/>
    <cellStyle name="メモ 12" xfId="713"/>
    <cellStyle name="メモ 13" xfId="714"/>
    <cellStyle name="メモ 14" xfId="715"/>
    <cellStyle name="メモ 15" xfId="716"/>
    <cellStyle name="メモ 16" xfId="717"/>
    <cellStyle name="メモ 17" xfId="718"/>
    <cellStyle name="メモ 18" xfId="719"/>
    <cellStyle name="メモ 19" xfId="720"/>
    <cellStyle name="メモ 2" xfId="721"/>
    <cellStyle name="メモ 2 2" xfId="722"/>
    <cellStyle name="メモ 2 2 2" xfId="723"/>
    <cellStyle name="メモ 2 2 2 2" xfId="1390"/>
    <cellStyle name="メモ 2 2 2 2 2" xfId="1391"/>
    <cellStyle name="メモ 2 2 2 3" xfId="1392"/>
    <cellStyle name="メモ 2 2 3" xfId="724"/>
    <cellStyle name="メモ 2 2 3 2" xfId="1393"/>
    <cellStyle name="メモ 2 2 4" xfId="1593"/>
    <cellStyle name="メモ 2 2 4 2" xfId="1594"/>
    <cellStyle name="メモ 2 2 5" xfId="1595"/>
    <cellStyle name="メモ 2 2 6" xfId="1596"/>
    <cellStyle name="メモ 2 2 6 2" xfId="1597"/>
    <cellStyle name="メモ 20" xfId="725"/>
    <cellStyle name="メモ 21" xfId="726"/>
    <cellStyle name="メモ 22" xfId="727"/>
    <cellStyle name="メモ 23" xfId="728"/>
    <cellStyle name="メモ 24" xfId="729"/>
    <cellStyle name="メモ 25" xfId="730"/>
    <cellStyle name="メモ 3" xfId="731"/>
    <cellStyle name="メモ 3 2" xfId="732"/>
    <cellStyle name="メモ 3 2 2" xfId="1394"/>
    <cellStyle name="メモ 3 2 2 2" xfId="1395"/>
    <cellStyle name="メモ 3 2 3" xfId="1396"/>
    <cellStyle name="メモ 3 3" xfId="733"/>
    <cellStyle name="メモ 3 3 2" xfId="1397"/>
    <cellStyle name="メモ 3 4" xfId="1598"/>
    <cellStyle name="メモ 3 4 2" xfId="1599"/>
    <cellStyle name="メモ 3 5" xfId="1600"/>
    <cellStyle name="メモ 3 6" xfId="1601"/>
    <cellStyle name="メモ 3 6 2" xfId="1602"/>
    <cellStyle name="メモ 4" xfId="734"/>
    <cellStyle name="メモ 4 2" xfId="735"/>
    <cellStyle name="メモ 4 2 2" xfId="1398"/>
    <cellStyle name="メモ 4 2 2 2" xfId="1399"/>
    <cellStyle name="メモ 4 2 3" xfId="1400"/>
    <cellStyle name="メモ 4 3" xfId="736"/>
    <cellStyle name="メモ 4 3 2" xfId="1401"/>
    <cellStyle name="メモ 4 4" xfId="1603"/>
    <cellStyle name="メモ 4 4 2" xfId="1604"/>
    <cellStyle name="メモ 4 5" xfId="1605"/>
    <cellStyle name="メモ 4 6" xfId="1606"/>
    <cellStyle name="メモ 4 6 2" xfId="1607"/>
    <cellStyle name="メモ 5" xfId="737"/>
    <cellStyle name="メモ 6" xfId="738"/>
    <cellStyle name="メモ 7" xfId="739"/>
    <cellStyle name="メモ 8" xfId="740"/>
    <cellStyle name="メモ 9" xfId="741"/>
    <cellStyle name="リンク セル 10" xfId="742"/>
    <cellStyle name="リンク セル 11" xfId="743"/>
    <cellStyle name="リンク セル 12" xfId="744"/>
    <cellStyle name="リンク セル 13" xfId="745"/>
    <cellStyle name="リンク セル 14" xfId="746"/>
    <cellStyle name="リンク セル 15" xfId="747"/>
    <cellStyle name="リンク セル 16" xfId="748"/>
    <cellStyle name="リンク セル 17" xfId="749"/>
    <cellStyle name="リンク セル 18" xfId="750"/>
    <cellStyle name="リンク セル 19" xfId="751"/>
    <cellStyle name="リンク セル 2" xfId="752"/>
    <cellStyle name="リンク セル 2 2" xfId="753"/>
    <cellStyle name="リンク セル 20" xfId="754"/>
    <cellStyle name="リンク セル 21" xfId="755"/>
    <cellStyle name="リンク セル 22" xfId="756"/>
    <cellStyle name="リンク セル 23" xfId="757"/>
    <cellStyle name="リンク セル 24" xfId="758"/>
    <cellStyle name="リンク セル 25" xfId="759"/>
    <cellStyle name="リンク セル 3" xfId="760"/>
    <cellStyle name="リンク セル 3 2" xfId="761"/>
    <cellStyle name="リンク セル 4" xfId="762"/>
    <cellStyle name="リンク セル 5" xfId="763"/>
    <cellStyle name="リンク セル 6" xfId="764"/>
    <cellStyle name="リンク セル 7" xfId="765"/>
    <cellStyle name="リンク セル 8" xfId="766"/>
    <cellStyle name="リンク セル 9" xfId="767"/>
    <cellStyle name="悪い 10" xfId="768"/>
    <cellStyle name="悪い 11" xfId="769"/>
    <cellStyle name="悪い 12" xfId="770"/>
    <cellStyle name="悪い 13" xfId="771"/>
    <cellStyle name="悪い 14" xfId="772"/>
    <cellStyle name="悪い 15" xfId="773"/>
    <cellStyle name="悪い 16" xfId="774"/>
    <cellStyle name="悪い 17" xfId="775"/>
    <cellStyle name="悪い 18" xfId="776"/>
    <cellStyle name="悪い 19" xfId="777"/>
    <cellStyle name="悪い 2" xfId="778"/>
    <cellStyle name="悪い 2 2" xfId="779"/>
    <cellStyle name="悪い 2 3" xfId="1402"/>
    <cellStyle name="悪い 20" xfId="780"/>
    <cellStyle name="悪い 21" xfId="781"/>
    <cellStyle name="悪い 22" xfId="782"/>
    <cellStyle name="悪い 23" xfId="783"/>
    <cellStyle name="悪い 24" xfId="784"/>
    <cellStyle name="悪い 25" xfId="785"/>
    <cellStyle name="悪い 3" xfId="786"/>
    <cellStyle name="悪い 3 2" xfId="787"/>
    <cellStyle name="悪い 4" xfId="788"/>
    <cellStyle name="悪い 5" xfId="789"/>
    <cellStyle name="悪い 6" xfId="790"/>
    <cellStyle name="悪い 7" xfId="791"/>
    <cellStyle name="悪い 8" xfId="792"/>
    <cellStyle name="悪い 9" xfId="793"/>
    <cellStyle name="計算 10" xfId="794"/>
    <cellStyle name="計算 11" xfId="795"/>
    <cellStyle name="計算 12" xfId="796"/>
    <cellStyle name="計算 13" xfId="797"/>
    <cellStyle name="計算 14" xfId="798"/>
    <cellStyle name="計算 15" xfId="799"/>
    <cellStyle name="計算 16" xfId="800"/>
    <cellStyle name="計算 17" xfId="801"/>
    <cellStyle name="計算 18" xfId="802"/>
    <cellStyle name="計算 19" xfId="803"/>
    <cellStyle name="計算 2" xfId="804"/>
    <cellStyle name="計算 2 2" xfId="805"/>
    <cellStyle name="計算 2 2 2" xfId="806"/>
    <cellStyle name="計算 2 2 2 2" xfId="1403"/>
    <cellStyle name="計算 2 2 2 2 2" xfId="1404"/>
    <cellStyle name="計算 2 2 2 3" xfId="1405"/>
    <cellStyle name="計算 2 2 3" xfId="807"/>
    <cellStyle name="計算 2 2 3 2" xfId="1406"/>
    <cellStyle name="計算 2 2 4" xfId="1608"/>
    <cellStyle name="計算 2 2 4 2" xfId="1609"/>
    <cellStyle name="計算 2 2 5" xfId="1610"/>
    <cellStyle name="計算 2 2 6" xfId="1611"/>
    <cellStyle name="計算 2 2 6 2" xfId="1612"/>
    <cellStyle name="計算 20" xfId="808"/>
    <cellStyle name="計算 21" xfId="809"/>
    <cellStyle name="計算 22" xfId="810"/>
    <cellStyle name="計算 23" xfId="811"/>
    <cellStyle name="計算 24" xfId="812"/>
    <cellStyle name="計算 25" xfId="813"/>
    <cellStyle name="計算 3" xfId="814"/>
    <cellStyle name="計算 3 2" xfId="815"/>
    <cellStyle name="計算 3 2 2" xfId="1407"/>
    <cellStyle name="計算 3 2 2 2" xfId="1408"/>
    <cellStyle name="計算 3 2 3" xfId="1409"/>
    <cellStyle name="計算 3 3" xfId="816"/>
    <cellStyle name="計算 3 3 2" xfId="1410"/>
    <cellStyle name="計算 3 4" xfId="1613"/>
    <cellStyle name="計算 3 4 2" xfId="1614"/>
    <cellStyle name="計算 3 5" xfId="1615"/>
    <cellStyle name="計算 3 6" xfId="1616"/>
    <cellStyle name="計算 3 6 2" xfId="1617"/>
    <cellStyle name="計算 4" xfId="817"/>
    <cellStyle name="計算 4 2" xfId="818"/>
    <cellStyle name="計算 4 2 2" xfId="1411"/>
    <cellStyle name="計算 4 2 2 2" xfId="1412"/>
    <cellStyle name="計算 4 2 3" xfId="1413"/>
    <cellStyle name="計算 4 3" xfId="819"/>
    <cellStyle name="計算 4 3 2" xfId="1414"/>
    <cellStyle name="計算 4 4" xfId="1618"/>
    <cellStyle name="計算 4 4 2" xfId="1619"/>
    <cellStyle name="計算 4 5" xfId="1620"/>
    <cellStyle name="計算 4 6" xfId="1621"/>
    <cellStyle name="計算 4 6 2" xfId="1622"/>
    <cellStyle name="計算 5" xfId="820"/>
    <cellStyle name="計算 6" xfId="821"/>
    <cellStyle name="計算 7" xfId="822"/>
    <cellStyle name="計算 8" xfId="823"/>
    <cellStyle name="計算 9" xfId="824"/>
    <cellStyle name="警告文 10" xfId="825"/>
    <cellStyle name="警告文 11" xfId="826"/>
    <cellStyle name="警告文 12" xfId="827"/>
    <cellStyle name="警告文 13" xfId="828"/>
    <cellStyle name="警告文 14" xfId="829"/>
    <cellStyle name="警告文 15" xfId="830"/>
    <cellStyle name="警告文 16" xfId="831"/>
    <cellStyle name="警告文 17" xfId="832"/>
    <cellStyle name="警告文 18" xfId="833"/>
    <cellStyle name="警告文 19" xfId="834"/>
    <cellStyle name="警告文 2" xfId="835"/>
    <cellStyle name="警告文 2 2" xfId="836"/>
    <cellStyle name="警告文 20" xfId="837"/>
    <cellStyle name="警告文 21" xfId="838"/>
    <cellStyle name="警告文 22" xfId="839"/>
    <cellStyle name="警告文 23" xfId="840"/>
    <cellStyle name="警告文 24" xfId="841"/>
    <cellStyle name="警告文 25" xfId="842"/>
    <cellStyle name="警告文 3" xfId="843"/>
    <cellStyle name="警告文 3 2" xfId="844"/>
    <cellStyle name="警告文 4" xfId="845"/>
    <cellStyle name="警告文 5" xfId="846"/>
    <cellStyle name="警告文 6" xfId="847"/>
    <cellStyle name="警告文 7" xfId="848"/>
    <cellStyle name="警告文 8" xfId="849"/>
    <cellStyle name="警告文 9" xfId="850"/>
    <cellStyle name="桁区切り" xfId="1739" builtinId="6"/>
    <cellStyle name="桁区切り 2" xfId="851"/>
    <cellStyle name="桁区切り 2 2" xfId="852"/>
    <cellStyle name="桁区切り 2 2 2" xfId="853"/>
    <cellStyle name="桁区切り 2 2 2 2" xfId="1623"/>
    <cellStyle name="桁区切り 2 2 2 2 2" xfId="1624"/>
    <cellStyle name="桁区切り 2 2 2 3" xfId="1625"/>
    <cellStyle name="桁区切り 2 2 3" xfId="1626"/>
    <cellStyle name="桁区切り 2 2 3 2" xfId="1627"/>
    <cellStyle name="桁区切り 2 2 3 2 2" xfId="1628"/>
    <cellStyle name="桁区切り 2 2 3 3" xfId="1629"/>
    <cellStyle name="桁区切り 2 2 3 3 2" xfId="1630"/>
    <cellStyle name="桁区切り 2 2 3 4" xfId="1631"/>
    <cellStyle name="桁区切り 2 2 4" xfId="1632"/>
    <cellStyle name="桁区切り 2 3" xfId="854"/>
    <cellStyle name="桁区切り 2 3 2" xfId="1633"/>
    <cellStyle name="桁区切り 2 3 2 2" xfId="1634"/>
    <cellStyle name="桁区切り 2 3 3" xfId="1635"/>
    <cellStyle name="桁区切り 2 4" xfId="1415"/>
    <cellStyle name="桁区切り 2 5" xfId="1416"/>
    <cellStyle name="桁区切り 2 5 2" xfId="1417"/>
    <cellStyle name="桁区切り 2 5 3" xfId="1418"/>
    <cellStyle name="桁区切り 2 5 3 2" xfId="1419"/>
    <cellStyle name="桁区切り 2 6" xfId="1420"/>
    <cellStyle name="桁区切り 2 6 2" xfId="1558"/>
    <cellStyle name="桁区切り 2 7" xfId="1421"/>
    <cellStyle name="桁区切り 2 8" xfId="1422"/>
    <cellStyle name="桁区切り 2 8 2" xfId="1423"/>
    <cellStyle name="桁区切り 2 8 2 2" xfId="1424"/>
    <cellStyle name="桁区切り 2 8 2 2 2" xfId="1425"/>
    <cellStyle name="桁区切り 2 8 2 2 2 2" xfId="1426"/>
    <cellStyle name="桁区切り 2 8 2 2 2 2 2" xfId="1427"/>
    <cellStyle name="桁区切り 2 8 2 3" xfId="1428"/>
    <cellStyle name="桁区切り 2 8 2 3 2" xfId="1429"/>
    <cellStyle name="桁区切り 2 8 2 3 2 2" xfId="1430"/>
    <cellStyle name="桁区切り 2 9" xfId="1738"/>
    <cellStyle name="桁区切り 3" xfId="855"/>
    <cellStyle name="桁区切り 3 2" xfId="856"/>
    <cellStyle name="桁区切り 3 3" xfId="1636"/>
    <cellStyle name="桁区切り 3 3 2" xfId="1637"/>
    <cellStyle name="桁区切り 3 3 2 2" xfId="1638"/>
    <cellStyle name="桁区切り 3 3 3" xfId="1639"/>
    <cellStyle name="桁区切り 3 4" xfId="1640"/>
    <cellStyle name="桁区切り 3 4 2" xfId="1641"/>
    <cellStyle name="桁区切り 3 5" xfId="1431"/>
    <cellStyle name="桁区切り 4" xfId="857"/>
    <cellStyle name="桁区切り 4 2" xfId="1432"/>
    <cellStyle name="桁区切り 4 2 2" xfId="1642"/>
    <cellStyle name="桁区切り 4 2 2 2" xfId="1643"/>
    <cellStyle name="桁区切り 4 2 3" xfId="1644"/>
    <cellStyle name="桁区切り 4 3" xfId="1645"/>
    <cellStyle name="桁区切り 4 3 2" xfId="1646"/>
    <cellStyle name="桁区切り 4 4" xfId="1647"/>
    <cellStyle name="桁区切り 5" xfId="1433"/>
    <cellStyle name="桁区切り 5 2" xfId="1559"/>
    <cellStyle name="桁区切り 5 2 2" xfId="1560"/>
    <cellStyle name="桁区切り 5 3" xfId="1561"/>
    <cellStyle name="桁区切り 6" xfId="1434"/>
    <cellStyle name="桁区切り 7" xfId="1435"/>
    <cellStyle name="桁区切り 8" xfId="1436"/>
    <cellStyle name="桁区切り 8 2" xfId="1437"/>
    <cellStyle name="桁区切り 9" xfId="1648"/>
    <cellStyle name="桁区切り 9 2" xfId="1649"/>
    <cellStyle name="桁区切り 9 2 2" xfId="1650"/>
    <cellStyle name="見出し 1 10" xfId="858"/>
    <cellStyle name="見出し 1 11" xfId="859"/>
    <cellStyle name="見出し 1 12" xfId="860"/>
    <cellStyle name="見出し 1 13" xfId="861"/>
    <cellStyle name="見出し 1 14" xfId="862"/>
    <cellStyle name="見出し 1 15" xfId="863"/>
    <cellStyle name="見出し 1 16" xfId="864"/>
    <cellStyle name="見出し 1 17" xfId="865"/>
    <cellStyle name="見出し 1 18" xfId="866"/>
    <cellStyle name="見出し 1 19" xfId="867"/>
    <cellStyle name="見出し 1 2" xfId="868"/>
    <cellStyle name="見出し 1 2 2" xfId="869"/>
    <cellStyle name="見出し 1 20" xfId="870"/>
    <cellStyle name="見出し 1 21" xfId="871"/>
    <cellStyle name="見出し 1 22" xfId="872"/>
    <cellStyle name="見出し 1 23" xfId="873"/>
    <cellStyle name="見出し 1 24" xfId="874"/>
    <cellStyle name="見出し 1 25" xfId="875"/>
    <cellStyle name="見出し 1 3" xfId="876"/>
    <cellStyle name="見出し 1 3 2" xfId="877"/>
    <cellStyle name="見出し 1 4" xfId="878"/>
    <cellStyle name="見出し 1 5" xfId="879"/>
    <cellStyle name="見出し 1 6" xfId="880"/>
    <cellStyle name="見出し 1 7" xfId="881"/>
    <cellStyle name="見出し 1 8" xfId="882"/>
    <cellStyle name="見出し 1 9" xfId="883"/>
    <cellStyle name="見出し 2 10" xfId="884"/>
    <cellStyle name="見出し 2 11" xfId="885"/>
    <cellStyle name="見出し 2 12" xfId="886"/>
    <cellStyle name="見出し 2 13" xfId="887"/>
    <cellStyle name="見出し 2 14" xfId="888"/>
    <cellStyle name="見出し 2 15" xfId="889"/>
    <cellStyle name="見出し 2 16" xfId="890"/>
    <cellStyle name="見出し 2 17" xfId="891"/>
    <cellStyle name="見出し 2 18" xfId="892"/>
    <cellStyle name="見出し 2 19" xfId="893"/>
    <cellStyle name="見出し 2 2" xfId="894"/>
    <cellStyle name="見出し 2 2 2" xfId="895"/>
    <cellStyle name="見出し 2 20" xfId="896"/>
    <cellStyle name="見出し 2 21" xfId="897"/>
    <cellStyle name="見出し 2 22" xfId="898"/>
    <cellStyle name="見出し 2 23" xfId="899"/>
    <cellStyle name="見出し 2 24" xfId="900"/>
    <cellStyle name="見出し 2 25" xfId="901"/>
    <cellStyle name="見出し 2 3" xfId="902"/>
    <cellStyle name="見出し 2 3 2" xfId="903"/>
    <cellStyle name="見出し 2 4" xfId="904"/>
    <cellStyle name="見出し 2 5" xfId="905"/>
    <cellStyle name="見出し 2 6" xfId="906"/>
    <cellStyle name="見出し 2 7" xfId="907"/>
    <cellStyle name="見出し 2 8" xfId="908"/>
    <cellStyle name="見出し 2 9" xfId="909"/>
    <cellStyle name="見出し 3 10" xfId="910"/>
    <cellStyle name="見出し 3 11" xfId="911"/>
    <cellStyle name="見出し 3 12" xfId="912"/>
    <cellStyle name="見出し 3 13" xfId="913"/>
    <cellStyle name="見出し 3 14" xfId="914"/>
    <cellStyle name="見出し 3 15" xfId="915"/>
    <cellStyle name="見出し 3 16" xfId="916"/>
    <cellStyle name="見出し 3 17" xfId="917"/>
    <cellStyle name="見出し 3 18" xfId="918"/>
    <cellStyle name="見出し 3 19" xfId="919"/>
    <cellStyle name="見出し 3 2" xfId="920"/>
    <cellStyle name="見出し 3 2 2" xfId="921"/>
    <cellStyle name="見出し 3 20" xfId="922"/>
    <cellStyle name="見出し 3 21" xfId="923"/>
    <cellStyle name="見出し 3 22" xfId="924"/>
    <cellStyle name="見出し 3 23" xfId="925"/>
    <cellStyle name="見出し 3 24" xfId="926"/>
    <cellStyle name="見出し 3 25" xfId="927"/>
    <cellStyle name="見出し 3 3" xfId="928"/>
    <cellStyle name="見出し 3 3 2" xfId="929"/>
    <cellStyle name="見出し 3 4" xfId="930"/>
    <cellStyle name="見出し 3 5" xfId="931"/>
    <cellStyle name="見出し 3 6" xfId="932"/>
    <cellStyle name="見出し 3 7" xfId="933"/>
    <cellStyle name="見出し 3 8" xfId="934"/>
    <cellStyle name="見出し 3 9" xfId="935"/>
    <cellStyle name="見出し 4 10" xfId="936"/>
    <cellStyle name="見出し 4 11" xfId="937"/>
    <cellStyle name="見出し 4 12" xfId="938"/>
    <cellStyle name="見出し 4 13" xfId="939"/>
    <cellStyle name="見出し 4 14" xfId="940"/>
    <cellStyle name="見出し 4 15" xfId="941"/>
    <cellStyle name="見出し 4 16" xfId="942"/>
    <cellStyle name="見出し 4 17" xfId="943"/>
    <cellStyle name="見出し 4 18" xfId="944"/>
    <cellStyle name="見出し 4 19" xfId="945"/>
    <cellStyle name="見出し 4 2" xfId="946"/>
    <cellStyle name="見出し 4 2 2" xfId="947"/>
    <cellStyle name="見出し 4 20" xfId="948"/>
    <cellStyle name="見出し 4 21" xfId="949"/>
    <cellStyle name="見出し 4 22" xfId="950"/>
    <cellStyle name="見出し 4 23" xfId="951"/>
    <cellStyle name="見出し 4 24" xfId="952"/>
    <cellStyle name="見出し 4 25" xfId="953"/>
    <cellStyle name="見出し 4 3" xfId="954"/>
    <cellStyle name="見出し 4 3 2" xfId="955"/>
    <cellStyle name="見出し 4 4" xfId="956"/>
    <cellStyle name="見出し 4 5" xfId="957"/>
    <cellStyle name="見出し 4 6" xfId="958"/>
    <cellStyle name="見出し 4 7" xfId="959"/>
    <cellStyle name="見出し 4 8" xfId="960"/>
    <cellStyle name="見出し 4 9" xfId="961"/>
    <cellStyle name="集計 10" xfId="962"/>
    <cellStyle name="集計 11" xfId="963"/>
    <cellStyle name="集計 12" xfId="964"/>
    <cellStyle name="集計 13" xfId="965"/>
    <cellStyle name="集計 14" xfId="966"/>
    <cellStyle name="集計 15" xfId="967"/>
    <cellStyle name="集計 16" xfId="968"/>
    <cellStyle name="集計 17" xfId="969"/>
    <cellStyle name="集計 18" xfId="970"/>
    <cellStyle name="集計 19" xfId="971"/>
    <cellStyle name="集計 2" xfId="972"/>
    <cellStyle name="集計 2 2" xfId="973"/>
    <cellStyle name="集計 2 2 2" xfId="974"/>
    <cellStyle name="集計 2 2 2 2" xfId="1438"/>
    <cellStyle name="集計 2 2 2 2 2" xfId="1439"/>
    <cellStyle name="集計 2 2 2 3" xfId="1440"/>
    <cellStyle name="集計 2 2 3" xfId="975"/>
    <cellStyle name="集計 2 2 3 2" xfId="1441"/>
    <cellStyle name="集計 2 2 4" xfId="1651"/>
    <cellStyle name="集計 2 2 4 2" xfId="1652"/>
    <cellStyle name="集計 2 2 5" xfId="1653"/>
    <cellStyle name="集計 2 2 5 2" xfId="1654"/>
    <cellStyle name="集計 2 2 6" xfId="1655"/>
    <cellStyle name="集計 20" xfId="976"/>
    <cellStyle name="集計 21" xfId="977"/>
    <cellStyle name="集計 22" xfId="978"/>
    <cellStyle name="集計 23" xfId="979"/>
    <cellStyle name="集計 24" xfId="980"/>
    <cellStyle name="集計 25" xfId="981"/>
    <cellStyle name="集計 3" xfId="982"/>
    <cellStyle name="集計 3 2" xfId="983"/>
    <cellStyle name="集計 3 2 2" xfId="1442"/>
    <cellStyle name="集計 3 2 2 2" xfId="1443"/>
    <cellStyle name="集計 3 2 3" xfId="1444"/>
    <cellStyle name="集計 3 3" xfId="984"/>
    <cellStyle name="集計 3 3 2" xfId="1445"/>
    <cellStyle name="集計 3 4" xfId="1656"/>
    <cellStyle name="集計 3 4 2" xfId="1657"/>
    <cellStyle name="集計 3 5" xfId="1658"/>
    <cellStyle name="集計 3 5 2" xfId="1659"/>
    <cellStyle name="集計 3 6" xfId="1660"/>
    <cellStyle name="集計 4" xfId="985"/>
    <cellStyle name="集計 4 2" xfId="986"/>
    <cellStyle name="集計 4 2 2" xfId="1446"/>
    <cellStyle name="集計 4 2 2 2" xfId="1447"/>
    <cellStyle name="集計 4 2 3" xfId="1448"/>
    <cellStyle name="集計 4 3" xfId="987"/>
    <cellStyle name="集計 4 3 2" xfId="1449"/>
    <cellStyle name="集計 4 4" xfId="1661"/>
    <cellStyle name="集計 4 4 2" xfId="1662"/>
    <cellStyle name="集計 4 5" xfId="1663"/>
    <cellStyle name="集計 4 5 2" xfId="1664"/>
    <cellStyle name="集計 4 6" xfId="1665"/>
    <cellStyle name="集計 5" xfId="988"/>
    <cellStyle name="集計 6" xfId="989"/>
    <cellStyle name="集計 7" xfId="990"/>
    <cellStyle name="集計 8" xfId="991"/>
    <cellStyle name="集計 9" xfId="992"/>
    <cellStyle name="出力 10" xfId="993"/>
    <cellStyle name="出力 11" xfId="994"/>
    <cellStyle name="出力 12" xfId="995"/>
    <cellStyle name="出力 13" xfId="996"/>
    <cellStyle name="出力 14" xfId="997"/>
    <cellStyle name="出力 15" xfId="998"/>
    <cellStyle name="出力 16" xfId="999"/>
    <cellStyle name="出力 17" xfId="1000"/>
    <cellStyle name="出力 18" xfId="1001"/>
    <cellStyle name="出力 19" xfId="1002"/>
    <cellStyle name="出力 2" xfId="1003"/>
    <cellStyle name="出力 2 2" xfId="1004"/>
    <cellStyle name="出力 2 2 2" xfId="1005"/>
    <cellStyle name="出力 2 2 2 2" xfId="1450"/>
    <cellStyle name="出力 2 2 2 2 2" xfId="1451"/>
    <cellStyle name="出力 2 2 2 3" xfId="1452"/>
    <cellStyle name="出力 2 2 3" xfId="1006"/>
    <cellStyle name="出力 2 2 3 2" xfId="1453"/>
    <cellStyle name="出力 2 2 4" xfId="1562"/>
    <cellStyle name="出力 2 2 4 2" xfId="1666"/>
    <cellStyle name="出力 2 2 5" xfId="1667"/>
    <cellStyle name="出力 2 2 5 2" xfId="1668"/>
    <cellStyle name="出力 2 2 6" xfId="1669"/>
    <cellStyle name="出力 20" xfId="1007"/>
    <cellStyle name="出力 21" xfId="1008"/>
    <cellStyle name="出力 22" xfId="1009"/>
    <cellStyle name="出力 23" xfId="1010"/>
    <cellStyle name="出力 24" xfId="1011"/>
    <cellStyle name="出力 25" xfId="1012"/>
    <cellStyle name="出力 3" xfId="1013"/>
    <cellStyle name="出力 3 2" xfId="1014"/>
    <cellStyle name="出力 3 2 2" xfId="1454"/>
    <cellStyle name="出力 3 2 2 2" xfId="1455"/>
    <cellStyle name="出力 3 2 3" xfId="1456"/>
    <cellStyle name="出力 3 3" xfId="1015"/>
    <cellStyle name="出力 3 3 2" xfId="1457"/>
    <cellStyle name="出力 3 4" xfId="1563"/>
    <cellStyle name="出力 3 4 2" xfId="1670"/>
    <cellStyle name="出力 3 5" xfId="1671"/>
    <cellStyle name="出力 3 5 2" xfId="1672"/>
    <cellStyle name="出力 3 6" xfId="1673"/>
    <cellStyle name="出力 4" xfId="1016"/>
    <cellStyle name="出力 4 2" xfId="1017"/>
    <cellStyle name="出力 4 2 2" xfId="1458"/>
    <cellStyle name="出力 4 2 2 2" xfId="1459"/>
    <cellStyle name="出力 4 2 3" xfId="1460"/>
    <cellStyle name="出力 4 3" xfId="1018"/>
    <cellStyle name="出力 4 3 2" xfId="1461"/>
    <cellStyle name="出力 4 4" xfId="1564"/>
    <cellStyle name="出力 4 4 2" xfId="1674"/>
    <cellStyle name="出力 4 5" xfId="1675"/>
    <cellStyle name="出力 4 5 2" xfId="1676"/>
    <cellStyle name="出力 4 6" xfId="1677"/>
    <cellStyle name="出力 5" xfId="1019"/>
    <cellStyle name="出力 6" xfId="1020"/>
    <cellStyle name="出力 7" xfId="1021"/>
    <cellStyle name="出力 8" xfId="1022"/>
    <cellStyle name="出力 9" xfId="1023"/>
    <cellStyle name="説明文 10" xfId="1024"/>
    <cellStyle name="説明文 11" xfId="1025"/>
    <cellStyle name="説明文 12" xfId="1026"/>
    <cellStyle name="説明文 13" xfId="1027"/>
    <cellStyle name="説明文 14" xfId="1028"/>
    <cellStyle name="説明文 15" xfId="1029"/>
    <cellStyle name="説明文 16" xfId="1030"/>
    <cellStyle name="説明文 17" xfId="1031"/>
    <cellStyle name="説明文 18" xfId="1032"/>
    <cellStyle name="説明文 19" xfId="1033"/>
    <cellStyle name="説明文 2" xfId="1034"/>
    <cellStyle name="説明文 2 2" xfId="1035"/>
    <cellStyle name="説明文 20" xfId="1036"/>
    <cellStyle name="説明文 21" xfId="1037"/>
    <cellStyle name="説明文 22" xfId="1038"/>
    <cellStyle name="説明文 23" xfId="1039"/>
    <cellStyle name="説明文 24" xfId="1040"/>
    <cellStyle name="説明文 25" xfId="1041"/>
    <cellStyle name="説明文 3" xfId="1042"/>
    <cellStyle name="説明文 3 2" xfId="1043"/>
    <cellStyle name="説明文 4" xfId="1044"/>
    <cellStyle name="説明文 5" xfId="1045"/>
    <cellStyle name="説明文 6" xfId="1046"/>
    <cellStyle name="説明文 7" xfId="1047"/>
    <cellStyle name="説明文 8" xfId="1048"/>
    <cellStyle name="説明文 9" xfId="1049"/>
    <cellStyle name="通貨 2" xfId="1050"/>
    <cellStyle name="通貨 3" xfId="1051"/>
    <cellStyle name="通貨 3 2" xfId="1052"/>
    <cellStyle name="入力 10" xfId="1053"/>
    <cellStyle name="入力 11" xfId="1054"/>
    <cellStyle name="入力 12" xfId="1055"/>
    <cellStyle name="入力 13" xfId="1056"/>
    <cellStyle name="入力 14" xfId="1057"/>
    <cellStyle name="入力 15" xfId="1058"/>
    <cellStyle name="入力 16" xfId="1059"/>
    <cellStyle name="入力 17" xfId="1060"/>
    <cellStyle name="入力 18" xfId="1061"/>
    <cellStyle name="入力 19" xfId="1062"/>
    <cellStyle name="入力 2" xfId="1063"/>
    <cellStyle name="入力 2 2" xfId="1064"/>
    <cellStyle name="入力 2 2 2" xfId="1065"/>
    <cellStyle name="入力 2 2 2 2" xfId="1462"/>
    <cellStyle name="入力 2 2 2 2 2" xfId="1463"/>
    <cellStyle name="入力 2 2 2 3" xfId="1464"/>
    <cellStyle name="入力 2 2 3" xfId="1066"/>
    <cellStyle name="入力 2 2 3 2" xfId="1465"/>
    <cellStyle name="入力 2 2 4" xfId="1678"/>
    <cellStyle name="入力 2 2 4 2" xfId="1679"/>
    <cellStyle name="入力 2 2 5" xfId="1680"/>
    <cellStyle name="入力 2 2 6" xfId="1681"/>
    <cellStyle name="入力 2 2 6 2" xfId="1682"/>
    <cellStyle name="入力 20" xfId="1067"/>
    <cellStyle name="入力 21" xfId="1068"/>
    <cellStyle name="入力 22" xfId="1069"/>
    <cellStyle name="入力 23" xfId="1070"/>
    <cellStyle name="入力 24" xfId="1071"/>
    <cellStyle name="入力 25" xfId="1072"/>
    <cellStyle name="入力 3" xfId="1073"/>
    <cellStyle name="入力 3 2" xfId="1074"/>
    <cellStyle name="入力 3 2 2" xfId="1466"/>
    <cellStyle name="入力 3 2 2 2" xfId="1467"/>
    <cellStyle name="入力 3 2 3" xfId="1468"/>
    <cellStyle name="入力 3 3" xfId="1075"/>
    <cellStyle name="入力 3 3 2" xfId="1469"/>
    <cellStyle name="入力 3 4" xfId="1683"/>
    <cellStyle name="入力 3 4 2" xfId="1684"/>
    <cellStyle name="入力 3 5" xfId="1685"/>
    <cellStyle name="入力 3 6" xfId="1686"/>
    <cellStyle name="入力 3 6 2" xfId="1687"/>
    <cellStyle name="入力 4" xfId="1076"/>
    <cellStyle name="入力 4 2" xfId="1077"/>
    <cellStyle name="入力 4 2 2" xfId="1470"/>
    <cellStyle name="入力 4 2 2 2" xfId="1471"/>
    <cellStyle name="入力 4 2 3" xfId="1472"/>
    <cellStyle name="入力 4 3" xfId="1078"/>
    <cellStyle name="入力 4 3 2" xfId="1473"/>
    <cellStyle name="入力 4 4" xfId="1688"/>
    <cellStyle name="入力 4 4 2" xfId="1689"/>
    <cellStyle name="入力 4 5" xfId="1690"/>
    <cellStyle name="入力 4 6" xfId="1691"/>
    <cellStyle name="入力 4 6 2" xfId="1692"/>
    <cellStyle name="入力 5" xfId="1079"/>
    <cellStyle name="入力 6" xfId="1080"/>
    <cellStyle name="入力 7" xfId="1081"/>
    <cellStyle name="入力 8" xfId="1082"/>
    <cellStyle name="入力 9" xfId="1083"/>
    <cellStyle name="標準" xfId="0" builtinId="0"/>
    <cellStyle name="標準 10" xfId="1084"/>
    <cellStyle name="標準 10 10" xfId="1474"/>
    <cellStyle name="標準 10 11" xfId="1475"/>
    <cellStyle name="標準 10 12" xfId="1476"/>
    <cellStyle name="標準 10 2" xfId="1085"/>
    <cellStyle name="標準 10 3" xfId="1086"/>
    <cellStyle name="標準 10 4" xfId="1087"/>
    <cellStyle name="標準 10 4 2" xfId="1477"/>
    <cellStyle name="標準 10 4 2 2" xfId="1478"/>
    <cellStyle name="標準 10 4 2 2 2" xfId="1479"/>
    <cellStyle name="標準 10 4 2 2 2 2" xfId="1480"/>
    <cellStyle name="標準 10 4 2 2 2 2 2" xfId="1481"/>
    <cellStyle name="標準 10 4 2 2 2 2 2 2" xfId="1482"/>
    <cellStyle name="標準 10 4 3" xfId="1483"/>
    <cellStyle name="標準 10 4 3 2" xfId="1484"/>
    <cellStyle name="標準 10 5" xfId="1088"/>
    <cellStyle name="標準 10 6" xfId="1485"/>
    <cellStyle name="標準 10 6 2" xfId="1486"/>
    <cellStyle name="標準 10 6 2 2" xfId="1487"/>
    <cellStyle name="標準 10 6 2 3" xfId="1488"/>
    <cellStyle name="標準 10 6 2 3 2" xfId="1386"/>
    <cellStyle name="標準 10 7" xfId="1489"/>
    <cellStyle name="標準 10 8" xfId="1490"/>
    <cellStyle name="標準 10 8 2" xfId="1491"/>
    <cellStyle name="標準 10 8 2 2" xfId="1492"/>
    <cellStyle name="標準 10 8 2 2 2" xfId="1493"/>
    <cellStyle name="標準 10 8 2 2 3" xfId="1494"/>
    <cellStyle name="標準 10 8 2 2 3 2" xfId="1387"/>
    <cellStyle name="標準 10 8 2 2 3 2 2" xfId="1495"/>
    <cellStyle name="標準 10 8 2 3" xfId="1496"/>
    <cellStyle name="標準 10 8 2 4" xfId="1497"/>
    <cellStyle name="標準 10 8 2 4 2" xfId="1498"/>
    <cellStyle name="標準 10 8 2 4 2 2" xfId="1499"/>
    <cellStyle name="標準 10 8 3" xfId="1500"/>
    <cellStyle name="標準 10 8 4" xfId="1501"/>
    <cellStyle name="標準 10 8 4 2" xfId="1502"/>
    <cellStyle name="標準 10 8 4 2 2" xfId="1503"/>
    <cellStyle name="標準 10 8 4 2 3" xfId="1504"/>
    <cellStyle name="標準 10 9" xfId="1505"/>
    <cellStyle name="標準 10 9 2" xfId="1506"/>
    <cellStyle name="標準 10 9 3" xfId="1507"/>
    <cellStyle name="標準 10 9 3 2" xfId="1508"/>
    <cellStyle name="標準 11" xfId="1089"/>
    <cellStyle name="標準 11 2" xfId="1090"/>
    <cellStyle name="標準 11 2 2" xfId="1693"/>
    <cellStyle name="標準 11 3" xfId="1091"/>
    <cellStyle name="標準 11 4" xfId="1092"/>
    <cellStyle name="標準 12" xfId="1382"/>
    <cellStyle name="標準 12 2" xfId="1093"/>
    <cellStyle name="標準 12 3" xfId="1094"/>
    <cellStyle name="標準 13" xfId="1095"/>
    <cellStyle name="標準 13 2" xfId="1096"/>
    <cellStyle name="標準 14" xfId="1383"/>
    <cellStyle name="標準 14 2" xfId="1097"/>
    <cellStyle name="標準 14 3" xfId="1098"/>
    <cellStyle name="標準 14 4" xfId="1099"/>
    <cellStyle name="標準 14 5" xfId="1100"/>
    <cellStyle name="標準 14 6" xfId="1101"/>
    <cellStyle name="標準 14 7" xfId="1102"/>
    <cellStyle name="標準 14 8" xfId="1103"/>
    <cellStyle name="標準 15" xfId="1104"/>
    <cellStyle name="標準 15 2" xfId="1105"/>
    <cellStyle name="標準 15 3" xfId="1106"/>
    <cellStyle name="標準 15 4" xfId="1107"/>
    <cellStyle name="標準 15 5" xfId="1108"/>
    <cellStyle name="標準 15 6" xfId="1109"/>
    <cellStyle name="標準 15 7" xfId="1110"/>
    <cellStyle name="標準 16" xfId="1384"/>
    <cellStyle name="標準 16 2" xfId="1111"/>
    <cellStyle name="標準 16 3" xfId="1112"/>
    <cellStyle name="標準 16 4" xfId="1113"/>
    <cellStyle name="標準 16 5" xfId="1114"/>
    <cellStyle name="標準 16 6" xfId="1115"/>
    <cellStyle name="標準 17" xfId="1116"/>
    <cellStyle name="標準 17 2" xfId="1117"/>
    <cellStyle name="標準 17 3" xfId="1118"/>
    <cellStyle name="標準 17 4" xfId="1119"/>
    <cellStyle name="標準 17 5" xfId="1120"/>
    <cellStyle name="標準 18" xfId="1509"/>
    <cellStyle name="標準 18 2" xfId="1121"/>
    <cellStyle name="標準 18 3" xfId="1122"/>
    <cellStyle name="標準 19" xfId="1510"/>
    <cellStyle name="標準 19 2" xfId="1123"/>
    <cellStyle name="標準 19 2 2" xfId="1511"/>
    <cellStyle name="標準 19 2 2 2" xfId="1512"/>
    <cellStyle name="標準 19 2 2 2 2" xfId="1513"/>
    <cellStyle name="標準 19 2 2 2 2 2" xfId="1514"/>
    <cellStyle name="標準 19 2 2 2 2 2 2" xfId="1515"/>
    <cellStyle name="標準 19 2 2 2 2 2 2 2" xfId="1516"/>
    <cellStyle name="標準 19 2 2 2 2 2 2 2 2" xfId="1517"/>
    <cellStyle name="標準 19 2 2 2 2 2 3" xfId="1518"/>
    <cellStyle name="標準 19 2 2 2 2 2 4" xfId="1519"/>
    <cellStyle name="標準 19 2 2 2 2 2 4 2" xfId="1520"/>
    <cellStyle name="標準 19 2 2 2 2 2 4 3" xfId="1521"/>
    <cellStyle name="標準 19 2 2 2 3" xfId="1522"/>
    <cellStyle name="標準 19 2 2 2 3 2" xfId="1523"/>
    <cellStyle name="標準 19 2 2 2 3 2 2" xfId="1524"/>
    <cellStyle name="標準 19 2 2 2 3 2 3" xfId="1525"/>
    <cellStyle name="標準 19 2 2 3" xfId="1526"/>
    <cellStyle name="標準 19 2 2 3 2" xfId="1527"/>
    <cellStyle name="標準 19 2 2 3 2 2" xfId="1528"/>
    <cellStyle name="標準 2" xfId="1"/>
    <cellStyle name="標準 2 10" xfId="1124"/>
    <cellStyle name="標準 2 11" xfId="1125"/>
    <cellStyle name="標準 2 12" xfId="1126"/>
    <cellStyle name="標準 2 13" xfId="1127"/>
    <cellStyle name="標準 2 14" xfId="1128"/>
    <cellStyle name="標準 2 15" xfId="1129"/>
    <cellStyle name="標準 2 16" xfId="1130"/>
    <cellStyle name="標準 2 17" xfId="1131"/>
    <cellStyle name="標準 2 18" xfId="1132"/>
    <cellStyle name="標準 2 19" xfId="1133"/>
    <cellStyle name="標準 2 2" xfId="1134"/>
    <cellStyle name="標準 2 2 10" xfId="1135"/>
    <cellStyle name="標準 2 2 11" xfId="1136"/>
    <cellStyle name="標準 2 2 12" xfId="1137"/>
    <cellStyle name="標準 2 2 13" xfId="1138"/>
    <cellStyle name="標準 2 2 14" xfId="1139"/>
    <cellStyle name="標準 2 2 15" xfId="1140"/>
    <cellStyle name="標準 2 2 16" xfId="1141"/>
    <cellStyle name="標準 2 2 17" xfId="1142"/>
    <cellStyle name="標準 2 2 18" xfId="1143"/>
    <cellStyle name="標準 2 2 19" xfId="1144"/>
    <cellStyle name="標準 2 2 2" xfId="1145"/>
    <cellStyle name="標準 2 2 2 2" xfId="1146"/>
    <cellStyle name="標準 2 2 2 2 2" xfId="1147"/>
    <cellStyle name="標準 2 2 2 2_23_CRUDマトリックス(機能レベル)" xfId="1148"/>
    <cellStyle name="標準 2 2 2_23_CRUDマトリックス(機能レベル)" xfId="1149"/>
    <cellStyle name="標準 2 2 20" xfId="1150"/>
    <cellStyle name="標準 2 2 21" xfId="1151"/>
    <cellStyle name="標準 2 2 22" xfId="1152"/>
    <cellStyle name="標準 2 2 23" xfId="1153"/>
    <cellStyle name="標準 2 2 24" xfId="1154"/>
    <cellStyle name="標準 2 2 25" xfId="1155"/>
    <cellStyle name="標準 2 2 26" xfId="1156"/>
    <cellStyle name="標準 2 2 27" xfId="1157"/>
    <cellStyle name="標準 2 2 28" xfId="1158"/>
    <cellStyle name="標準 2 2 29" xfId="1159"/>
    <cellStyle name="標準 2 2 3" xfId="1160"/>
    <cellStyle name="標準 2 2 30" xfId="1161"/>
    <cellStyle name="標準 2 2 31" xfId="1162"/>
    <cellStyle name="標準 2 2 4" xfId="1163"/>
    <cellStyle name="標準 2 2 5" xfId="1164"/>
    <cellStyle name="標準 2 2 6" xfId="1165"/>
    <cellStyle name="標準 2 2 7" xfId="1166"/>
    <cellStyle name="標準 2 2 8" xfId="1167"/>
    <cellStyle name="標準 2 2 9" xfId="1168"/>
    <cellStyle name="標準 2 2_23_CRUDマトリックス(機能レベル)" xfId="1169"/>
    <cellStyle name="標準 2 20" xfId="1170"/>
    <cellStyle name="標準 2 21" xfId="1171"/>
    <cellStyle name="標準 2 22" xfId="1172"/>
    <cellStyle name="標準 2 23" xfId="1173"/>
    <cellStyle name="標準 2 24" xfId="1174"/>
    <cellStyle name="標準 2 25" xfId="1175"/>
    <cellStyle name="標準 2 26" xfId="1565"/>
    <cellStyle name="標準 2 26 2" xfId="1566"/>
    <cellStyle name="標準 2 3" xfId="1176"/>
    <cellStyle name="標準 2 3 10" xfId="1177"/>
    <cellStyle name="標準 2 3 11" xfId="1178"/>
    <cellStyle name="標準 2 3 12" xfId="1179"/>
    <cellStyle name="標準 2 3 13" xfId="1180"/>
    <cellStyle name="標準 2 3 14" xfId="1181"/>
    <cellStyle name="標準 2 3 15" xfId="1182"/>
    <cellStyle name="標準 2 3 16" xfId="1183"/>
    <cellStyle name="標準 2 3 17" xfId="1184"/>
    <cellStyle name="標準 2 3 18" xfId="1185"/>
    <cellStyle name="標準 2 3 19" xfId="1186"/>
    <cellStyle name="標準 2 3 2" xfId="1187"/>
    <cellStyle name="標準 2 3 2 2" xfId="1188"/>
    <cellStyle name="標準 2 3 2 2 2" xfId="1189"/>
    <cellStyle name="標準 2 3 2 2_23_CRUDマトリックス(機能レベル)" xfId="1190"/>
    <cellStyle name="標準 2 3 2 3" xfId="1694"/>
    <cellStyle name="標準 2 3 2_23_CRUDマトリックス(機能レベル)" xfId="1191"/>
    <cellStyle name="標準 2 3 20" xfId="1192"/>
    <cellStyle name="標準 2 3 21" xfId="1193"/>
    <cellStyle name="標準 2 3 22" xfId="1194"/>
    <cellStyle name="標準 2 3 23" xfId="1195"/>
    <cellStyle name="標準 2 3 24" xfId="1196"/>
    <cellStyle name="標準 2 3 25" xfId="1197"/>
    <cellStyle name="標準 2 3 26" xfId="1198"/>
    <cellStyle name="標準 2 3 27" xfId="1199"/>
    <cellStyle name="標準 2 3 28" xfId="1200"/>
    <cellStyle name="標準 2 3 29" xfId="1201"/>
    <cellStyle name="標準 2 3 3" xfId="1202"/>
    <cellStyle name="標準 2 3 4" xfId="1203"/>
    <cellStyle name="標準 2 3 4 2" xfId="1695"/>
    <cellStyle name="標準 2 3 5" xfId="1204"/>
    <cellStyle name="標準 2 3 6" xfId="1205"/>
    <cellStyle name="標準 2 3 7" xfId="1206"/>
    <cellStyle name="標準 2 3 8" xfId="1207"/>
    <cellStyle name="標準 2 3 9" xfId="1208"/>
    <cellStyle name="標準 2 3_23_CRUDマトリックス(機能レベル)" xfId="1209"/>
    <cellStyle name="標準 2 4" xfId="1210"/>
    <cellStyle name="標準 2 4 10" xfId="1211"/>
    <cellStyle name="標準 2 4 11" xfId="1212"/>
    <cellStyle name="標準 2 4 12" xfId="1213"/>
    <cellStyle name="標準 2 4 13" xfId="1214"/>
    <cellStyle name="標準 2 4 14" xfId="1215"/>
    <cellStyle name="標準 2 4 15" xfId="1216"/>
    <cellStyle name="標準 2 4 16" xfId="1217"/>
    <cellStyle name="標準 2 4 17" xfId="1218"/>
    <cellStyle name="標準 2 4 18" xfId="1219"/>
    <cellStyle name="標準 2 4 19" xfId="1220"/>
    <cellStyle name="標準 2 4 2" xfId="1221"/>
    <cellStyle name="標準 2 4 2 2" xfId="1696"/>
    <cellStyle name="標準 2 4 20" xfId="1222"/>
    <cellStyle name="標準 2 4 21" xfId="1223"/>
    <cellStyle name="標準 2 4 22" xfId="1224"/>
    <cellStyle name="標準 2 4 23" xfId="1225"/>
    <cellStyle name="標準 2 4 24" xfId="1226"/>
    <cellStyle name="標準 2 4 3" xfId="1227"/>
    <cellStyle name="標準 2 4 4" xfId="1228"/>
    <cellStyle name="標準 2 4 5" xfId="1229"/>
    <cellStyle name="標準 2 4 6" xfId="1230"/>
    <cellStyle name="標準 2 4 7" xfId="1231"/>
    <cellStyle name="標準 2 4 8" xfId="1232"/>
    <cellStyle name="標準 2 4 9" xfId="1233"/>
    <cellStyle name="標準 2 4_23_CRUDマトリックス(機能レベル)" xfId="1234"/>
    <cellStyle name="標準 2 5" xfId="1235"/>
    <cellStyle name="標準 2 5 10" xfId="1236"/>
    <cellStyle name="標準 2 5 11" xfId="1237"/>
    <cellStyle name="標準 2 5 12" xfId="1238"/>
    <cellStyle name="標準 2 5 13" xfId="1239"/>
    <cellStyle name="標準 2 5 14" xfId="1240"/>
    <cellStyle name="標準 2 5 15" xfId="1241"/>
    <cellStyle name="標準 2 5 16" xfId="1242"/>
    <cellStyle name="標準 2 5 17" xfId="1243"/>
    <cellStyle name="標準 2 5 18" xfId="1244"/>
    <cellStyle name="標準 2 5 19" xfId="1245"/>
    <cellStyle name="標準 2 5 2" xfId="1246"/>
    <cellStyle name="標準 2 5 2 2" xfId="1549"/>
    <cellStyle name="標準 2 5 20" xfId="1247"/>
    <cellStyle name="標準 2 5 21" xfId="1248"/>
    <cellStyle name="標準 2 5 22" xfId="1249"/>
    <cellStyle name="標準 2 5 23" xfId="1250"/>
    <cellStyle name="標準 2 5 3" xfId="1251"/>
    <cellStyle name="標準 2 5 3 2" xfId="1529"/>
    <cellStyle name="標準 2 5 4" xfId="1252"/>
    <cellStyle name="標準 2 5 5" xfId="1253"/>
    <cellStyle name="標準 2 5 6" xfId="1254"/>
    <cellStyle name="標準 2 5 7" xfId="1255"/>
    <cellStyle name="標準 2 5 8" xfId="1256"/>
    <cellStyle name="標準 2 5 9" xfId="1257"/>
    <cellStyle name="標準 2 5_23_CRUDマトリックス(機能レベル)" xfId="1258"/>
    <cellStyle name="標準 2 6" xfId="1259"/>
    <cellStyle name="標準 2 6 10" xfId="1260"/>
    <cellStyle name="標準 2 6 11" xfId="1261"/>
    <cellStyle name="標準 2 6 12" xfId="1262"/>
    <cellStyle name="標準 2 6 13" xfId="1263"/>
    <cellStyle name="標準 2 6 14" xfId="1264"/>
    <cellStyle name="標準 2 6 15" xfId="1265"/>
    <cellStyle name="標準 2 6 16" xfId="1266"/>
    <cellStyle name="標準 2 6 17" xfId="1267"/>
    <cellStyle name="標準 2 6 18" xfId="1268"/>
    <cellStyle name="標準 2 6 19" xfId="1269"/>
    <cellStyle name="標準 2 6 2" xfId="1270"/>
    <cellStyle name="標準 2 6 20" xfId="1271"/>
    <cellStyle name="標準 2 6 21" xfId="1272"/>
    <cellStyle name="標準 2 6 22" xfId="1273"/>
    <cellStyle name="標準 2 6 3" xfId="1274"/>
    <cellStyle name="標準 2 6 4" xfId="1275"/>
    <cellStyle name="標準 2 6 5" xfId="1276"/>
    <cellStyle name="標準 2 6 6" xfId="1277"/>
    <cellStyle name="標準 2 6 7" xfId="1278"/>
    <cellStyle name="標準 2 6 8" xfId="1279"/>
    <cellStyle name="標準 2 6 9" xfId="1280"/>
    <cellStyle name="標準 2 6_23_CRUDマトリックス(機能レベル)" xfId="1281"/>
    <cellStyle name="標準 2 7" xfId="1282"/>
    <cellStyle name="標準 2 7 2" xfId="1530"/>
    <cellStyle name="標準 2 7 2 2" xfId="1531"/>
    <cellStyle name="標準 2 7 2 3" xfId="1532"/>
    <cellStyle name="標準 2 7 2 3 2" xfId="1388"/>
    <cellStyle name="標準 2 8" xfId="1283"/>
    <cellStyle name="標準 2 9" xfId="1284"/>
    <cellStyle name="標準 2 9 2" xfId="1533"/>
    <cellStyle name="標準 2 9 2 2" xfId="1534"/>
    <cellStyle name="標準 2 9 2 2 2" xfId="1535"/>
    <cellStyle name="標準 2 9 2 2 3" xfId="1536"/>
    <cellStyle name="標準 2 9 2 2 3 2" xfId="1385"/>
    <cellStyle name="標準 2 9 2 2 3 2 2" xfId="1537"/>
    <cellStyle name="標準 2 9 2 3" xfId="1538"/>
    <cellStyle name="標準 2 9 2 4" xfId="1539"/>
    <cellStyle name="標準 2 9 2 4 2" xfId="1540"/>
    <cellStyle name="標準 2 9 2 4 2 2" xfId="1541"/>
    <cellStyle name="標準 2 9 2 4 2 2 2" xfId="1542"/>
    <cellStyle name="標準 20" xfId="1543"/>
    <cellStyle name="標準 20 2" xfId="1285"/>
    <cellStyle name="標準 20 2 2" xfId="1544"/>
    <cellStyle name="標準 20 3" xfId="1286"/>
    <cellStyle name="標準 20 4" xfId="1287"/>
    <cellStyle name="標準 21" xfId="1545"/>
    <cellStyle name="標準 21 2" xfId="1288"/>
    <cellStyle name="標準 21 3" xfId="1289"/>
    <cellStyle name="標準 22" xfId="1546"/>
    <cellStyle name="標準 22 2" xfId="1290"/>
    <cellStyle name="標準 22 2 2" xfId="1547"/>
    <cellStyle name="標準 23 2" xfId="1291"/>
    <cellStyle name="標準 23 3" xfId="1292"/>
    <cellStyle name="標準 23 4" xfId="1293"/>
    <cellStyle name="標準 24 2" xfId="1294"/>
    <cellStyle name="標準 24 3" xfId="1295"/>
    <cellStyle name="標準 25 2" xfId="1296"/>
    <cellStyle name="標準 3" xfId="1297"/>
    <cellStyle name="標準 3 10" xfId="1298"/>
    <cellStyle name="標準 3 11" xfId="1299"/>
    <cellStyle name="標準 3 12" xfId="1300"/>
    <cellStyle name="標準 3 13" xfId="1301"/>
    <cellStyle name="標準 3 14" xfId="1302"/>
    <cellStyle name="標準 3 15" xfId="1303"/>
    <cellStyle name="標準 3 16" xfId="1304"/>
    <cellStyle name="標準 3 17" xfId="1305"/>
    <cellStyle name="標準 3 18" xfId="1306"/>
    <cellStyle name="標準 3 19" xfId="1307"/>
    <cellStyle name="標準 3 2" xfId="1308"/>
    <cellStyle name="標準 3 2 2" xfId="1309"/>
    <cellStyle name="標準 3 2 2 2" xfId="1697"/>
    <cellStyle name="標準 3 2 2 2 2" xfId="1698"/>
    <cellStyle name="標準 3 2 2 2 2 2" xfId="1699"/>
    <cellStyle name="標準 3 2 2 2 3" xfId="1700"/>
    <cellStyle name="標準 3 2 2 3" xfId="1701"/>
    <cellStyle name="標準 3 2 2 4" xfId="1702"/>
    <cellStyle name="標準 3 2 2 5" xfId="1703"/>
    <cellStyle name="標準 3 2 3" xfId="1567"/>
    <cellStyle name="標準 3 2 3 2" xfId="1704"/>
    <cellStyle name="標準 3 2 3 2 2" xfId="1568"/>
    <cellStyle name="標準 3 2 3 2 2 2" xfId="1569"/>
    <cellStyle name="標準 3 2 3 3" xfId="1705"/>
    <cellStyle name="標準 3 2 3 3 2" xfId="1706"/>
    <cellStyle name="標準 3 2 3 4" xfId="1707"/>
    <cellStyle name="標準 3 2 4" xfId="1708"/>
    <cellStyle name="標準 3 2 5" xfId="1709"/>
    <cellStyle name="標準 3 2 5 2" xfId="1710"/>
    <cellStyle name="標準 3 20" xfId="1310"/>
    <cellStyle name="標準 3 21" xfId="1311"/>
    <cellStyle name="標準 3 22" xfId="1312"/>
    <cellStyle name="標準 3 23" xfId="1313"/>
    <cellStyle name="標準 3 24" xfId="1314"/>
    <cellStyle name="標準 3 25" xfId="1315"/>
    <cellStyle name="標準 3 26" xfId="1316"/>
    <cellStyle name="標準 3 27" xfId="1317"/>
    <cellStyle name="標準 3 28" xfId="1318"/>
    <cellStyle name="標準 3 29" xfId="1319"/>
    <cellStyle name="標準 3 3" xfId="1320"/>
    <cellStyle name="標準 3 3 2" xfId="1570"/>
    <cellStyle name="標準 3 3 2 2" xfId="1711"/>
    <cellStyle name="標準 3 3 3" xfId="1712"/>
    <cellStyle name="標準 3 3 3 2" xfId="1713"/>
    <cellStyle name="標準 3 3 4" xfId="1714"/>
    <cellStyle name="標準 3 4" xfId="1321"/>
    <cellStyle name="標準 3 4 2" xfId="1715"/>
    <cellStyle name="標準 3 5" xfId="1322"/>
    <cellStyle name="標準 3 5 2" xfId="1716"/>
    <cellStyle name="標準 3 6" xfId="1323"/>
    <cellStyle name="標準 3 6 2" xfId="1717"/>
    <cellStyle name="標準 3 7" xfId="1324"/>
    <cellStyle name="標準 3 8" xfId="1325"/>
    <cellStyle name="標準 3 9" xfId="1326"/>
    <cellStyle name="標準 4" xfId="1327"/>
    <cellStyle name="標準 4 2" xfId="1328"/>
    <cellStyle name="標準 4 2 2" xfId="1329"/>
    <cellStyle name="標準 4 2 2 2" xfId="1573"/>
    <cellStyle name="標準 4 2 3" xfId="1718"/>
    <cellStyle name="標準 4 2 3 2" xfId="1719"/>
    <cellStyle name="標準 4 2 4" xfId="1720"/>
    <cellStyle name="標準 4 3" xfId="1330"/>
    <cellStyle name="標準 4 3 2" xfId="1721"/>
    <cellStyle name="標準 4 3 2 2" xfId="1722"/>
    <cellStyle name="標準 4 3 3" xfId="1723"/>
    <cellStyle name="標準 4 3 3 2" xfId="1724"/>
    <cellStyle name="標準 4 3 4" xfId="1725"/>
    <cellStyle name="標準 4 3 5" xfId="1726"/>
    <cellStyle name="標準 4 3 5 2" xfId="1727"/>
    <cellStyle name="標準 4 4" xfId="1331"/>
    <cellStyle name="標準 4 4 2" xfId="1728"/>
    <cellStyle name="標準 4 5" xfId="1332"/>
    <cellStyle name="標準 4 5 2" xfId="1729"/>
    <cellStyle name="標準 5" xfId="1333"/>
    <cellStyle name="標準 5 2" xfId="1334"/>
    <cellStyle name="標準 5 2 2" xfId="1574"/>
    <cellStyle name="標準 5 2 2 2" xfId="1730"/>
    <cellStyle name="標準 5 2 3" xfId="1731"/>
    <cellStyle name="標準 5 3" xfId="1575"/>
    <cellStyle name="標準 5 3 2" xfId="1732"/>
    <cellStyle name="標準 5 4" xfId="1733"/>
    <cellStyle name="標準 6" xfId="1335"/>
    <cellStyle name="標準 6 2" xfId="1336"/>
    <cellStyle name="標準 6 2 2" xfId="1337"/>
    <cellStyle name="標準 6 2 2 2" xfId="1338"/>
    <cellStyle name="標準 6 2 3" xfId="1734"/>
    <cellStyle name="標準 6 3" xfId="1339"/>
    <cellStyle name="標準 6 3 2" xfId="1735"/>
    <cellStyle name="標準 6 3 3" xfId="1736"/>
    <cellStyle name="標準 6 3 3 2" xfId="1737"/>
    <cellStyle name="標準 7" xfId="1340"/>
    <cellStyle name="標準 7 2" xfId="1341"/>
    <cellStyle name="標準 7 3" xfId="1342"/>
    <cellStyle name="標準 8" xfId="1343"/>
    <cellStyle name="標準 8 2" xfId="1344"/>
    <cellStyle name="標準 8 3" xfId="1345"/>
    <cellStyle name="標準 8 4" xfId="1346"/>
    <cellStyle name="標準 8 5" xfId="1347"/>
    <cellStyle name="標準 8 6" xfId="1348"/>
    <cellStyle name="標準 8 7" xfId="1349"/>
    <cellStyle name="標準 9" xfId="1350"/>
    <cellStyle name="標準 9 2" xfId="1351"/>
    <cellStyle name="標準 9 3" xfId="1352"/>
    <cellStyle name="標準 9 4" xfId="1353"/>
    <cellStyle name="標準 9 5" xfId="1354"/>
    <cellStyle name="標準 9 6" xfId="1355"/>
    <cellStyle name="未定義" xfId="1571"/>
    <cellStyle name="良い 10" xfId="1356"/>
    <cellStyle name="良い 11" xfId="1357"/>
    <cellStyle name="良い 12" xfId="1358"/>
    <cellStyle name="良い 13" xfId="1359"/>
    <cellStyle name="良い 14" xfId="1360"/>
    <cellStyle name="良い 15" xfId="1361"/>
    <cellStyle name="良い 16" xfId="1362"/>
    <cellStyle name="良い 17" xfId="1363"/>
    <cellStyle name="良い 18" xfId="1364"/>
    <cellStyle name="良い 19" xfId="1365"/>
    <cellStyle name="良い 2" xfId="1366"/>
    <cellStyle name="良い 2 2" xfId="1367"/>
    <cellStyle name="良い 2 2 2" xfId="1572"/>
    <cellStyle name="良い 20" xfId="1368"/>
    <cellStyle name="良い 21" xfId="1369"/>
    <cellStyle name="良い 22" xfId="1370"/>
    <cellStyle name="良い 23" xfId="1371"/>
    <cellStyle name="良い 24" xfId="1372"/>
    <cellStyle name="良い 25" xfId="1373"/>
    <cellStyle name="良い 3" xfId="1374"/>
    <cellStyle name="良い 3 2" xfId="1375"/>
    <cellStyle name="良い 4" xfId="1376"/>
    <cellStyle name="良い 5" xfId="1377"/>
    <cellStyle name="良い 6" xfId="1378"/>
    <cellStyle name="良い 7" xfId="1379"/>
    <cellStyle name="良い 8" xfId="1380"/>
    <cellStyle name="良い 9" xfId="1381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4263285024154"/>
          <c:y val="7.5810396825396822E-2"/>
          <c:w val="0.79241195652173924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地区別_併用禁忌!$I$3</c:f>
              <c:strCache>
                <c:ptCount val="1"/>
                <c:pt idx="0">
                  <c:v>薬剤併用禁忌患者割合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4F-463A-BBBD-11754B21C073}"/>
                </c:ext>
              </c:extLst>
            </c:dLbl>
            <c:dLbl>
              <c:idx val="5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F-463A-BBBD-11754B21C073}"/>
                </c:ext>
              </c:extLst>
            </c:dLbl>
            <c:dLbl>
              <c:idx val="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4F-463A-BBBD-11754B21C073}"/>
                </c:ext>
              </c:extLst>
            </c:dLbl>
            <c:dLbl>
              <c:idx val="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4F-463A-BBBD-11754B21C073}"/>
                </c:ext>
              </c:extLst>
            </c:dLbl>
            <c:dLbl>
              <c:idx val="10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4F-463A-BBBD-11754B21C073}"/>
                </c:ext>
              </c:extLst>
            </c:dLbl>
            <c:dLbl>
              <c:idx val="11"/>
              <c:layout>
                <c:manualLayout>
                  <c:x val="3.18830114005552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4F-463A-BBBD-11754B21C073}"/>
                </c:ext>
              </c:extLst>
            </c:dLbl>
            <c:dLbl>
              <c:idx val="12"/>
              <c:layout>
                <c:manualLayout>
                  <c:x val="6.56417980979384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4F-463A-BBBD-11754B21C073}"/>
                </c:ext>
              </c:extLst>
            </c:dLbl>
            <c:dLbl>
              <c:idx val="13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4F-463A-BBBD-11754B21C073}"/>
                </c:ext>
              </c:extLst>
            </c:dLbl>
            <c:dLbl>
              <c:idx val="14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4F-463A-BBBD-11754B21C073}"/>
                </c:ext>
              </c:extLst>
            </c:dLbl>
            <c:dLbl>
              <c:idx val="15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4F-463A-BBBD-11754B21C073}"/>
                </c:ext>
              </c:extLst>
            </c:dLbl>
            <c:dLbl>
              <c:idx val="17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4F-463A-BBBD-11754B21C073}"/>
                </c:ext>
              </c:extLst>
            </c:dLbl>
            <c:dLbl>
              <c:idx val="22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4F-463A-BBBD-11754B21C073}"/>
                </c:ext>
              </c:extLst>
            </c:dLbl>
            <c:dLbl>
              <c:idx val="27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4F-463A-BBBD-11754B21C073}"/>
                </c:ext>
              </c:extLst>
            </c:dLbl>
            <c:dLbl>
              <c:idx val="28"/>
              <c:layout>
                <c:manualLayout>
                  <c:x val="2.5318831590761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4F-463A-BBBD-11754B21C073}"/>
                </c:ext>
              </c:extLst>
            </c:dLbl>
            <c:dLbl>
              <c:idx val="31"/>
              <c:layout>
                <c:manualLayout>
                  <c:x val="3.28208990489692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4F-463A-BBBD-11754B21C073}"/>
                </c:ext>
              </c:extLst>
            </c:dLbl>
            <c:dLbl>
              <c:idx val="33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4F-463A-BBBD-11754B21C073}"/>
                </c:ext>
              </c:extLst>
            </c:dLbl>
            <c:dLbl>
              <c:idx val="3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4F-463A-BBBD-11754B21C073}"/>
                </c:ext>
              </c:extLst>
            </c:dLbl>
            <c:dLbl>
              <c:idx val="38"/>
              <c:layout>
                <c:manualLayout>
                  <c:x val="2.250575934786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4F-463A-BBBD-11754B21C073}"/>
                </c:ext>
              </c:extLst>
            </c:dLbl>
            <c:dLbl>
              <c:idx val="42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4F-463A-BBBD-11754B21C073}"/>
                </c:ext>
              </c:extLst>
            </c:dLbl>
            <c:dLbl>
              <c:idx val="4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4F-463A-BBBD-11754B21C073}"/>
                </c:ext>
              </c:extLst>
            </c:dLbl>
            <c:dLbl>
              <c:idx val="52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4F-463A-BBBD-11754B21C0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地区別_併用禁忌!$I$4:$I$11</c:f>
              <c:strCache>
                <c:ptCount val="8"/>
                <c:pt idx="0">
                  <c:v>中河内医療圏</c:v>
                </c:pt>
                <c:pt idx="1">
                  <c:v>大阪市医療圏</c:v>
                </c:pt>
                <c:pt idx="2">
                  <c:v>泉州医療圏</c:v>
                </c:pt>
                <c:pt idx="3">
                  <c:v>北河内医療圏</c:v>
                </c:pt>
                <c:pt idx="4">
                  <c:v>豊能医療圏</c:v>
                </c:pt>
                <c:pt idx="5">
                  <c:v>堺市医療圏</c:v>
                </c:pt>
                <c:pt idx="6">
                  <c:v>南河内医療圏</c:v>
                </c:pt>
                <c:pt idx="7">
                  <c:v>三島医療圏</c:v>
                </c:pt>
              </c:strCache>
            </c:strRef>
          </c:cat>
          <c:val>
            <c:numRef>
              <c:f>地区別_併用禁忌!$J$4:$J$11</c:f>
              <c:numCache>
                <c:formatCode>0.0%</c:formatCode>
                <c:ptCount val="8"/>
                <c:pt idx="0">
                  <c:v>4.7119891606855133E-2</c:v>
                </c:pt>
                <c:pt idx="1">
                  <c:v>4.665398054216946E-2</c:v>
                </c:pt>
                <c:pt idx="2">
                  <c:v>4.2522757975224493E-2</c:v>
                </c:pt>
                <c:pt idx="3">
                  <c:v>3.8339821508964277E-2</c:v>
                </c:pt>
                <c:pt idx="4">
                  <c:v>3.7535926572742011E-2</c:v>
                </c:pt>
                <c:pt idx="5">
                  <c:v>3.6323271519719411E-2</c:v>
                </c:pt>
                <c:pt idx="6">
                  <c:v>3.4718121110253033E-2</c:v>
                </c:pt>
                <c:pt idx="7">
                  <c:v>3.2484036296420771E-2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874F-463A-BBBD-11754B21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769664"/>
        <c:axId val="28131084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874F-463A-BBBD-11754B21C073}"/>
              </c:ext>
            </c:extLst>
          </c:dPt>
          <c:dLbls>
            <c:dLbl>
              <c:idx val="0"/>
              <c:layout>
                <c:manualLayout>
                  <c:x val="1.2270531400966183E-2"/>
                  <c:y val="-0.8930317460317460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A1-49D8-8BB4-535593BCA3A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4F-463A-BBBD-11754B21C07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A1-49D8-8BB4-535593BCA3A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1-49D8-8BB4-535593BCA3A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1-49D8-8BB4-535593BCA3AF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1-49D8-8BB4-535593BCA3AF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1-49D8-8BB4-535593BCA3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地区別_併用禁忌!$L$4:$L$11</c:f>
              <c:numCache>
                <c:formatCode>0.0%</c:formatCode>
                <c:ptCount val="8"/>
                <c:pt idx="0">
                  <c:v>4.0884140685530951E-2</c:v>
                </c:pt>
                <c:pt idx="1">
                  <c:v>4.0884140685530951E-2</c:v>
                </c:pt>
                <c:pt idx="2">
                  <c:v>4.0884140685530951E-2</c:v>
                </c:pt>
                <c:pt idx="3">
                  <c:v>4.0884140685530951E-2</c:v>
                </c:pt>
                <c:pt idx="4">
                  <c:v>4.0884140685530951E-2</c:v>
                </c:pt>
                <c:pt idx="5">
                  <c:v>4.0884140685530951E-2</c:v>
                </c:pt>
                <c:pt idx="6">
                  <c:v>4.0884140685530951E-2</c:v>
                </c:pt>
                <c:pt idx="7">
                  <c:v>4.0884140685530951E-2</c:v>
                </c:pt>
              </c:numCache>
            </c:numRef>
          </c:xVal>
          <c:yVal>
            <c:numRef>
              <c:f>地区別_併用禁忌!$M$4:$M$11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874F-463A-BBBD-11754B21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312000"/>
        <c:axId val="281311424"/>
      </c:scatterChart>
      <c:catAx>
        <c:axId val="390769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281310848"/>
        <c:crossesAt val="0"/>
        <c:auto val="1"/>
        <c:lblAlgn val="ctr"/>
        <c:lblOffset val="100"/>
        <c:noMultiLvlLbl val="0"/>
      </c:catAx>
      <c:valAx>
        <c:axId val="281310848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700338164251204"/>
              <c:y val="2.9428492063492063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769664"/>
        <c:crosses val="autoZero"/>
        <c:crossBetween val="between"/>
      </c:valAx>
      <c:valAx>
        <c:axId val="28131142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281312000"/>
        <c:crosses val="max"/>
        <c:crossBetween val="midCat"/>
      </c:valAx>
      <c:valAx>
        <c:axId val="28131200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28131142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6665892133321"/>
          <c:y val="6.4999761904761907E-2"/>
          <c:w val="0.79241195652173924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市区町村別_併用禁忌!$I$3</c:f>
              <c:strCache>
                <c:ptCount val="1"/>
                <c:pt idx="0">
                  <c:v>薬剤併用禁忌患者割合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市区町村別_併用禁忌!$I$4:$I$77</c:f>
              <c:strCache>
                <c:ptCount val="74"/>
                <c:pt idx="0">
                  <c:v>東淀川区</c:v>
                </c:pt>
                <c:pt idx="1">
                  <c:v>浪速区</c:v>
                </c:pt>
                <c:pt idx="2">
                  <c:v>田尻町</c:v>
                </c:pt>
                <c:pt idx="3">
                  <c:v>生野区</c:v>
                </c:pt>
                <c:pt idx="4">
                  <c:v>大東市</c:v>
                </c:pt>
                <c:pt idx="5">
                  <c:v>北区</c:v>
                </c:pt>
                <c:pt idx="6">
                  <c:v>西淀川区</c:v>
                </c:pt>
                <c:pt idx="7">
                  <c:v>西成区</c:v>
                </c:pt>
                <c:pt idx="8">
                  <c:v>大正区</c:v>
                </c:pt>
                <c:pt idx="9">
                  <c:v>東大阪市</c:v>
                </c:pt>
                <c:pt idx="10">
                  <c:v>忠岡町</c:v>
                </c:pt>
                <c:pt idx="11">
                  <c:v>東住吉区</c:v>
                </c:pt>
                <c:pt idx="12">
                  <c:v>泉南市</c:v>
                </c:pt>
                <c:pt idx="13">
                  <c:v>泉佐野市</c:v>
                </c:pt>
                <c:pt idx="14">
                  <c:v>天王寺区</c:v>
                </c:pt>
                <c:pt idx="15">
                  <c:v>大阪市</c:v>
                </c:pt>
                <c:pt idx="16">
                  <c:v>住吉区</c:v>
                </c:pt>
                <c:pt idx="17">
                  <c:v>高石市</c:v>
                </c:pt>
                <c:pt idx="18">
                  <c:v>淀川区</c:v>
                </c:pt>
                <c:pt idx="19">
                  <c:v>八尾市</c:v>
                </c:pt>
                <c:pt idx="20">
                  <c:v>岸和田市</c:v>
                </c:pt>
                <c:pt idx="21">
                  <c:v>東成区</c:v>
                </c:pt>
                <c:pt idx="22">
                  <c:v>藤井寺市</c:v>
                </c:pt>
                <c:pt idx="23">
                  <c:v>門真市</c:v>
                </c:pt>
                <c:pt idx="24">
                  <c:v>旭区</c:v>
                </c:pt>
                <c:pt idx="25">
                  <c:v>豊中市</c:v>
                </c:pt>
                <c:pt idx="26">
                  <c:v>城東区</c:v>
                </c:pt>
                <c:pt idx="27">
                  <c:v>平野区</c:v>
                </c:pt>
                <c:pt idx="28">
                  <c:v>羽曳野市</c:v>
                </c:pt>
                <c:pt idx="29">
                  <c:v>摂津市</c:v>
                </c:pt>
                <c:pt idx="30">
                  <c:v>都島区</c:v>
                </c:pt>
                <c:pt idx="31">
                  <c:v>熊取町</c:v>
                </c:pt>
                <c:pt idx="32">
                  <c:v>住之江区</c:v>
                </c:pt>
                <c:pt idx="33">
                  <c:v>河南町</c:v>
                </c:pt>
                <c:pt idx="34">
                  <c:v>阿倍野区</c:v>
                </c:pt>
                <c:pt idx="35">
                  <c:v>堺市北区</c:v>
                </c:pt>
                <c:pt idx="36">
                  <c:v>堺市西区</c:v>
                </c:pt>
                <c:pt idx="37">
                  <c:v>池田市</c:v>
                </c:pt>
                <c:pt idx="38">
                  <c:v>富田林市</c:v>
                </c:pt>
                <c:pt idx="39">
                  <c:v>守口市</c:v>
                </c:pt>
                <c:pt idx="40">
                  <c:v>阪南市</c:v>
                </c:pt>
                <c:pt idx="41">
                  <c:v>鶴見区</c:v>
                </c:pt>
                <c:pt idx="42">
                  <c:v>港区</c:v>
                </c:pt>
                <c:pt idx="43">
                  <c:v>寝屋川市</c:v>
                </c:pt>
                <c:pt idx="44">
                  <c:v>此花区</c:v>
                </c:pt>
                <c:pt idx="45">
                  <c:v>和泉市</c:v>
                </c:pt>
                <c:pt idx="46">
                  <c:v>泉大津市</c:v>
                </c:pt>
                <c:pt idx="47">
                  <c:v>福島区</c:v>
                </c:pt>
                <c:pt idx="48">
                  <c:v>貝塚市</c:v>
                </c:pt>
                <c:pt idx="49">
                  <c:v>太子町</c:v>
                </c:pt>
                <c:pt idx="50">
                  <c:v>堺市堺区</c:v>
                </c:pt>
                <c:pt idx="51">
                  <c:v>中央区</c:v>
                </c:pt>
                <c:pt idx="52">
                  <c:v>堺市</c:v>
                </c:pt>
                <c:pt idx="53">
                  <c:v>能勢町</c:v>
                </c:pt>
                <c:pt idx="54">
                  <c:v>堺市中区</c:v>
                </c:pt>
                <c:pt idx="55">
                  <c:v>柏原市</c:v>
                </c:pt>
                <c:pt idx="56">
                  <c:v>西区</c:v>
                </c:pt>
                <c:pt idx="57">
                  <c:v>吹田市</c:v>
                </c:pt>
                <c:pt idx="58">
                  <c:v>四條畷市</c:v>
                </c:pt>
                <c:pt idx="59">
                  <c:v>枚方市</c:v>
                </c:pt>
                <c:pt idx="60">
                  <c:v>堺市東区</c:v>
                </c:pt>
                <c:pt idx="61">
                  <c:v>高槻市</c:v>
                </c:pt>
                <c:pt idx="62">
                  <c:v>堺市美原区</c:v>
                </c:pt>
                <c:pt idx="63">
                  <c:v>堺市南区</c:v>
                </c:pt>
                <c:pt idx="64">
                  <c:v>岬町</c:v>
                </c:pt>
                <c:pt idx="65">
                  <c:v>箕面市</c:v>
                </c:pt>
                <c:pt idx="66">
                  <c:v>茨木市</c:v>
                </c:pt>
                <c:pt idx="67">
                  <c:v>千早赤阪村</c:v>
                </c:pt>
                <c:pt idx="68">
                  <c:v>交野市</c:v>
                </c:pt>
                <c:pt idx="69">
                  <c:v>大阪狭山市</c:v>
                </c:pt>
                <c:pt idx="70">
                  <c:v>松原市</c:v>
                </c:pt>
                <c:pt idx="71">
                  <c:v>豊能町</c:v>
                </c:pt>
                <c:pt idx="72">
                  <c:v>河内長野市</c:v>
                </c:pt>
                <c:pt idx="73">
                  <c:v>島本町</c:v>
                </c:pt>
              </c:strCache>
            </c:strRef>
          </c:cat>
          <c:val>
            <c:numRef>
              <c:f>市区町村別_併用禁忌!$J$4:$J$77</c:f>
              <c:numCache>
                <c:formatCode>0.0%</c:formatCode>
                <c:ptCount val="74"/>
                <c:pt idx="0">
                  <c:v>6.4301789733147569E-2</c:v>
                </c:pt>
                <c:pt idx="1">
                  <c:v>6.3035921205098489E-2</c:v>
                </c:pt>
                <c:pt idx="2">
                  <c:v>5.8653846153846154E-2</c:v>
                </c:pt>
                <c:pt idx="3">
                  <c:v>5.7539217981737299E-2</c:v>
                </c:pt>
                <c:pt idx="4">
                  <c:v>5.7165541881699089E-2</c:v>
                </c:pt>
                <c:pt idx="5">
                  <c:v>5.3997829232995662E-2</c:v>
                </c:pt>
                <c:pt idx="6">
                  <c:v>5.2641182373870998E-2</c:v>
                </c:pt>
                <c:pt idx="7">
                  <c:v>5.1838204505485305E-2</c:v>
                </c:pt>
                <c:pt idx="8">
                  <c:v>5.092949070509295E-2</c:v>
                </c:pt>
                <c:pt idx="9">
                  <c:v>5.0119219426491814E-2</c:v>
                </c:pt>
                <c:pt idx="10">
                  <c:v>4.9397590361445781E-2</c:v>
                </c:pt>
                <c:pt idx="11">
                  <c:v>4.8134911771275407E-2</c:v>
                </c:pt>
                <c:pt idx="12">
                  <c:v>4.8127045702509398E-2</c:v>
                </c:pt>
                <c:pt idx="13">
                  <c:v>4.7283782702616212E-2</c:v>
                </c:pt>
                <c:pt idx="14">
                  <c:v>4.6815934864786274E-2</c:v>
                </c:pt>
                <c:pt idx="15">
                  <c:v>4.665398054216946E-2</c:v>
                </c:pt>
                <c:pt idx="16">
                  <c:v>4.6640840044856767E-2</c:v>
                </c:pt>
                <c:pt idx="17">
                  <c:v>4.5971074380165289E-2</c:v>
                </c:pt>
                <c:pt idx="18">
                  <c:v>4.5324091622894892E-2</c:v>
                </c:pt>
                <c:pt idx="19">
                  <c:v>4.5195699880552234E-2</c:v>
                </c:pt>
                <c:pt idx="20">
                  <c:v>4.4840692220604883E-2</c:v>
                </c:pt>
                <c:pt idx="21">
                  <c:v>4.4600454263886022E-2</c:v>
                </c:pt>
                <c:pt idx="22">
                  <c:v>4.4542174109156521E-2</c:v>
                </c:pt>
                <c:pt idx="23">
                  <c:v>4.3976938174681061E-2</c:v>
                </c:pt>
                <c:pt idx="24">
                  <c:v>4.3919442292796283E-2</c:v>
                </c:pt>
                <c:pt idx="25">
                  <c:v>4.3663601485902197E-2</c:v>
                </c:pt>
                <c:pt idx="26">
                  <c:v>4.3648081242066206E-2</c:v>
                </c:pt>
                <c:pt idx="27">
                  <c:v>4.3616537937301227E-2</c:v>
                </c:pt>
                <c:pt idx="28">
                  <c:v>4.3237110802974918E-2</c:v>
                </c:pt>
                <c:pt idx="29">
                  <c:v>4.3018265295937719E-2</c:v>
                </c:pt>
                <c:pt idx="30">
                  <c:v>4.2436436802633988E-2</c:v>
                </c:pt>
                <c:pt idx="31">
                  <c:v>4.2140592951706135E-2</c:v>
                </c:pt>
                <c:pt idx="32">
                  <c:v>4.2039185847441506E-2</c:v>
                </c:pt>
                <c:pt idx="33">
                  <c:v>4.1930379746835444E-2</c:v>
                </c:pt>
                <c:pt idx="34">
                  <c:v>4.0996903111635452E-2</c:v>
                </c:pt>
                <c:pt idx="35">
                  <c:v>4.0897651006711409E-2</c:v>
                </c:pt>
                <c:pt idx="36">
                  <c:v>4.0769366924302317E-2</c:v>
                </c:pt>
                <c:pt idx="37">
                  <c:v>4.0663188737225756E-2</c:v>
                </c:pt>
                <c:pt idx="38">
                  <c:v>4.0294902758357697E-2</c:v>
                </c:pt>
                <c:pt idx="39">
                  <c:v>3.9813468384896959E-2</c:v>
                </c:pt>
                <c:pt idx="40">
                  <c:v>3.9457459926017263E-2</c:v>
                </c:pt>
                <c:pt idx="41">
                  <c:v>3.9441845458944989E-2</c:v>
                </c:pt>
                <c:pt idx="42">
                  <c:v>3.9225276337669958E-2</c:v>
                </c:pt>
                <c:pt idx="43">
                  <c:v>3.9189967368353701E-2</c:v>
                </c:pt>
                <c:pt idx="44">
                  <c:v>3.8906287641532158E-2</c:v>
                </c:pt>
                <c:pt idx="45">
                  <c:v>3.8654543647836243E-2</c:v>
                </c:pt>
                <c:pt idx="46">
                  <c:v>3.8452939861390568E-2</c:v>
                </c:pt>
                <c:pt idx="47">
                  <c:v>3.8340486409155938E-2</c:v>
                </c:pt>
                <c:pt idx="48">
                  <c:v>3.7950316252635438E-2</c:v>
                </c:pt>
                <c:pt idx="49">
                  <c:v>3.7925264919129953E-2</c:v>
                </c:pt>
                <c:pt idx="50">
                  <c:v>3.779134295227525E-2</c:v>
                </c:pt>
                <c:pt idx="51">
                  <c:v>3.7767903815995818E-2</c:v>
                </c:pt>
                <c:pt idx="52">
                  <c:v>3.6323271519719411E-2</c:v>
                </c:pt>
                <c:pt idx="53">
                  <c:v>3.5951327433628319E-2</c:v>
                </c:pt>
                <c:pt idx="54">
                  <c:v>3.4817756346617504E-2</c:v>
                </c:pt>
                <c:pt idx="55">
                  <c:v>3.4264628360569323E-2</c:v>
                </c:pt>
                <c:pt idx="56">
                  <c:v>3.3408577878103835E-2</c:v>
                </c:pt>
                <c:pt idx="57">
                  <c:v>3.3031534421710508E-2</c:v>
                </c:pt>
                <c:pt idx="58">
                  <c:v>3.2596209075244111E-2</c:v>
                </c:pt>
                <c:pt idx="59">
                  <c:v>3.2514095990255593E-2</c:v>
                </c:pt>
                <c:pt idx="60">
                  <c:v>3.2227109156337468E-2</c:v>
                </c:pt>
                <c:pt idx="61">
                  <c:v>3.2102856914691849E-2</c:v>
                </c:pt>
                <c:pt idx="62">
                  <c:v>3.2066052227342552E-2</c:v>
                </c:pt>
                <c:pt idx="63">
                  <c:v>3.1899943788645309E-2</c:v>
                </c:pt>
                <c:pt idx="64">
                  <c:v>3.1824146981627298E-2</c:v>
                </c:pt>
                <c:pt idx="65">
                  <c:v>3.1363088057901084E-2</c:v>
                </c:pt>
                <c:pt idx="66">
                  <c:v>3.0967203645465631E-2</c:v>
                </c:pt>
                <c:pt idx="67">
                  <c:v>2.9622980251346499E-2</c:v>
                </c:pt>
                <c:pt idx="68">
                  <c:v>2.9261363636363637E-2</c:v>
                </c:pt>
                <c:pt idx="69">
                  <c:v>2.9004272950925804E-2</c:v>
                </c:pt>
                <c:pt idx="70">
                  <c:v>2.8879409730228268E-2</c:v>
                </c:pt>
                <c:pt idx="71">
                  <c:v>2.4710035300050427E-2</c:v>
                </c:pt>
                <c:pt idx="72">
                  <c:v>2.4007495022836396E-2</c:v>
                </c:pt>
                <c:pt idx="73">
                  <c:v>2.2554485554992398E-2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874F-463A-BBBD-11754B21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097792"/>
        <c:axId val="39125926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874F-463A-BBBD-11754B21C073}"/>
              </c:ext>
            </c:extLst>
          </c:dPt>
          <c:dLbls>
            <c:dLbl>
              <c:idx val="0"/>
              <c:layout>
                <c:manualLayout>
                  <c:x val="1.2270410628019323E-2"/>
                  <c:y val="-0.8970634920634921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B-4E24-AAC9-17C1682179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市区町村別_併用禁忌!$L$4:$L$77</c:f>
              <c:numCache>
                <c:formatCode>0.0%</c:formatCode>
                <c:ptCount val="74"/>
                <c:pt idx="0">
                  <c:v>4.0884140685530951E-2</c:v>
                </c:pt>
                <c:pt idx="1">
                  <c:v>4.0884140685530951E-2</c:v>
                </c:pt>
                <c:pt idx="2">
                  <c:v>4.0884140685530951E-2</c:v>
                </c:pt>
                <c:pt idx="3">
                  <c:v>4.0884140685530951E-2</c:v>
                </c:pt>
                <c:pt idx="4">
                  <c:v>4.0884140685530951E-2</c:v>
                </c:pt>
                <c:pt idx="5">
                  <c:v>4.0884140685530951E-2</c:v>
                </c:pt>
                <c:pt idx="6">
                  <c:v>4.0884140685530951E-2</c:v>
                </c:pt>
                <c:pt idx="7">
                  <c:v>4.0884140685530951E-2</c:v>
                </c:pt>
                <c:pt idx="8">
                  <c:v>4.0884140685530951E-2</c:v>
                </c:pt>
                <c:pt idx="9">
                  <c:v>4.0884140685530951E-2</c:v>
                </c:pt>
                <c:pt idx="10">
                  <c:v>4.0884140685530951E-2</c:v>
                </c:pt>
                <c:pt idx="11">
                  <c:v>4.0884140685530951E-2</c:v>
                </c:pt>
                <c:pt idx="12">
                  <c:v>4.0884140685530951E-2</c:v>
                </c:pt>
                <c:pt idx="13">
                  <c:v>4.0884140685530951E-2</c:v>
                </c:pt>
                <c:pt idx="14">
                  <c:v>4.0884140685530951E-2</c:v>
                </c:pt>
                <c:pt idx="15">
                  <c:v>4.0884140685530951E-2</c:v>
                </c:pt>
                <c:pt idx="16">
                  <c:v>4.0884140685530951E-2</c:v>
                </c:pt>
                <c:pt idx="17">
                  <c:v>4.0884140685530951E-2</c:v>
                </c:pt>
                <c:pt idx="18">
                  <c:v>4.0884140685530951E-2</c:v>
                </c:pt>
                <c:pt idx="19">
                  <c:v>4.0884140685530951E-2</c:v>
                </c:pt>
                <c:pt idx="20">
                  <c:v>4.0884140685530951E-2</c:v>
                </c:pt>
                <c:pt idx="21">
                  <c:v>4.0884140685530951E-2</c:v>
                </c:pt>
                <c:pt idx="22">
                  <c:v>4.0884140685530951E-2</c:v>
                </c:pt>
                <c:pt idx="23">
                  <c:v>4.0884140685530951E-2</c:v>
                </c:pt>
                <c:pt idx="24">
                  <c:v>4.0884140685530951E-2</c:v>
                </c:pt>
                <c:pt idx="25">
                  <c:v>4.0884140685530951E-2</c:v>
                </c:pt>
                <c:pt idx="26">
                  <c:v>4.0884140685530951E-2</c:v>
                </c:pt>
                <c:pt idx="27">
                  <c:v>4.0884140685530951E-2</c:v>
                </c:pt>
                <c:pt idx="28">
                  <c:v>4.0884140685530951E-2</c:v>
                </c:pt>
                <c:pt idx="29">
                  <c:v>4.0884140685530951E-2</c:v>
                </c:pt>
                <c:pt idx="30">
                  <c:v>4.0884140685530951E-2</c:v>
                </c:pt>
                <c:pt idx="31">
                  <c:v>4.0884140685530951E-2</c:v>
                </c:pt>
                <c:pt idx="32">
                  <c:v>4.0884140685530951E-2</c:v>
                </c:pt>
                <c:pt idx="33">
                  <c:v>4.0884140685530951E-2</c:v>
                </c:pt>
                <c:pt idx="34">
                  <c:v>4.0884140685530951E-2</c:v>
                </c:pt>
                <c:pt idx="35">
                  <c:v>4.0884140685530951E-2</c:v>
                </c:pt>
                <c:pt idx="36">
                  <c:v>4.0884140685530951E-2</c:v>
                </c:pt>
                <c:pt idx="37">
                  <c:v>4.0884140685530951E-2</c:v>
                </c:pt>
                <c:pt idx="38">
                  <c:v>4.0884140685530951E-2</c:v>
                </c:pt>
                <c:pt idx="39">
                  <c:v>4.0884140685530951E-2</c:v>
                </c:pt>
                <c:pt idx="40">
                  <c:v>4.0884140685530951E-2</c:v>
                </c:pt>
                <c:pt idx="41">
                  <c:v>4.0884140685530951E-2</c:v>
                </c:pt>
                <c:pt idx="42">
                  <c:v>4.0884140685530951E-2</c:v>
                </c:pt>
                <c:pt idx="43">
                  <c:v>4.0884140685530951E-2</c:v>
                </c:pt>
                <c:pt idx="44">
                  <c:v>4.0884140685530951E-2</c:v>
                </c:pt>
                <c:pt idx="45">
                  <c:v>4.0884140685530951E-2</c:v>
                </c:pt>
                <c:pt idx="46">
                  <c:v>4.0884140685530951E-2</c:v>
                </c:pt>
                <c:pt idx="47">
                  <c:v>4.0884140685530951E-2</c:v>
                </c:pt>
                <c:pt idx="48">
                  <c:v>4.0884140685530951E-2</c:v>
                </c:pt>
                <c:pt idx="49">
                  <c:v>4.0884140685530951E-2</c:v>
                </c:pt>
                <c:pt idx="50">
                  <c:v>4.0884140685530951E-2</c:v>
                </c:pt>
                <c:pt idx="51">
                  <c:v>4.0884140685530951E-2</c:v>
                </c:pt>
                <c:pt idx="52">
                  <c:v>4.0884140685530951E-2</c:v>
                </c:pt>
                <c:pt idx="53">
                  <c:v>4.0884140685530951E-2</c:v>
                </c:pt>
                <c:pt idx="54">
                  <c:v>4.0884140685530951E-2</c:v>
                </c:pt>
                <c:pt idx="55">
                  <c:v>4.0884140685530951E-2</c:v>
                </c:pt>
                <c:pt idx="56">
                  <c:v>4.0884140685530951E-2</c:v>
                </c:pt>
                <c:pt idx="57">
                  <c:v>4.0884140685530951E-2</c:v>
                </c:pt>
                <c:pt idx="58">
                  <c:v>4.0884140685530951E-2</c:v>
                </c:pt>
                <c:pt idx="59">
                  <c:v>4.0884140685530951E-2</c:v>
                </c:pt>
                <c:pt idx="60">
                  <c:v>4.0884140685530951E-2</c:v>
                </c:pt>
                <c:pt idx="61">
                  <c:v>4.0884140685530951E-2</c:v>
                </c:pt>
                <c:pt idx="62">
                  <c:v>4.0884140685530951E-2</c:v>
                </c:pt>
                <c:pt idx="63">
                  <c:v>4.0884140685530951E-2</c:v>
                </c:pt>
                <c:pt idx="64">
                  <c:v>4.0884140685530951E-2</c:v>
                </c:pt>
                <c:pt idx="65">
                  <c:v>4.0884140685530951E-2</c:v>
                </c:pt>
                <c:pt idx="66">
                  <c:v>4.0884140685530951E-2</c:v>
                </c:pt>
                <c:pt idx="67">
                  <c:v>4.0884140685530951E-2</c:v>
                </c:pt>
                <c:pt idx="68">
                  <c:v>4.0884140685530951E-2</c:v>
                </c:pt>
                <c:pt idx="69">
                  <c:v>4.0884140685530951E-2</c:v>
                </c:pt>
                <c:pt idx="70">
                  <c:v>4.0884140685530951E-2</c:v>
                </c:pt>
                <c:pt idx="71">
                  <c:v>4.0884140685530951E-2</c:v>
                </c:pt>
                <c:pt idx="72">
                  <c:v>4.0884140685530951E-2</c:v>
                </c:pt>
                <c:pt idx="73">
                  <c:v>4.0884140685530951E-2</c:v>
                </c:pt>
              </c:numCache>
            </c:numRef>
          </c:xVal>
          <c:yVal>
            <c:numRef>
              <c:f>市区町村別_併用禁忌!$M$4:$M$77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874F-463A-BBBD-11754B21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260416"/>
        <c:axId val="391259840"/>
      </c:scatterChart>
      <c:catAx>
        <c:axId val="44809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91259264"/>
        <c:crossesAt val="0"/>
        <c:auto val="1"/>
        <c:lblAlgn val="ctr"/>
        <c:lblOffset val="100"/>
        <c:noMultiLvlLbl val="0"/>
      </c:catAx>
      <c:valAx>
        <c:axId val="39125926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700338164251204"/>
              <c:y val="2.9428492063492063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8097792"/>
        <c:crosses val="autoZero"/>
        <c:crossBetween val="between"/>
      </c:valAx>
      <c:valAx>
        <c:axId val="39125984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91260416"/>
        <c:crosses val="max"/>
        <c:crossBetween val="midCat"/>
      </c:valAx>
      <c:valAx>
        <c:axId val="39126041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9125984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tabSelected="1" zoomScaleNormal="100" zoomScaleSheetLayoutView="100" workbookViewId="0"/>
  </sheetViews>
  <sheetFormatPr defaultRowHeight="13.5"/>
  <cols>
    <col min="1" max="1" width="4.625" style="2" customWidth="1"/>
    <col min="2" max="2" width="3.25" style="2" customWidth="1"/>
    <col min="3" max="3" width="12.75" style="2" customWidth="1"/>
    <col min="4" max="6" width="14.5" style="2" customWidth="1"/>
    <col min="7" max="7" width="14.5" style="3" customWidth="1"/>
    <col min="8" max="8" width="9" style="2"/>
    <col min="9" max="9" width="11.375" style="9" bestFit="1" customWidth="1"/>
    <col min="10" max="10" width="9.125" style="9" bestFit="1" customWidth="1"/>
    <col min="11" max="11" width="9.125" style="9" customWidth="1"/>
    <col min="12" max="12" width="10.125" style="3" customWidth="1"/>
    <col min="13" max="13" width="9.5" style="3" customWidth="1"/>
    <col min="14" max="16384" width="9" style="2"/>
  </cols>
  <sheetData>
    <row r="1" spans="1:13" ht="16.5" customHeight="1">
      <c r="A1" s="1" t="s">
        <v>95</v>
      </c>
    </row>
    <row r="2" spans="1:13" ht="16.5" customHeight="1">
      <c r="A2" s="1" t="s">
        <v>88</v>
      </c>
      <c r="D2" s="3" t="s">
        <v>94</v>
      </c>
      <c r="I2" s="2" t="s">
        <v>90</v>
      </c>
    </row>
    <row r="3" spans="1:13" ht="33.75">
      <c r="B3" s="4"/>
      <c r="C3" s="47" t="s">
        <v>65</v>
      </c>
      <c r="D3" s="5" t="s">
        <v>87</v>
      </c>
      <c r="E3" s="5" t="s">
        <v>85</v>
      </c>
      <c r="F3" s="28" t="s">
        <v>91</v>
      </c>
      <c r="G3" s="5" t="s">
        <v>86</v>
      </c>
      <c r="I3" s="50" t="s">
        <v>99</v>
      </c>
      <c r="J3" s="51"/>
      <c r="K3" s="19"/>
      <c r="L3" s="52" t="s">
        <v>100</v>
      </c>
      <c r="M3" s="53"/>
    </row>
    <row r="4" spans="1:13" s="9" customFormat="1">
      <c r="B4" s="29">
        <v>1</v>
      </c>
      <c r="C4" s="6" t="s">
        <v>1</v>
      </c>
      <c r="D4" s="30">
        <v>127691</v>
      </c>
      <c r="E4" s="31">
        <v>4793</v>
      </c>
      <c r="F4" s="32">
        <f>IFERROR(E4/D4,"-")</f>
        <v>3.7535926572742011E-2</v>
      </c>
      <c r="G4" s="33">
        <v>9644</v>
      </c>
      <c r="I4" s="16" t="str">
        <f>INDEX($C$4:$C$11,MATCH(J4,$F$4:$F$11,0))</f>
        <v>中河内医療圏</v>
      </c>
      <c r="J4" s="17">
        <f>LARGE($F$4:$F$11,ROW(A1))</f>
        <v>4.7119891606855133E-2</v>
      </c>
      <c r="K4" s="20"/>
      <c r="L4" s="17">
        <f>$F$12</f>
        <v>4.0884140685530951E-2</v>
      </c>
      <c r="M4" s="16">
        <v>0</v>
      </c>
    </row>
    <row r="5" spans="1:13" s="9" customFormat="1">
      <c r="B5" s="34">
        <v>2</v>
      </c>
      <c r="C5" s="8" t="s">
        <v>8</v>
      </c>
      <c r="D5" s="35">
        <v>95216</v>
      </c>
      <c r="E5" s="35">
        <v>3093</v>
      </c>
      <c r="F5" s="32">
        <f t="shared" ref="F5:F12" si="0">IFERROR(E5/D5,"-")</f>
        <v>3.2484036296420771E-2</v>
      </c>
      <c r="G5" s="36">
        <v>6354</v>
      </c>
      <c r="I5" s="16" t="str">
        <f t="shared" ref="I5:I11" si="1">INDEX($C$4:$C$11,MATCH(J5,$F$4:$F$11,0))</f>
        <v>大阪市医療圏</v>
      </c>
      <c r="J5" s="17">
        <f t="shared" ref="J5:J11" si="2">LARGE($F$4:$F$11,ROW(A2))</f>
        <v>4.665398054216946E-2</v>
      </c>
      <c r="K5" s="20"/>
      <c r="L5" s="17">
        <f t="shared" ref="L5:L11" si="3">$F$12</f>
        <v>4.0884140685530951E-2</v>
      </c>
      <c r="M5" s="16">
        <v>0</v>
      </c>
    </row>
    <row r="6" spans="1:13" s="9" customFormat="1">
      <c r="B6" s="34">
        <v>3</v>
      </c>
      <c r="C6" s="8" t="s">
        <v>13</v>
      </c>
      <c r="D6" s="35">
        <v>151044</v>
      </c>
      <c r="E6" s="35">
        <v>5791</v>
      </c>
      <c r="F6" s="32">
        <f t="shared" si="0"/>
        <v>3.8339821508964277E-2</v>
      </c>
      <c r="G6" s="36">
        <v>12199</v>
      </c>
      <c r="I6" s="16" t="str">
        <f t="shared" si="1"/>
        <v>泉州医療圏</v>
      </c>
      <c r="J6" s="17">
        <f t="shared" si="2"/>
        <v>4.2522757975224493E-2</v>
      </c>
      <c r="K6" s="20"/>
      <c r="L6" s="17">
        <f t="shared" si="3"/>
        <v>4.0884140685530951E-2</v>
      </c>
      <c r="M6" s="16">
        <v>0</v>
      </c>
    </row>
    <row r="7" spans="1:13" s="9" customFormat="1">
      <c r="B7" s="34">
        <v>4</v>
      </c>
      <c r="C7" s="8" t="s">
        <v>21</v>
      </c>
      <c r="D7" s="35">
        <v>109232</v>
      </c>
      <c r="E7" s="35">
        <v>5147</v>
      </c>
      <c r="F7" s="32">
        <f t="shared" si="0"/>
        <v>4.7119891606855133E-2</v>
      </c>
      <c r="G7" s="36">
        <v>10827</v>
      </c>
      <c r="I7" s="16" t="str">
        <f t="shared" si="1"/>
        <v>北河内医療圏</v>
      </c>
      <c r="J7" s="17">
        <f t="shared" si="2"/>
        <v>3.8339821508964277E-2</v>
      </c>
      <c r="K7" s="20"/>
      <c r="L7" s="17">
        <f t="shared" si="3"/>
        <v>4.0884140685530951E-2</v>
      </c>
      <c r="M7" s="16">
        <v>0</v>
      </c>
    </row>
    <row r="8" spans="1:13" s="9" customFormat="1">
      <c r="B8" s="34">
        <v>5</v>
      </c>
      <c r="C8" s="8" t="s">
        <v>25</v>
      </c>
      <c r="D8" s="35">
        <v>88052</v>
      </c>
      <c r="E8" s="35">
        <v>3057</v>
      </c>
      <c r="F8" s="32">
        <f t="shared" si="0"/>
        <v>3.4718121110253033E-2</v>
      </c>
      <c r="G8" s="36">
        <v>6707</v>
      </c>
      <c r="I8" s="16" t="str">
        <f t="shared" si="1"/>
        <v>豊能医療圏</v>
      </c>
      <c r="J8" s="17">
        <f t="shared" si="2"/>
        <v>3.7535926572742011E-2</v>
      </c>
      <c r="K8" s="20"/>
      <c r="L8" s="17">
        <f t="shared" si="3"/>
        <v>4.0884140685530951E-2</v>
      </c>
      <c r="M8" s="16">
        <v>0</v>
      </c>
    </row>
    <row r="9" spans="1:13" s="9" customFormat="1">
      <c r="B9" s="34">
        <v>6</v>
      </c>
      <c r="C9" s="8" t="s">
        <v>35</v>
      </c>
      <c r="D9" s="35">
        <v>107204</v>
      </c>
      <c r="E9" s="35">
        <v>3894</v>
      </c>
      <c r="F9" s="32">
        <f t="shared" si="0"/>
        <v>3.6323271519719411E-2</v>
      </c>
      <c r="G9" s="36">
        <v>8764</v>
      </c>
      <c r="I9" s="16" t="str">
        <f t="shared" si="1"/>
        <v>堺市医療圏</v>
      </c>
      <c r="J9" s="17">
        <f t="shared" si="2"/>
        <v>3.6323271519719411E-2</v>
      </c>
      <c r="K9" s="20"/>
      <c r="L9" s="17">
        <f t="shared" si="3"/>
        <v>4.0884140685530951E-2</v>
      </c>
      <c r="M9" s="16">
        <v>0</v>
      </c>
    </row>
    <row r="10" spans="1:13" s="9" customFormat="1">
      <c r="B10" s="34">
        <v>7</v>
      </c>
      <c r="C10" s="8" t="s">
        <v>44</v>
      </c>
      <c r="D10" s="37">
        <v>113257</v>
      </c>
      <c r="E10" s="37">
        <v>4816</v>
      </c>
      <c r="F10" s="32">
        <f t="shared" si="0"/>
        <v>4.2522757975224493E-2</v>
      </c>
      <c r="G10" s="36">
        <v>10241</v>
      </c>
      <c r="I10" s="16" t="str">
        <f t="shared" si="1"/>
        <v>南河内医療圏</v>
      </c>
      <c r="J10" s="17">
        <f t="shared" si="2"/>
        <v>3.4718121110253033E-2</v>
      </c>
      <c r="K10" s="20"/>
      <c r="L10" s="17">
        <f t="shared" si="3"/>
        <v>4.0884140685530951E-2</v>
      </c>
      <c r="M10" s="16">
        <v>0</v>
      </c>
    </row>
    <row r="11" spans="1:13" s="9" customFormat="1" ht="14.25" thickBot="1">
      <c r="B11" s="34">
        <v>8</v>
      </c>
      <c r="C11" s="8" t="s">
        <v>57</v>
      </c>
      <c r="D11" s="30">
        <v>307948</v>
      </c>
      <c r="E11" s="30">
        <v>14367</v>
      </c>
      <c r="F11" s="32">
        <f t="shared" si="0"/>
        <v>4.665398054216946E-2</v>
      </c>
      <c r="G11" s="36">
        <v>32534</v>
      </c>
      <c r="I11" s="16" t="str">
        <f t="shared" si="1"/>
        <v>三島医療圏</v>
      </c>
      <c r="J11" s="17">
        <f t="shared" si="2"/>
        <v>3.2484036296420771E-2</v>
      </c>
      <c r="K11" s="20"/>
      <c r="L11" s="17">
        <f t="shared" si="3"/>
        <v>4.0884140685530951E-2</v>
      </c>
      <c r="M11" s="16">
        <v>999</v>
      </c>
    </row>
    <row r="12" spans="1:13" s="9" customFormat="1" ht="14.25" thickTop="1">
      <c r="B12" s="48" t="s">
        <v>0</v>
      </c>
      <c r="C12" s="49"/>
      <c r="D12" s="10">
        <f>SUM(D4:D11)</f>
        <v>1099644</v>
      </c>
      <c r="E12" s="10">
        <f>SUM(E4:E11)</f>
        <v>44958</v>
      </c>
      <c r="F12" s="11">
        <f t="shared" si="0"/>
        <v>4.0884140685530951E-2</v>
      </c>
      <c r="G12" s="12">
        <f>SUM(G4:G11)</f>
        <v>97270</v>
      </c>
      <c r="L12" s="24"/>
      <c r="M12" s="24"/>
    </row>
    <row r="13" spans="1:13">
      <c r="B13" s="18" t="s">
        <v>98</v>
      </c>
      <c r="I13" s="2"/>
      <c r="J13" s="2"/>
      <c r="K13" s="2"/>
    </row>
    <row r="14" spans="1:13">
      <c r="B14" s="18" t="s">
        <v>92</v>
      </c>
      <c r="I14" s="2"/>
      <c r="J14" s="2"/>
      <c r="K14" s="2"/>
    </row>
    <row r="15" spans="1:13">
      <c r="B15" s="14"/>
      <c r="I15" s="2"/>
      <c r="J15" s="2"/>
      <c r="K15" s="2"/>
    </row>
    <row r="16" spans="1:13">
      <c r="B16" s="14"/>
      <c r="I16" s="2"/>
      <c r="J16" s="2"/>
      <c r="K16" s="2"/>
    </row>
    <row r="17" spans="2:11">
      <c r="B17" s="13"/>
      <c r="I17" s="2"/>
      <c r="J17" s="2"/>
      <c r="K17" s="2"/>
    </row>
    <row r="18" spans="2:11">
      <c r="B18" s="13"/>
      <c r="I18" s="2"/>
      <c r="J18" s="2"/>
      <c r="K18" s="2"/>
    </row>
    <row r="19" spans="2:11">
      <c r="B19" s="14"/>
      <c r="I19" s="2"/>
      <c r="J19" s="2"/>
      <c r="K19" s="2"/>
    </row>
    <row r="20" spans="2:11">
      <c r="I20" s="2"/>
      <c r="J20" s="2"/>
      <c r="K20" s="2"/>
    </row>
    <row r="21" spans="2:11">
      <c r="I21" s="2"/>
      <c r="J21" s="2"/>
      <c r="K21" s="2"/>
    </row>
    <row r="22" spans="2:11">
      <c r="I22" s="2"/>
      <c r="J22" s="2"/>
      <c r="K22" s="2"/>
    </row>
    <row r="23" spans="2:11">
      <c r="I23" s="2"/>
      <c r="J23" s="2"/>
      <c r="K23" s="2"/>
    </row>
    <row r="24" spans="2:11">
      <c r="I24" s="2"/>
      <c r="J24" s="2"/>
      <c r="K24" s="2"/>
    </row>
    <row r="25" spans="2:11">
      <c r="I25" s="2"/>
      <c r="J25" s="2"/>
      <c r="K25" s="2"/>
    </row>
    <row r="26" spans="2:11">
      <c r="I26" s="2"/>
      <c r="J26" s="2"/>
      <c r="K26" s="2"/>
    </row>
    <row r="27" spans="2:11">
      <c r="I27" s="2"/>
      <c r="J27" s="2"/>
      <c r="K27" s="2"/>
    </row>
    <row r="28" spans="2:11">
      <c r="I28" s="2"/>
      <c r="J28" s="2"/>
      <c r="K28" s="2"/>
    </row>
    <row r="29" spans="2:11">
      <c r="I29" s="2"/>
      <c r="J29" s="2"/>
      <c r="K29" s="2"/>
    </row>
    <row r="30" spans="2:11">
      <c r="I30" s="2"/>
      <c r="J30" s="2"/>
      <c r="K30" s="2"/>
    </row>
    <row r="31" spans="2:11">
      <c r="I31" s="2"/>
      <c r="J31" s="2"/>
      <c r="K31" s="2"/>
    </row>
    <row r="32" spans="2:11">
      <c r="I32" s="2"/>
      <c r="J32" s="2"/>
      <c r="K32" s="2"/>
    </row>
    <row r="33" spans="9:11">
      <c r="I33" s="2"/>
      <c r="J33" s="2"/>
      <c r="K33" s="2"/>
    </row>
    <row r="34" spans="9:11">
      <c r="I34" s="2"/>
      <c r="J34" s="2"/>
      <c r="K34" s="2"/>
    </row>
    <row r="35" spans="9:11">
      <c r="I35" s="2"/>
      <c r="J35" s="2"/>
      <c r="K35" s="2"/>
    </row>
    <row r="36" spans="9:11">
      <c r="I36" s="2"/>
      <c r="J36" s="2"/>
      <c r="K36" s="2"/>
    </row>
    <row r="37" spans="9:11">
      <c r="I37" s="2"/>
      <c r="J37" s="2"/>
      <c r="K37" s="2"/>
    </row>
    <row r="38" spans="9:11">
      <c r="I38" s="2"/>
      <c r="J38" s="2"/>
      <c r="K38" s="2"/>
    </row>
    <row r="39" spans="9:11">
      <c r="I39" s="2"/>
      <c r="J39" s="2"/>
      <c r="K39" s="2"/>
    </row>
    <row r="40" spans="9:11">
      <c r="I40" s="2"/>
      <c r="J40" s="2"/>
      <c r="K40" s="2"/>
    </row>
    <row r="41" spans="9:11">
      <c r="I41" s="2"/>
      <c r="J41" s="2"/>
      <c r="K41" s="2"/>
    </row>
    <row r="42" spans="9:11">
      <c r="I42" s="2"/>
      <c r="J42" s="2"/>
      <c r="K42" s="2"/>
    </row>
    <row r="43" spans="9:11">
      <c r="I43" s="2"/>
      <c r="J43" s="2"/>
      <c r="K43" s="2"/>
    </row>
    <row r="44" spans="9:11">
      <c r="I44" s="2"/>
      <c r="J44" s="2"/>
      <c r="K44" s="2"/>
    </row>
    <row r="45" spans="9:11">
      <c r="I45" s="2"/>
      <c r="J45" s="2"/>
      <c r="K45" s="2"/>
    </row>
    <row r="46" spans="9:11">
      <c r="I46" s="2"/>
      <c r="J46" s="2"/>
      <c r="K46" s="2"/>
    </row>
    <row r="47" spans="9:11">
      <c r="I47" s="2"/>
      <c r="J47" s="2"/>
      <c r="K47" s="2"/>
    </row>
    <row r="48" spans="9:11">
      <c r="I48" s="2"/>
      <c r="J48" s="2"/>
      <c r="K48" s="2"/>
    </row>
    <row r="49" spans="9:11">
      <c r="I49" s="2"/>
      <c r="J49" s="2"/>
      <c r="K49" s="2"/>
    </row>
    <row r="50" spans="9:11">
      <c r="I50" s="2"/>
      <c r="J50" s="2"/>
      <c r="K50" s="2"/>
    </row>
    <row r="51" spans="9:11">
      <c r="I51" s="2"/>
      <c r="J51" s="2"/>
      <c r="K51" s="2"/>
    </row>
    <row r="52" spans="9:11">
      <c r="I52" s="2"/>
      <c r="J52" s="2"/>
      <c r="K52" s="2"/>
    </row>
    <row r="53" spans="9:11">
      <c r="I53" s="2"/>
      <c r="J53" s="2"/>
      <c r="K53" s="2"/>
    </row>
    <row r="54" spans="9:11">
      <c r="I54" s="2"/>
      <c r="J54" s="2"/>
      <c r="K54" s="2"/>
    </row>
    <row r="55" spans="9:11">
      <c r="I55" s="2"/>
      <c r="J55" s="2"/>
      <c r="K55" s="2"/>
    </row>
    <row r="56" spans="9:11">
      <c r="I56" s="2"/>
      <c r="J56" s="2"/>
      <c r="K56" s="2"/>
    </row>
    <row r="57" spans="9:11">
      <c r="I57" s="2"/>
      <c r="J57" s="2"/>
      <c r="K57" s="2"/>
    </row>
    <row r="58" spans="9:11">
      <c r="I58" s="2"/>
      <c r="J58" s="2"/>
      <c r="K58" s="2"/>
    </row>
    <row r="59" spans="9:11">
      <c r="I59" s="2"/>
      <c r="J59" s="2"/>
      <c r="K59" s="2"/>
    </row>
    <row r="60" spans="9:11">
      <c r="I60" s="2"/>
      <c r="J60" s="2"/>
      <c r="K60" s="2"/>
    </row>
    <row r="61" spans="9:11">
      <c r="I61" s="2"/>
      <c r="J61" s="2"/>
      <c r="K61" s="2"/>
    </row>
    <row r="62" spans="9:11">
      <c r="I62" s="2"/>
      <c r="J62" s="2"/>
      <c r="K62" s="2"/>
    </row>
    <row r="63" spans="9:11">
      <c r="I63" s="2"/>
      <c r="J63" s="2"/>
      <c r="K63" s="2"/>
    </row>
    <row r="64" spans="9:11">
      <c r="I64" s="2"/>
      <c r="J64" s="2"/>
      <c r="K64" s="2"/>
    </row>
    <row r="65" spans="9:11">
      <c r="I65" s="2"/>
      <c r="J65" s="2"/>
      <c r="K65" s="2"/>
    </row>
    <row r="66" spans="9:11">
      <c r="I66" s="2"/>
      <c r="J66" s="2"/>
      <c r="K66" s="2"/>
    </row>
    <row r="67" spans="9:11">
      <c r="I67" s="2"/>
      <c r="J67" s="2"/>
      <c r="K67" s="2"/>
    </row>
    <row r="68" spans="9:11">
      <c r="I68" s="2"/>
      <c r="J68" s="2"/>
      <c r="K68" s="2"/>
    </row>
    <row r="69" spans="9:11">
      <c r="I69" s="2"/>
      <c r="J69" s="2"/>
      <c r="K69" s="2"/>
    </row>
    <row r="70" spans="9:11">
      <c r="I70" s="2"/>
      <c r="J70" s="2"/>
      <c r="K70" s="2"/>
    </row>
    <row r="71" spans="9:11">
      <c r="I71" s="2"/>
      <c r="J71" s="2"/>
      <c r="K71" s="2"/>
    </row>
    <row r="72" spans="9:11">
      <c r="I72" s="2"/>
      <c r="J72" s="2"/>
      <c r="K72" s="2"/>
    </row>
    <row r="73" spans="9:11">
      <c r="I73" s="2"/>
      <c r="J73" s="2"/>
      <c r="K73" s="2"/>
    </row>
    <row r="74" spans="9:11">
      <c r="I74" s="2"/>
      <c r="J74" s="2"/>
      <c r="K74" s="2"/>
    </row>
    <row r="75" spans="9:11">
      <c r="I75" s="2"/>
      <c r="J75" s="2"/>
      <c r="K75" s="2"/>
    </row>
  </sheetData>
  <mergeCells count="3">
    <mergeCell ref="B12:C12"/>
    <mergeCell ref="I3:J3"/>
    <mergeCell ref="L3:M3"/>
  </mergeCells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2-11.薬剤併用禁忌分析</oddHeader>
  </headerFooter>
  <ignoredErrors>
    <ignoredError sqref="J6:J11" emptyCellReference="1"/>
    <ignoredError sqref="F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5.625" style="15" customWidth="1"/>
    <col min="14" max="16384" width="9" style="2"/>
  </cols>
  <sheetData>
    <row r="1" spans="1:12" ht="16.5" customHeight="1">
      <c r="A1" s="15" t="s">
        <v>93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customHeight="1">
      <c r="A2" s="15" t="s">
        <v>96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2-11.薬剤併用禁忌分析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25" style="2" customWidth="1"/>
    <col min="3" max="3" width="12.75" style="2" customWidth="1"/>
    <col min="4" max="6" width="14.5" style="2" customWidth="1"/>
    <col min="7" max="7" width="14.5" style="3" customWidth="1"/>
    <col min="8" max="8" width="9" style="2"/>
    <col min="9" max="9" width="11.375" style="9" bestFit="1" customWidth="1"/>
    <col min="10" max="10" width="9.125" style="9" bestFit="1" customWidth="1"/>
    <col min="11" max="11" width="9.125" style="9" customWidth="1"/>
    <col min="12" max="13" width="9.875" style="3" customWidth="1"/>
    <col min="14" max="16384" width="9" style="2"/>
  </cols>
  <sheetData>
    <row r="1" spans="1:13" ht="16.5" customHeight="1">
      <c r="A1" s="1" t="s">
        <v>95</v>
      </c>
    </row>
    <row r="2" spans="1:13" ht="16.5" customHeight="1">
      <c r="A2" s="1" t="s">
        <v>89</v>
      </c>
      <c r="D2" s="3" t="s">
        <v>94</v>
      </c>
      <c r="I2" s="2" t="s">
        <v>90</v>
      </c>
    </row>
    <row r="3" spans="1:13" ht="33.75" customHeight="1">
      <c r="B3" s="4"/>
      <c r="C3" s="47" t="s">
        <v>66</v>
      </c>
      <c r="D3" s="5" t="s">
        <v>87</v>
      </c>
      <c r="E3" s="5" t="s">
        <v>85</v>
      </c>
      <c r="F3" s="28" t="s">
        <v>91</v>
      </c>
      <c r="G3" s="5" t="s">
        <v>86</v>
      </c>
      <c r="I3" s="50" t="s">
        <v>99</v>
      </c>
      <c r="J3" s="51"/>
      <c r="K3" s="21"/>
      <c r="L3" s="52" t="s">
        <v>100</v>
      </c>
      <c r="M3" s="53"/>
    </row>
    <row r="4" spans="1:13">
      <c r="B4" s="7">
        <v>1</v>
      </c>
      <c r="C4" s="25" t="s">
        <v>58</v>
      </c>
      <c r="D4" s="38">
        <v>307948</v>
      </c>
      <c r="E4" s="38">
        <v>14367</v>
      </c>
      <c r="F4" s="39">
        <f>IFERROR(E4/D4,"-")</f>
        <v>4.665398054216946E-2</v>
      </c>
      <c r="G4" s="38">
        <v>32534</v>
      </c>
      <c r="I4" s="16" t="str">
        <f>INDEX($C$4:$C$77,MATCH(J4,$F$4:$F$77,0))</f>
        <v>東淀川区</v>
      </c>
      <c r="J4" s="17">
        <f>LARGE($F$4:$F$77,ROW(A1))</f>
        <v>6.4301789733147569E-2</v>
      </c>
      <c r="K4" s="20"/>
      <c r="L4" s="23">
        <f>$F$78</f>
        <v>4.0884140685530951E-2</v>
      </c>
      <c r="M4" s="22">
        <v>0</v>
      </c>
    </row>
    <row r="5" spans="1:13">
      <c r="B5" s="7">
        <v>2</v>
      </c>
      <c r="C5" s="25" t="s">
        <v>67</v>
      </c>
      <c r="D5" s="40">
        <v>10934</v>
      </c>
      <c r="E5" s="40">
        <v>464</v>
      </c>
      <c r="F5" s="39">
        <f t="shared" ref="F5:F68" si="0">IFERROR(E5/D5,"-")</f>
        <v>4.2436436802633988E-2</v>
      </c>
      <c r="G5" s="41">
        <v>982</v>
      </c>
      <c r="I5" s="16" t="str">
        <f t="shared" ref="I5:I68" si="1">INDEX($C$4:$C$77,MATCH(J5,$F$4:$F$77,0))</f>
        <v>浪速区</v>
      </c>
      <c r="J5" s="17">
        <f t="shared" ref="J5:J68" si="2">LARGE($F$4:$F$77,ROW(A2))</f>
        <v>6.3035921205098489E-2</v>
      </c>
      <c r="K5" s="20"/>
      <c r="L5" s="23">
        <f t="shared" ref="L5:L68" si="3">$F$78</f>
        <v>4.0884140685530951E-2</v>
      </c>
      <c r="M5" s="22">
        <v>0</v>
      </c>
    </row>
    <row r="6" spans="1:13">
      <c r="B6" s="7">
        <v>3</v>
      </c>
      <c r="C6" s="26" t="s">
        <v>68</v>
      </c>
      <c r="D6" s="40">
        <v>6990</v>
      </c>
      <c r="E6" s="40">
        <v>268</v>
      </c>
      <c r="F6" s="39">
        <f t="shared" si="0"/>
        <v>3.8340486409155938E-2</v>
      </c>
      <c r="G6" s="41">
        <v>649</v>
      </c>
      <c r="I6" s="16" t="str">
        <f t="shared" si="1"/>
        <v>田尻町</v>
      </c>
      <c r="J6" s="17">
        <f t="shared" si="2"/>
        <v>5.8653846153846154E-2</v>
      </c>
      <c r="K6" s="20"/>
      <c r="L6" s="23">
        <f t="shared" si="3"/>
        <v>4.0884140685530951E-2</v>
      </c>
      <c r="M6" s="22">
        <v>0</v>
      </c>
    </row>
    <row r="7" spans="1:13">
      <c r="B7" s="7">
        <v>4</v>
      </c>
      <c r="C7" s="26" t="s">
        <v>69</v>
      </c>
      <c r="D7" s="40">
        <v>8302</v>
      </c>
      <c r="E7" s="40">
        <v>323</v>
      </c>
      <c r="F7" s="39">
        <f t="shared" si="0"/>
        <v>3.8906287641532158E-2</v>
      </c>
      <c r="G7" s="41">
        <v>759</v>
      </c>
      <c r="I7" s="16" t="str">
        <f t="shared" si="1"/>
        <v>生野区</v>
      </c>
      <c r="J7" s="17">
        <f t="shared" si="2"/>
        <v>5.7539217981737299E-2</v>
      </c>
      <c r="K7" s="20"/>
      <c r="L7" s="23">
        <f t="shared" si="3"/>
        <v>4.0884140685530951E-2</v>
      </c>
      <c r="M7" s="22">
        <v>0</v>
      </c>
    </row>
    <row r="8" spans="1:13">
      <c r="B8" s="7">
        <v>5</v>
      </c>
      <c r="C8" s="26" t="s">
        <v>70</v>
      </c>
      <c r="D8" s="40">
        <v>6645</v>
      </c>
      <c r="E8" s="40">
        <v>222</v>
      </c>
      <c r="F8" s="39">
        <f t="shared" si="0"/>
        <v>3.3408577878103835E-2</v>
      </c>
      <c r="G8" s="41">
        <v>522</v>
      </c>
      <c r="I8" s="16" t="str">
        <f t="shared" si="1"/>
        <v>大東市</v>
      </c>
      <c r="J8" s="17">
        <f t="shared" si="2"/>
        <v>5.7165541881699089E-2</v>
      </c>
      <c r="K8" s="20"/>
      <c r="L8" s="23">
        <f t="shared" si="3"/>
        <v>4.0884140685530951E-2</v>
      </c>
      <c r="M8" s="22">
        <v>0</v>
      </c>
    </row>
    <row r="9" spans="1:13">
      <c r="B9" s="7">
        <v>6</v>
      </c>
      <c r="C9" s="26" t="s">
        <v>71</v>
      </c>
      <c r="D9" s="40">
        <v>10223</v>
      </c>
      <c r="E9" s="40">
        <v>401</v>
      </c>
      <c r="F9" s="39">
        <f t="shared" si="0"/>
        <v>3.9225276337669958E-2</v>
      </c>
      <c r="G9" s="41">
        <v>913</v>
      </c>
      <c r="I9" s="16" t="str">
        <f t="shared" si="1"/>
        <v>北区</v>
      </c>
      <c r="J9" s="17">
        <f t="shared" si="2"/>
        <v>5.3997829232995662E-2</v>
      </c>
      <c r="K9" s="20"/>
      <c r="L9" s="23">
        <f t="shared" si="3"/>
        <v>4.0884140685530951E-2</v>
      </c>
      <c r="M9" s="22">
        <v>0</v>
      </c>
    </row>
    <row r="10" spans="1:13">
      <c r="B10" s="7">
        <v>7</v>
      </c>
      <c r="C10" s="26" t="s">
        <v>72</v>
      </c>
      <c r="D10" s="42">
        <v>9091</v>
      </c>
      <c r="E10" s="42">
        <v>463</v>
      </c>
      <c r="F10" s="39">
        <f t="shared" si="0"/>
        <v>5.092949070509295E-2</v>
      </c>
      <c r="G10" s="41">
        <v>1075</v>
      </c>
      <c r="I10" s="16" t="str">
        <f t="shared" si="1"/>
        <v>西淀川区</v>
      </c>
      <c r="J10" s="17">
        <f t="shared" si="2"/>
        <v>5.2641182373870998E-2</v>
      </c>
      <c r="K10" s="20"/>
      <c r="L10" s="23">
        <f t="shared" si="3"/>
        <v>4.0884140685530951E-2</v>
      </c>
      <c r="M10" s="22">
        <v>0</v>
      </c>
    </row>
    <row r="11" spans="1:13">
      <c r="B11" s="7">
        <v>8</v>
      </c>
      <c r="C11" s="26" t="s">
        <v>59</v>
      </c>
      <c r="D11" s="38">
        <v>6878</v>
      </c>
      <c r="E11" s="38">
        <v>322</v>
      </c>
      <c r="F11" s="39">
        <f t="shared" si="0"/>
        <v>4.6815934864786274E-2</v>
      </c>
      <c r="G11" s="41">
        <v>773</v>
      </c>
      <c r="I11" s="16" t="str">
        <f t="shared" si="1"/>
        <v>西成区</v>
      </c>
      <c r="J11" s="17">
        <f t="shared" si="2"/>
        <v>5.1838204505485305E-2</v>
      </c>
      <c r="K11" s="20"/>
      <c r="L11" s="23">
        <f t="shared" si="3"/>
        <v>4.0884140685530951E-2</v>
      </c>
      <c r="M11" s="22">
        <v>0</v>
      </c>
    </row>
    <row r="12" spans="1:13">
      <c r="B12" s="7">
        <v>9</v>
      </c>
      <c r="C12" s="26" t="s">
        <v>73</v>
      </c>
      <c r="D12" s="40">
        <v>4315</v>
      </c>
      <c r="E12" s="40">
        <v>272</v>
      </c>
      <c r="F12" s="39">
        <f t="shared" si="0"/>
        <v>6.3035921205098489E-2</v>
      </c>
      <c r="G12" s="41">
        <v>607</v>
      </c>
      <c r="I12" s="16" t="str">
        <f t="shared" si="1"/>
        <v>大正区</v>
      </c>
      <c r="J12" s="17">
        <f t="shared" si="2"/>
        <v>5.092949070509295E-2</v>
      </c>
      <c r="K12" s="2"/>
      <c r="L12" s="23">
        <f t="shared" si="3"/>
        <v>4.0884140685530951E-2</v>
      </c>
      <c r="M12" s="22">
        <v>0</v>
      </c>
    </row>
    <row r="13" spans="1:13">
      <c r="B13" s="7">
        <v>10</v>
      </c>
      <c r="C13" s="26" t="s">
        <v>60</v>
      </c>
      <c r="D13" s="40">
        <v>10961</v>
      </c>
      <c r="E13" s="40">
        <v>577</v>
      </c>
      <c r="F13" s="39">
        <f t="shared" si="0"/>
        <v>5.2641182373870998E-2</v>
      </c>
      <c r="G13" s="41">
        <v>1620</v>
      </c>
      <c r="I13" s="16" t="str">
        <f t="shared" si="1"/>
        <v>東大阪市</v>
      </c>
      <c r="J13" s="17">
        <f t="shared" si="2"/>
        <v>5.0119219426491814E-2</v>
      </c>
      <c r="K13" s="2"/>
      <c r="L13" s="23">
        <f t="shared" si="3"/>
        <v>4.0884140685530951E-2</v>
      </c>
      <c r="M13" s="22">
        <v>0</v>
      </c>
    </row>
    <row r="14" spans="1:13">
      <c r="B14" s="7">
        <v>11</v>
      </c>
      <c r="C14" s="26" t="s">
        <v>61</v>
      </c>
      <c r="D14" s="40">
        <v>18662</v>
      </c>
      <c r="E14" s="40">
        <v>1200</v>
      </c>
      <c r="F14" s="39">
        <f t="shared" si="0"/>
        <v>6.4301789733147569E-2</v>
      </c>
      <c r="G14" s="41">
        <v>2566</v>
      </c>
      <c r="I14" s="16" t="str">
        <f t="shared" si="1"/>
        <v>忠岡町</v>
      </c>
      <c r="J14" s="17">
        <f t="shared" si="2"/>
        <v>4.9397590361445781E-2</v>
      </c>
      <c r="K14" s="2"/>
      <c r="L14" s="23">
        <f t="shared" si="3"/>
        <v>4.0884140685530951E-2</v>
      </c>
      <c r="M14" s="22">
        <v>0</v>
      </c>
    </row>
    <row r="15" spans="1:13">
      <c r="B15" s="7">
        <v>12</v>
      </c>
      <c r="C15" s="26" t="s">
        <v>74</v>
      </c>
      <c r="D15" s="40">
        <v>9686</v>
      </c>
      <c r="E15" s="40">
        <v>432</v>
      </c>
      <c r="F15" s="39">
        <f t="shared" si="0"/>
        <v>4.4600454263886022E-2</v>
      </c>
      <c r="G15" s="41">
        <v>965</v>
      </c>
      <c r="I15" s="16" t="str">
        <f t="shared" si="1"/>
        <v>東住吉区</v>
      </c>
      <c r="J15" s="17">
        <f t="shared" si="2"/>
        <v>4.8134911771275407E-2</v>
      </c>
      <c r="K15" s="2"/>
      <c r="L15" s="23">
        <f t="shared" si="3"/>
        <v>4.0884140685530951E-2</v>
      </c>
      <c r="M15" s="22">
        <v>0</v>
      </c>
    </row>
    <row r="16" spans="1:13">
      <c r="B16" s="7">
        <v>13</v>
      </c>
      <c r="C16" s="26" t="s">
        <v>75</v>
      </c>
      <c r="D16" s="40">
        <v>17084</v>
      </c>
      <c r="E16" s="40">
        <v>983</v>
      </c>
      <c r="F16" s="39">
        <f t="shared" si="0"/>
        <v>5.7539217981737299E-2</v>
      </c>
      <c r="G16" s="41">
        <v>2059</v>
      </c>
      <c r="I16" s="16" t="str">
        <f t="shared" si="1"/>
        <v>泉南市</v>
      </c>
      <c r="J16" s="17">
        <f t="shared" si="2"/>
        <v>4.8127045702509398E-2</v>
      </c>
      <c r="K16" s="2"/>
      <c r="L16" s="23">
        <f t="shared" si="3"/>
        <v>4.0884140685530951E-2</v>
      </c>
      <c r="M16" s="22">
        <v>0</v>
      </c>
    </row>
    <row r="17" spans="2:13">
      <c r="B17" s="7">
        <v>14</v>
      </c>
      <c r="C17" s="26" t="s">
        <v>76</v>
      </c>
      <c r="D17" s="40">
        <v>12910</v>
      </c>
      <c r="E17" s="40">
        <v>567</v>
      </c>
      <c r="F17" s="39">
        <f t="shared" si="0"/>
        <v>4.3919442292796283E-2</v>
      </c>
      <c r="G17" s="41">
        <v>1331</v>
      </c>
      <c r="I17" s="16" t="str">
        <f t="shared" si="1"/>
        <v>泉佐野市</v>
      </c>
      <c r="J17" s="17">
        <f t="shared" si="2"/>
        <v>4.7283782702616212E-2</v>
      </c>
      <c r="K17" s="2"/>
      <c r="L17" s="23">
        <f t="shared" si="3"/>
        <v>4.0884140685530951E-2</v>
      </c>
      <c r="M17" s="22">
        <v>0</v>
      </c>
    </row>
    <row r="18" spans="2:13">
      <c r="B18" s="7">
        <v>15</v>
      </c>
      <c r="C18" s="26" t="s">
        <v>77</v>
      </c>
      <c r="D18" s="42">
        <v>20482</v>
      </c>
      <c r="E18" s="42">
        <v>894</v>
      </c>
      <c r="F18" s="39">
        <f t="shared" si="0"/>
        <v>4.3648081242066206E-2</v>
      </c>
      <c r="G18" s="41">
        <v>2088</v>
      </c>
      <c r="I18" s="16" t="str">
        <f t="shared" si="1"/>
        <v>天王寺区</v>
      </c>
      <c r="J18" s="17">
        <f t="shared" si="2"/>
        <v>4.6815934864786274E-2</v>
      </c>
      <c r="K18" s="2"/>
      <c r="L18" s="23">
        <f t="shared" si="3"/>
        <v>4.0884140685530951E-2</v>
      </c>
      <c r="M18" s="22">
        <v>0</v>
      </c>
    </row>
    <row r="19" spans="2:13">
      <c r="B19" s="7">
        <v>16</v>
      </c>
      <c r="C19" s="26" t="s">
        <v>62</v>
      </c>
      <c r="D19" s="38">
        <v>13562</v>
      </c>
      <c r="E19" s="38">
        <v>556</v>
      </c>
      <c r="F19" s="39">
        <f t="shared" si="0"/>
        <v>4.0996903111635452E-2</v>
      </c>
      <c r="G19" s="41">
        <v>1075</v>
      </c>
      <c r="I19" s="16" t="str">
        <f t="shared" si="1"/>
        <v>大阪市</v>
      </c>
      <c r="J19" s="17">
        <f t="shared" si="2"/>
        <v>4.665398054216946E-2</v>
      </c>
      <c r="K19" s="2"/>
      <c r="L19" s="23">
        <f t="shared" si="3"/>
        <v>4.0884140685530951E-2</v>
      </c>
      <c r="M19" s="22">
        <v>0</v>
      </c>
    </row>
    <row r="20" spans="2:13">
      <c r="B20" s="7">
        <v>17</v>
      </c>
      <c r="C20" s="26" t="s">
        <v>78</v>
      </c>
      <c r="D20" s="40">
        <v>19618</v>
      </c>
      <c r="E20" s="40">
        <v>915</v>
      </c>
      <c r="F20" s="39">
        <f t="shared" si="0"/>
        <v>4.6640840044856767E-2</v>
      </c>
      <c r="G20" s="41">
        <v>2046</v>
      </c>
      <c r="I20" s="16" t="str">
        <f t="shared" si="1"/>
        <v>住吉区</v>
      </c>
      <c r="J20" s="17">
        <f t="shared" si="2"/>
        <v>4.6640840044856767E-2</v>
      </c>
      <c r="K20" s="2"/>
      <c r="L20" s="23">
        <f t="shared" si="3"/>
        <v>4.0884140685530951E-2</v>
      </c>
      <c r="M20" s="22">
        <v>0</v>
      </c>
    </row>
    <row r="21" spans="2:13">
      <c r="B21" s="7">
        <v>18</v>
      </c>
      <c r="C21" s="26" t="s">
        <v>63</v>
      </c>
      <c r="D21" s="40">
        <v>17908</v>
      </c>
      <c r="E21" s="40">
        <v>862</v>
      </c>
      <c r="F21" s="39">
        <f t="shared" si="0"/>
        <v>4.8134911771275407E-2</v>
      </c>
      <c r="G21" s="41">
        <v>2024</v>
      </c>
      <c r="I21" s="16" t="str">
        <f t="shared" si="1"/>
        <v>高石市</v>
      </c>
      <c r="J21" s="17">
        <f t="shared" si="2"/>
        <v>4.5971074380165289E-2</v>
      </c>
      <c r="K21" s="2"/>
      <c r="L21" s="23">
        <f t="shared" si="3"/>
        <v>4.0884140685530951E-2</v>
      </c>
      <c r="M21" s="22">
        <v>0</v>
      </c>
    </row>
    <row r="22" spans="2:13">
      <c r="B22" s="7">
        <v>19</v>
      </c>
      <c r="C22" s="26" t="s">
        <v>79</v>
      </c>
      <c r="D22" s="40">
        <v>11941</v>
      </c>
      <c r="E22" s="40">
        <v>619</v>
      </c>
      <c r="F22" s="39">
        <f t="shared" si="0"/>
        <v>5.1838204505485305E-2</v>
      </c>
      <c r="G22" s="41">
        <v>1403</v>
      </c>
      <c r="I22" s="16" t="str">
        <f t="shared" si="1"/>
        <v>淀川区</v>
      </c>
      <c r="J22" s="17">
        <f t="shared" si="2"/>
        <v>4.5324091622894892E-2</v>
      </c>
      <c r="K22" s="2"/>
      <c r="L22" s="23">
        <f t="shared" si="3"/>
        <v>4.0884140685530951E-2</v>
      </c>
      <c r="M22" s="22">
        <v>0</v>
      </c>
    </row>
    <row r="23" spans="2:13">
      <c r="B23" s="7">
        <v>20</v>
      </c>
      <c r="C23" s="26" t="s">
        <v>80</v>
      </c>
      <c r="D23" s="40">
        <v>18467</v>
      </c>
      <c r="E23" s="40">
        <v>837</v>
      </c>
      <c r="F23" s="39">
        <f t="shared" si="0"/>
        <v>4.5324091622894892E-2</v>
      </c>
      <c r="G23" s="41">
        <v>1882</v>
      </c>
      <c r="I23" s="16" t="str">
        <f t="shared" si="1"/>
        <v>八尾市</v>
      </c>
      <c r="J23" s="17">
        <f t="shared" si="2"/>
        <v>4.5195699880552234E-2</v>
      </c>
      <c r="K23" s="2"/>
      <c r="L23" s="23">
        <f t="shared" si="3"/>
        <v>4.0884140685530951E-2</v>
      </c>
      <c r="M23" s="22">
        <v>0</v>
      </c>
    </row>
    <row r="24" spans="2:13">
      <c r="B24" s="7">
        <v>21</v>
      </c>
      <c r="C24" s="26" t="s">
        <v>81</v>
      </c>
      <c r="D24" s="40">
        <v>12398</v>
      </c>
      <c r="E24" s="40">
        <v>489</v>
      </c>
      <c r="F24" s="39">
        <f t="shared" si="0"/>
        <v>3.9441845458944989E-2</v>
      </c>
      <c r="G24" s="41">
        <v>1023</v>
      </c>
      <c r="I24" s="16" t="str">
        <f t="shared" si="1"/>
        <v>岸和田市</v>
      </c>
      <c r="J24" s="17">
        <f t="shared" si="2"/>
        <v>4.4840692220604883E-2</v>
      </c>
      <c r="K24" s="2"/>
      <c r="L24" s="23">
        <f t="shared" si="3"/>
        <v>4.0884140685530951E-2</v>
      </c>
      <c r="M24" s="22">
        <v>0</v>
      </c>
    </row>
    <row r="25" spans="2:13">
      <c r="B25" s="7">
        <v>22</v>
      </c>
      <c r="C25" s="26" t="s">
        <v>64</v>
      </c>
      <c r="D25" s="40">
        <v>15771</v>
      </c>
      <c r="E25" s="40">
        <v>663</v>
      </c>
      <c r="F25" s="39">
        <f t="shared" si="0"/>
        <v>4.2039185847441506E-2</v>
      </c>
      <c r="G25" s="41">
        <v>1597</v>
      </c>
      <c r="I25" s="16" t="str">
        <f t="shared" si="1"/>
        <v>東成区</v>
      </c>
      <c r="J25" s="17">
        <f t="shared" si="2"/>
        <v>4.4600454263886022E-2</v>
      </c>
      <c r="K25" s="2"/>
      <c r="L25" s="23">
        <f t="shared" si="3"/>
        <v>4.0884140685530951E-2</v>
      </c>
      <c r="M25" s="22">
        <v>0</v>
      </c>
    </row>
    <row r="26" spans="2:13">
      <c r="B26" s="7">
        <v>23</v>
      </c>
      <c r="C26" s="26" t="s">
        <v>82</v>
      </c>
      <c r="D26" s="42">
        <v>26412</v>
      </c>
      <c r="E26" s="42">
        <v>1152</v>
      </c>
      <c r="F26" s="39">
        <f t="shared" si="0"/>
        <v>4.3616537937301227E-2</v>
      </c>
      <c r="G26" s="41">
        <v>2618</v>
      </c>
      <c r="I26" s="16" t="str">
        <f t="shared" si="1"/>
        <v>藤井寺市</v>
      </c>
      <c r="J26" s="17">
        <f t="shared" si="2"/>
        <v>4.4542174109156521E-2</v>
      </c>
      <c r="K26" s="2"/>
      <c r="L26" s="23">
        <f t="shared" si="3"/>
        <v>4.0884140685530951E-2</v>
      </c>
      <c r="M26" s="22">
        <v>0</v>
      </c>
    </row>
    <row r="27" spans="2:13">
      <c r="B27" s="7">
        <v>24</v>
      </c>
      <c r="C27" s="26" t="s">
        <v>83</v>
      </c>
      <c r="D27" s="38">
        <v>11056</v>
      </c>
      <c r="E27" s="38">
        <v>597</v>
      </c>
      <c r="F27" s="39">
        <f t="shared" si="0"/>
        <v>5.3997829232995662E-2</v>
      </c>
      <c r="G27" s="41">
        <v>1301</v>
      </c>
      <c r="I27" s="16" t="str">
        <f t="shared" si="1"/>
        <v>門真市</v>
      </c>
      <c r="J27" s="17">
        <f t="shared" si="2"/>
        <v>4.3976938174681061E-2</v>
      </c>
      <c r="K27" s="2"/>
      <c r="L27" s="23">
        <f t="shared" si="3"/>
        <v>4.0884140685530951E-2</v>
      </c>
      <c r="M27" s="22">
        <v>0</v>
      </c>
    </row>
    <row r="28" spans="2:13">
      <c r="B28" s="7">
        <v>25</v>
      </c>
      <c r="C28" s="26" t="s">
        <v>84</v>
      </c>
      <c r="D28" s="40">
        <v>7652</v>
      </c>
      <c r="E28" s="40">
        <v>289</v>
      </c>
      <c r="F28" s="39">
        <f t="shared" si="0"/>
        <v>3.7767903815995818E-2</v>
      </c>
      <c r="G28" s="41">
        <v>656</v>
      </c>
      <c r="I28" s="16" t="str">
        <f t="shared" si="1"/>
        <v>旭区</v>
      </c>
      <c r="J28" s="17">
        <f t="shared" si="2"/>
        <v>4.3919442292796283E-2</v>
      </c>
      <c r="K28" s="2"/>
      <c r="L28" s="23">
        <f t="shared" si="3"/>
        <v>4.0884140685530951E-2</v>
      </c>
      <c r="M28" s="22">
        <v>0</v>
      </c>
    </row>
    <row r="29" spans="2:13">
      <c r="B29" s="7">
        <v>26</v>
      </c>
      <c r="C29" s="26" t="s">
        <v>36</v>
      </c>
      <c r="D29" s="40">
        <v>107204</v>
      </c>
      <c r="E29" s="40">
        <v>3894</v>
      </c>
      <c r="F29" s="39">
        <f t="shared" si="0"/>
        <v>3.6323271519719411E-2</v>
      </c>
      <c r="G29" s="40">
        <v>8764</v>
      </c>
      <c r="I29" s="16" t="str">
        <f t="shared" si="1"/>
        <v>豊中市</v>
      </c>
      <c r="J29" s="17">
        <f t="shared" si="2"/>
        <v>4.3663601485902197E-2</v>
      </c>
      <c r="K29" s="2"/>
      <c r="L29" s="23">
        <f t="shared" si="3"/>
        <v>4.0884140685530951E-2</v>
      </c>
      <c r="M29" s="22">
        <v>0</v>
      </c>
    </row>
    <row r="30" spans="2:13">
      <c r="B30" s="7">
        <v>27</v>
      </c>
      <c r="C30" s="26" t="s">
        <v>37</v>
      </c>
      <c r="D30" s="40">
        <v>18020</v>
      </c>
      <c r="E30" s="40">
        <v>681</v>
      </c>
      <c r="F30" s="39">
        <f t="shared" si="0"/>
        <v>3.779134295227525E-2</v>
      </c>
      <c r="G30" s="41">
        <v>1753</v>
      </c>
      <c r="I30" s="16" t="str">
        <f t="shared" si="1"/>
        <v>城東区</v>
      </c>
      <c r="J30" s="17">
        <f t="shared" si="2"/>
        <v>4.3648081242066206E-2</v>
      </c>
      <c r="K30" s="2"/>
      <c r="L30" s="23">
        <f t="shared" si="3"/>
        <v>4.0884140685530951E-2</v>
      </c>
      <c r="M30" s="22">
        <v>0</v>
      </c>
    </row>
    <row r="31" spans="2:13">
      <c r="B31" s="7">
        <v>28</v>
      </c>
      <c r="C31" s="26" t="s">
        <v>38</v>
      </c>
      <c r="D31" s="40">
        <v>14102</v>
      </c>
      <c r="E31" s="40">
        <v>491</v>
      </c>
      <c r="F31" s="39">
        <f t="shared" si="0"/>
        <v>3.4817756346617504E-2</v>
      </c>
      <c r="G31" s="41">
        <v>1109</v>
      </c>
      <c r="I31" s="16" t="str">
        <f t="shared" si="1"/>
        <v>平野区</v>
      </c>
      <c r="J31" s="17">
        <f t="shared" si="2"/>
        <v>4.3616537937301227E-2</v>
      </c>
      <c r="K31" s="2"/>
      <c r="L31" s="23">
        <f t="shared" si="3"/>
        <v>4.0884140685530951E-2</v>
      </c>
      <c r="M31" s="22">
        <v>0</v>
      </c>
    </row>
    <row r="32" spans="2:13">
      <c r="B32" s="7">
        <v>29</v>
      </c>
      <c r="C32" s="26" t="s">
        <v>39</v>
      </c>
      <c r="D32" s="40">
        <v>12505</v>
      </c>
      <c r="E32" s="40">
        <v>403</v>
      </c>
      <c r="F32" s="39">
        <f t="shared" si="0"/>
        <v>3.2227109156337468E-2</v>
      </c>
      <c r="G32" s="41">
        <v>898</v>
      </c>
      <c r="I32" s="16" t="str">
        <f t="shared" si="1"/>
        <v>羽曳野市</v>
      </c>
      <c r="J32" s="17">
        <f t="shared" si="2"/>
        <v>4.3237110802974918E-2</v>
      </c>
      <c r="K32" s="2"/>
      <c r="L32" s="23">
        <f t="shared" si="3"/>
        <v>4.0884140685530951E-2</v>
      </c>
      <c r="M32" s="22">
        <v>0</v>
      </c>
    </row>
    <row r="33" spans="2:13">
      <c r="B33" s="7">
        <v>30</v>
      </c>
      <c r="C33" s="26" t="s">
        <v>40</v>
      </c>
      <c r="D33" s="40">
        <v>16949</v>
      </c>
      <c r="E33" s="40">
        <v>691</v>
      </c>
      <c r="F33" s="39">
        <f t="shared" si="0"/>
        <v>4.0769366924302317E-2</v>
      </c>
      <c r="G33" s="41">
        <v>1521</v>
      </c>
      <c r="I33" s="16" t="str">
        <f t="shared" si="1"/>
        <v>摂津市</v>
      </c>
      <c r="J33" s="17">
        <f t="shared" si="2"/>
        <v>4.3018265295937719E-2</v>
      </c>
      <c r="K33" s="2"/>
      <c r="L33" s="23">
        <f t="shared" si="3"/>
        <v>4.0884140685530951E-2</v>
      </c>
      <c r="M33" s="22">
        <v>0</v>
      </c>
    </row>
    <row r="34" spans="2:13">
      <c r="B34" s="7">
        <v>31</v>
      </c>
      <c r="C34" s="26" t="s">
        <v>41</v>
      </c>
      <c r="D34" s="42">
        <v>21348</v>
      </c>
      <c r="E34" s="42">
        <v>681</v>
      </c>
      <c r="F34" s="39">
        <f t="shared" si="0"/>
        <v>3.1899943788645309E-2</v>
      </c>
      <c r="G34" s="41">
        <v>1474</v>
      </c>
      <c r="I34" s="16" t="str">
        <f t="shared" si="1"/>
        <v>都島区</v>
      </c>
      <c r="J34" s="17">
        <f t="shared" si="2"/>
        <v>4.2436436802633988E-2</v>
      </c>
      <c r="K34" s="2"/>
      <c r="L34" s="23">
        <f t="shared" si="3"/>
        <v>4.0884140685530951E-2</v>
      </c>
      <c r="M34" s="22">
        <v>0</v>
      </c>
    </row>
    <row r="35" spans="2:13">
      <c r="B35" s="7">
        <v>32</v>
      </c>
      <c r="C35" s="26" t="s">
        <v>42</v>
      </c>
      <c r="D35" s="40">
        <v>19072</v>
      </c>
      <c r="E35" s="40">
        <v>780</v>
      </c>
      <c r="F35" s="39">
        <f t="shared" si="0"/>
        <v>4.0897651006711409E-2</v>
      </c>
      <c r="G35" s="41">
        <v>1661</v>
      </c>
      <c r="I35" s="16" t="str">
        <f t="shared" si="1"/>
        <v>熊取町</v>
      </c>
      <c r="J35" s="17">
        <f t="shared" si="2"/>
        <v>4.2140592951706135E-2</v>
      </c>
      <c r="K35" s="2"/>
      <c r="L35" s="23">
        <f t="shared" si="3"/>
        <v>4.0884140685530951E-2</v>
      </c>
      <c r="M35" s="22">
        <v>0</v>
      </c>
    </row>
    <row r="36" spans="2:13">
      <c r="B36" s="7">
        <v>33</v>
      </c>
      <c r="C36" s="26" t="s">
        <v>43</v>
      </c>
      <c r="D36" s="40">
        <v>5208</v>
      </c>
      <c r="E36" s="40">
        <v>167</v>
      </c>
      <c r="F36" s="39">
        <f t="shared" si="0"/>
        <v>3.2066052227342552E-2</v>
      </c>
      <c r="G36" s="41">
        <v>348</v>
      </c>
      <c r="I36" s="16" t="str">
        <f t="shared" si="1"/>
        <v>住之江区</v>
      </c>
      <c r="J36" s="17">
        <f t="shared" si="2"/>
        <v>4.2039185847441506E-2</v>
      </c>
      <c r="K36" s="2"/>
      <c r="L36" s="23">
        <f t="shared" si="3"/>
        <v>4.0884140685530951E-2</v>
      </c>
      <c r="M36" s="22">
        <v>0</v>
      </c>
    </row>
    <row r="37" spans="2:13">
      <c r="B37" s="7">
        <v>34</v>
      </c>
      <c r="C37" s="26" t="s">
        <v>45</v>
      </c>
      <c r="D37" s="40">
        <v>24732</v>
      </c>
      <c r="E37" s="40">
        <v>1109</v>
      </c>
      <c r="F37" s="39">
        <f t="shared" si="0"/>
        <v>4.4840692220604883E-2</v>
      </c>
      <c r="G37" s="41">
        <v>2288</v>
      </c>
      <c r="I37" s="16" t="str">
        <f t="shared" si="1"/>
        <v>河南町</v>
      </c>
      <c r="J37" s="17">
        <f t="shared" si="2"/>
        <v>4.1930379746835444E-2</v>
      </c>
      <c r="K37" s="2"/>
      <c r="L37" s="23">
        <f t="shared" si="3"/>
        <v>4.0884140685530951E-2</v>
      </c>
      <c r="M37" s="22">
        <v>0</v>
      </c>
    </row>
    <row r="38" spans="2:13">
      <c r="B38" s="7">
        <v>35</v>
      </c>
      <c r="C38" s="26" t="s">
        <v>2</v>
      </c>
      <c r="D38" s="40">
        <v>49263</v>
      </c>
      <c r="E38" s="40">
        <v>2151</v>
      </c>
      <c r="F38" s="39">
        <f t="shared" si="0"/>
        <v>4.3663601485902197E-2</v>
      </c>
      <c r="G38" s="41">
        <v>4157</v>
      </c>
      <c r="I38" s="16" t="str">
        <f t="shared" si="1"/>
        <v>阿倍野区</v>
      </c>
      <c r="J38" s="17">
        <f t="shared" si="2"/>
        <v>4.0996903111635452E-2</v>
      </c>
      <c r="K38" s="2"/>
      <c r="L38" s="23">
        <f t="shared" si="3"/>
        <v>4.0884140685530951E-2</v>
      </c>
      <c r="M38" s="22">
        <v>0</v>
      </c>
    </row>
    <row r="39" spans="2:13">
      <c r="B39" s="7">
        <v>36</v>
      </c>
      <c r="C39" s="26" t="s">
        <v>3</v>
      </c>
      <c r="D39" s="40">
        <v>13993</v>
      </c>
      <c r="E39" s="40">
        <v>569</v>
      </c>
      <c r="F39" s="39">
        <f t="shared" si="0"/>
        <v>4.0663188737225756E-2</v>
      </c>
      <c r="G39" s="41">
        <v>1163</v>
      </c>
      <c r="I39" s="16" t="str">
        <f t="shared" si="1"/>
        <v>堺市北区</v>
      </c>
      <c r="J39" s="17">
        <f t="shared" si="2"/>
        <v>4.0897651006711409E-2</v>
      </c>
      <c r="K39" s="2"/>
      <c r="L39" s="23">
        <f t="shared" si="3"/>
        <v>4.0884140685530951E-2</v>
      </c>
      <c r="M39" s="22">
        <v>0</v>
      </c>
    </row>
    <row r="40" spans="2:13">
      <c r="B40" s="7">
        <v>37</v>
      </c>
      <c r="C40" s="26" t="s">
        <v>4</v>
      </c>
      <c r="D40" s="40">
        <v>42081</v>
      </c>
      <c r="E40" s="40">
        <v>1390</v>
      </c>
      <c r="F40" s="39">
        <f t="shared" si="0"/>
        <v>3.3031534421710508E-2</v>
      </c>
      <c r="G40" s="41">
        <v>2981</v>
      </c>
      <c r="I40" s="16" t="str">
        <f t="shared" si="1"/>
        <v>堺市西区</v>
      </c>
      <c r="J40" s="17">
        <f t="shared" si="2"/>
        <v>4.0769366924302317E-2</v>
      </c>
      <c r="K40" s="2"/>
      <c r="L40" s="23">
        <f t="shared" si="3"/>
        <v>4.0884140685530951E-2</v>
      </c>
      <c r="M40" s="22">
        <v>0</v>
      </c>
    </row>
    <row r="41" spans="2:13">
      <c r="B41" s="7">
        <v>38</v>
      </c>
      <c r="C41" s="27" t="s">
        <v>46</v>
      </c>
      <c r="D41" s="42">
        <v>8946</v>
      </c>
      <c r="E41" s="42">
        <v>344</v>
      </c>
      <c r="F41" s="39">
        <f t="shared" si="0"/>
        <v>3.8452939861390568E-2</v>
      </c>
      <c r="G41" s="41">
        <v>719</v>
      </c>
      <c r="I41" s="16" t="str">
        <f t="shared" si="1"/>
        <v>池田市</v>
      </c>
      <c r="J41" s="17">
        <f t="shared" si="2"/>
        <v>4.0663188737225756E-2</v>
      </c>
      <c r="K41" s="2"/>
      <c r="L41" s="23">
        <f t="shared" si="3"/>
        <v>4.0884140685530951E-2</v>
      </c>
      <c r="M41" s="22">
        <v>0</v>
      </c>
    </row>
    <row r="42" spans="2:13">
      <c r="B42" s="7">
        <v>39</v>
      </c>
      <c r="C42" s="27" t="s">
        <v>9</v>
      </c>
      <c r="D42" s="38">
        <v>50089</v>
      </c>
      <c r="E42" s="38">
        <v>1608</v>
      </c>
      <c r="F42" s="39">
        <f t="shared" si="0"/>
        <v>3.2102856914691849E-2</v>
      </c>
      <c r="G42" s="41">
        <v>3140</v>
      </c>
      <c r="I42" s="16" t="str">
        <f t="shared" si="1"/>
        <v>富田林市</v>
      </c>
      <c r="J42" s="17">
        <f t="shared" si="2"/>
        <v>4.0294902758357697E-2</v>
      </c>
      <c r="K42" s="2"/>
      <c r="L42" s="23">
        <f t="shared" si="3"/>
        <v>4.0884140685530951E-2</v>
      </c>
      <c r="M42" s="22">
        <v>0</v>
      </c>
    </row>
    <row r="43" spans="2:13">
      <c r="B43" s="7">
        <v>40</v>
      </c>
      <c r="C43" s="27" t="s">
        <v>47</v>
      </c>
      <c r="D43" s="40">
        <v>10909</v>
      </c>
      <c r="E43" s="40">
        <v>414</v>
      </c>
      <c r="F43" s="39">
        <f t="shared" si="0"/>
        <v>3.7950316252635438E-2</v>
      </c>
      <c r="G43" s="41">
        <v>906</v>
      </c>
      <c r="I43" s="16" t="str">
        <f t="shared" si="1"/>
        <v>守口市</v>
      </c>
      <c r="J43" s="17">
        <f t="shared" si="2"/>
        <v>3.9813468384896959E-2</v>
      </c>
      <c r="K43" s="2"/>
      <c r="L43" s="23">
        <f t="shared" si="3"/>
        <v>4.0884140685530951E-2</v>
      </c>
      <c r="M43" s="22">
        <v>0</v>
      </c>
    </row>
    <row r="44" spans="2:13">
      <c r="B44" s="7">
        <v>41</v>
      </c>
      <c r="C44" s="27" t="s">
        <v>14</v>
      </c>
      <c r="D44" s="40">
        <v>19943</v>
      </c>
      <c r="E44" s="40">
        <v>794</v>
      </c>
      <c r="F44" s="39">
        <f t="shared" si="0"/>
        <v>3.9813468384896959E-2</v>
      </c>
      <c r="G44" s="41">
        <v>1470</v>
      </c>
      <c r="I44" s="16" t="str">
        <f t="shared" si="1"/>
        <v>阪南市</v>
      </c>
      <c r="J44" s="17">
        <f t="shared" si="2"/>
        <v>3.9457459926017263E-2</v>
      </c>
      <c r="K44" s="2"/>
      <c r="L44" s="23">
        <f t="shared" si="3"/>
        <v>4.0884140685530951E-2</v>
      </c>
      <c r="M44" s="22">
        <v>0</v>
      </c>
    </row>
    <row r="45" spans="2:13">
      <c r="B45" s="7">
        <v>42</v>
      </c>
      <c r="C45" s="27" t="s">
        <v>15</v>
      </c>
      <c r="D45" s="40">
        <v>50901</v>
      </c>
      <c r="E45" s="40">
        <v>1655</v>
      </c>
      <c r="F45" s="39">
        <f t="shared" si="0"/>
        <v>3.2514095990255593E-2</v>
      </c>
      <c r="G45" s="41">
        <v>3462</v>
      </c>
      <c r="I45" s="16" t="str">
        <f t="shared" si="1"/>
        <v>鶴見区</v>
      </c>
      <c r="J45" s="17">
        <f t="shared" si="2"/>
        <v>3.9441845458944989E-2</v>
      </c>
      <c r="K45" s="2"/>
      <c r="L45" s="23">
        <f t="shared" si="3"/>
        <v>4.0884140685530951E-2</v>
      </c>
      <c r="M45" s="22">
        <v>0</v>
      </c>
    </row>
    <row r="46" spans="2:13">
      <c r="B46" s="7">
        <v>43</v>
      </c>
      <c r="C46" s="27" t="s">
        <v>10</v>
      </c>
      <c r="D46" s="40">
        <v>31162</v>
      </c>
      <c r="E46" s="40">
        <v>965</v>
      </c>
      <c r="F46" s="39">
        <f t="shared" si="0"/>
        <v>3.0967203645465631E-2</v>
      </c>
      <c r="G46" s="41">
        <v>1992</v>
      </c>
      <c r="I46" s="16" t="str">
        <f t="shared" si="1"/>
        <v>港区</v>
      </c>
      <c r="J46" s="17">
        <f t="shared" si="2"/>
        <v>3.9225276337669958E-2</v>
      </c>
      <c r="K46" s="2"/>
      <c r="L46" s="23">
        <f t="shared" si="3"/>
        <v>4.0884140685530951E-2</v>
      </c>
      <c r="M46" s="22">
        <v>0</v>
      </c>
    </row>
    <row r="47" spans="2:13">
      <c r="B47" s="7">
        <v>44</v>
      </c>
      <c r="C47" s="27" t="s">
        <v>22</v>
      </c>
      <c r="D47" s="40">
        <v>35999</v>
      </c>
      <c r="E47" s="40">
        <v>1627</v>
      </c>
      <c r="F47" s="39">
        <f t="shared" si="0"/>
        <v>4.5195699880552234E-2</v>
      </c>
      <c r="G47" s="41">
        <v>3527</v>
      </c>
      <c r="I47" s="16" t="str">
        <f t="shared" si="1"/>
        <v>寝屋川市</v>
      </c>
      <c r="J47" s="17">
        <f t="shared" si="2"/>
        <v>3.9189967368353701E-2</v>
      </c>
      <c r="K47" s="2"/>
      <c r="L47" s="23">
        <f t="shared" si="3"/>
        <v>4.0884140685530951E-2</v>
      </c>
      <c r="M47" s="22">
        <v>0</v>
      </c>
    </row>
    <row r="48" spans="2:13">
      <c r="B48" s="7">
        <v>45</v>
      </c>
      <c r="C48" s="27" t="s">
        <v>48</v>
      </c>
      <c r="D48" s="40">
        <v>12499</v>
      </c>
      <c r="E48" s="40">
        <v>591</v>
      </c>
      <c r="F48" s="39">
        <f t="shared" si="0"/>
        <v>4.7283782702616212E-2</v>
      </c>
      <c r="G48" s="41">
        <v>1266</v>
      </c>
      <c r="I48" s="16" t="str">
        <f t="shared" si="1"/>
        <v>此花区</v>
      </c>
      <c r="J48" s="17">
        <f t="shared" si="2"/>
        <v>3.8906287641532158E-2</v>
      </c>
      <c r="K48" s="2"/>
      <c r="L48" s="23">
        <f t="shared" si="3"/>
        <v>4.0884140685530951E-2</v>
      </c>
      <c r="M48" s="22">
        <v>0</v>
      </c>
    </row>
    <row r="49" spans="2:13">
      <c r="B49" s="7">
        <v>46</v>
      </c>
      <c r="C49" s="27" t="s">
        <v>26</v>
      </c>
      <c r="D49" s="42">
        <v>15734</v>
      </c>
      <c r="E49" s="42">
        <v>634</v>
      </c>
      <c r="F49" s="39">
        <f t="shared" si="0"/>
        <v>4.0294902758357697E-2</v>
      </c>
      <c r="G49" s="41">
        <v>1402</v>
      </c>
      <c r="I49" s="16" t="str">
        <f t="shared" si="1"/>
        <v>和泉市</v>
      </c>
      <c r="J49" s="17">
        <f t="shared" si="2"/>
        <v>3.8654543647836243E-2</v>
      </c>
      <c r="K49" s="2"/>
      <c r="L49" s="23">
        <f t="shared" si="3"/>
        <v>4.0884140685530951E-2</v>
      </c>
      <c r="M49" s="22">
        <v>0</v>
      </c>
    </row>
    <row r="50" spans="2:13">
      <c r="B50" s="7">
        <v>47</v>
      </c>
      <c r="C50" s="27" t="s">
        <v>16</v>
      </c>
      <c r="D50" s="40">
        <v>31258</v>
      </c>
      <c r="E50" s="40">
        <v>1225</v>
      </c>
      <c r="F50" s="39">
        <f t="shared" si="0"/>
        <v>3.9189967368353701E-2</v>
      </c>
      <c r="G50" s="41">
        <v>2761</v>
      </c>
      <c r="I50" s="16" t="str">
        <f t="shared" si="1"/>
        <v>泉大津市</v>
      </c>
      <c r="J50" s="17">
        <f t="shared" si="2"/>
        <v>3.8452939861390568E-2</v>
      </c>
      <c r="K50" s="2"/>
      <c r="L50" s="23">
        <f t="shared" si="3"/>
        <v>4.0884140685530951E-2</v>
      </c>
      <c r="M50" s="22">
        <v>0</v>
      </c>
    </row>
    <row r="51" spans="2:13">
      <c r="B51" s="7">
        <v>48</v>
      </c>
      <c r="C51" s="27" t="s">
        <v>27</v>
      </c>
      <c r="D51" s="40">
        <v>17078</v>
      </c>
      <c r="E51" s="40">
        <v>410</v>
      </c>
      <c r="F51" s="39">
        <f t="shared" si="0"/>
        <v>2.4007495022836396E-2</v>
      </c>
      <c r="G51" s="41">
        <v>906</v>
      </c>
      <c r="I51" s="16" t="str">
        <f t="shared" si="1"/>
        <v>福島区</v>
      </c>
      <c r="J51" s="17">
        <f t="shared" si="2"/>
        <v>3.8340486409155938E-2</v>
      </c>
      <c r="K51" s="2"/>
      <c r="L51" s="23">
        <f t="shared" si="3"/>
        <v>4.0884140685530951E-2</v>
      </c>
      <c r="M51" s="22">
        <v>0</v>
      </c>
    </row>
    <row r="52" spans="2:13">
      <c r="B52" s="7">
        <v>49</v>
      </c>
      <c r="C52" s="27" t="s">
        <v>28</v>
      </c>
      <c r="D52" s="40">
        <v>17348</v>
      </c>
      <c r="E52" s="40">
        <v>501</v>
      </c>
      <c r="F52" s="39">
        <f t="shared" si="0"/>
        <v>2.8879409730228268E-2</v>
      </c>
      <c r="G52" s="41">
        <v>1146</v>
      </c>
      <c r="I52" s="16" t="str">
        <f t="shared" si="1"/>
        <v>貝塚市</v>
      </c>
      <c r="J52" s="17">
        <f t="shared" si="2"/>
        <v>3.7950316252635438E-2</v>
      </c>
      <c r="K52" s="2"/>
      <c r="L52" s="23">
        <f t="shared" si="3"/>
        <v>4.0884140685530951E-2</v>
      </c>
      <c r="M52" s="22">
        <v>0</v>
      </c>
    </row>
    <row r="53" spans="2:13">
      <c r="B53" s="7">
        <v>50</v>
      </c>
      <c r="C53" s="27" t="s">
        <v>17</v>
      </c>
      <c r="D53" s="40">
        <v>15114</v>
      </c>
      <c r="E53" s="40">
        <v>864</v>
      </c>
      <c r="F53" s="39">
        <f t="shared" si="0"/>
        <v>5.7165541881699089E-2</v>
      </c>
      <c r="G53" s="41">
        <v>1815</v>
      </c>
      <c r="I53" s="16" t="str">
        <f t="shared" si="1"/>
        <v>太子町</v>
      </c>
      <c r="J53" s="17">
        <f t="shared" si="2"/>
        <v>3.7925264919129953E-2</v>
      </c>
      <c r="K53" s="2"/>
      <c r="L53" s="23">
        <f t="shared" si="3"/>
        <v>4.0884140685530951E-2</v>
      </c>
      <c r="M53" s="22">
        <v>0</v>
      </c>
    </row>
    <row r="54" spans="2:13">
      <c r="B54" s="7">
        <v>51</v>
      </c>
      <c r="C54" s="27" t="s">
        <v>49</v>
      </c>
      <c r="D54" s="40">
        <v>20127</v>
      </c>
      <c r="E54" s="40">
        <v>778</v>
      </c>
      <c r="F54" s="39">
        <f t="shared" si="0"/>
        <v>3.8654543647836243E-2</v>
      </c>
      <c r="G54" s="41">
        <v>1522</v>
      </c>
      <c r="I54" s="16" t="str">
        <f t="shared" si="1"/>
        <v>堺市堺区</v>
      </c>
      <c r="J54" s="17">
        <f t="shared" si="2"/>
        <v>3.779134295227525E-2</v>
      </c>
      <c r="K54" s="2"/>
      <c r="L54" s="23">
        <f t="shared" si="3"/>
        <v>4.0884140685530951E-2</v>
      </c>
      <c r="M54" s="22">
        <v>0</v>
      </c>
    </row>
    <row r="55" spans="2:13">
      <c r="B55" s="7">
        <v>52</v>
      </c>
      <c r="C55" s="27" t="s">
        <v>5</v>
      </c>
      <c r="D55" s="40">
        <v>16580</v>
      </c>
      <c r="E55" s="40">
        <v>520</v>
      </c>
      <c r="F55" s="39">
        <f t="shared" si="0"/>
        <v>3.1363088057901084E-2</v>
      </c>
      <c r="G55" s="41">
        <v>1014</v>
      </c>
      <c r="I55" s="16" t="str">
        <f t="shared" si="1"/>
        <v>中央区</v>
      </c>
      <c r="J55" s="17">
        <f t="shared" si="2"/>
        <v>3.7767903815995818E-2</v>
      </c>
      <c r="K55" s="2"/>
      <c r="L55" s="23">
        <f t="shared" si="3"/>
        <v>4.0884140685530951E-2</v>
      </c>
      <c r="M55" s="22">
        <v>0</v>
      </c>
    </row>
    <row r="56" spans="2:13">
      <c r="B56" s="7">
        <v>53</v>
      </c>
      <c r="C56" s="27" t="s">
        <v>23</v>
      </c>
      <c r="D56" s="42">
        <v>9485</v>
      </c>
      <c r="E56" s="42">
        <v>325</v>
      </c>
      <c r="F56" s="39">
        <f t="shared" si="0"/>
        <v>3.4264628360569323E-2</v>
      </c>
      <c r="G56" s="41">
        <v>645</v>
      </c>
      <c r="I56" s="16" t="str">
        <f t="shared" si="1"/>
        <v>堺市</v>
      </c>
      <c r="J56" s="17">
        <f t="shared" si="2"/>
        <v>3.6323271519719411E-2</v>
      </c>
      <c r="K56" s="2"/>
      <c r="L56" s="23">
        <f t="shared" si="3"/>
        <v>4.0884140685530951E-2</v>
      </c>
      <c r="M56" s="22">
        <v>0</v>
      </c>
    </row>
    <row r="57" spans="2:13">
      <c r="B57" s="7">
        <v>54</v>
      </c>
      <c r="C57" s="27" t="s">
        <v>29</v>
      </c>
      <c r="D57" s="38">
        <v>15866</v>
      </c>
      <c r="E57" s="38">
        <v>686</v>
      </c>
      <c r="F57" s="39">
        <f t="shared" si="0"/>
        <v>4.3237110802974918E-2</v>
      </c>
      <c r="G57" s="41">
        <v>1427</v>
      </c>
      <c r="I57" s="16" t="str">
        <f t="shared" si="1"/>
        <v>能勢町</v>
      </c>
      <c r="J57" s="17">
        <f t="shared" si="2"/>
        <v>3.5951327433628319E-2</v>
      </c>
      <c r="K57" s="2"/>
      <c r="L57" s="23">
        <f t="shared" si="3"/>
        <v>4.0884140685530951E-2</v>
      </c>
      <c r="M57" s="22">
        <v>0</v>
      </c>
    </row>
    <row r="58" spans="2:13">
      <c r="B58" s="7">
        <v>55</v>
      </c>
      <c r="C58" s="27" t="s">
        <v>18</v>
      </c>
      <c r="D58" s="40">
        <v>16304</v>
      </c>
      <c r="E58" s="40">
        <v>717</v>
      </c>
      <c r="F58" s="39">
        <f t="shared" si="0"/>
        <v>4.3976938174681061E-2</v>
      </c>
      <c r="G58" s="41">
        <v>1675</v>
      </c>
      <c r="I58" s="16" t="str">
        <f t="shared" si="1"/>
        <v>堺市中区</v>
      </c>
      <c r="J58" s="17">
        <f t="shared" si="2"/>
        <v>3.4817756346617504E-2</v>
      </c>
      <c r="K58" s="2"/>
      <c r="L58" s="23">
        <f t="shared" si="3"/>
        <v>4.0884140685530951E-2</v>
      </c>
      <c r="M58" s="22">
        <v>0</v>
      </c>
    </row>
    <row r="59" spans="2:13">
      <c r="B59" s="7">
        <v>56</v>
      </c>
      <c r="C59" s="27" t="s">
        <v>11</v>
      </c>
      <c r="D59" s="40">
        <v>10019</v>
      </c>
      <c r="E59" s="40">
        <v>431</v>
      </c>
      <c r="F59" s="39">
        <f t="shared" si="0"/>
        <v>4.3018265295937719E-2</v>
      </c>
      <c r="G59" s="41">
        <v>1040</v>
      </c>
      <c r="I59" s="16" t="str">
        <f t="shared" si="1"/>
        <v>柏原市</v>
      </c>
      <c r="J59" s="17">
        <f t="shared" si="2"/>
        <v>3.4264628360569323E-2</v>
      </c>
      <c r="K59" s="2"/>
      <c r="L59" s="23">
        <f t="shared" si="3"/>
        <v>4.0884140685530951E-2</v>
      </c>
      <c r="M59" s="22">
        <v>0</v>
      </c>
    </row>
    <row r="60" spans="2:13">
      <c r="B60" s="7">
        <v>57</v>
      </c>
      <c r="C60" s="27" t="s">
        <v>50</v>
      </c>
      <c r="D60" s="40">
        <v>7744</v>
      </c>
      <c r="E60" s="40">
        <v>356</v>
      </c>
      <c r="F60" s="39">
        <f t="shared" si="0"/>
        <v>4.5971074380165289E-2</v>
      </c>
      <c r="G60" s="41">
        <v>767</v>
      </c>
      <c r="I60" s="16" t="str">
        <f t="shared" si="1"/>
        <v>西区</v>
      </c>
      <c r="J60" s="17">
        <f t="shared" si="2"/>
        <v>3.3408577878103835E-2</v>
      </c>
      <c r="K60" s="2"/>
      <c r="L60" s="23">
        <f t="shared" si="3"/>
        <v>4.0884140685530951E-2</v>
      </c>
      <c r="M60" s="22">
        <v>0</v>
      </c>
    </row>
    <row r="61" spans="2:13">
      <c r="B61" s="7">
        <v>58</v>
      </c>
      <c r="C61" s="27" t="s">
        <v>30</v>
      </c>
      <c r="D61" s="40">
        <v>8868</v>
      </c>
      <c r="E61" s="40">
        <v>395</v>
      </c>
      <c r="F61" s="39">
        <f t="shared" si="0"/>
        <v>4.4542174109156521E-2</v>
      </c>
      <c r="G61" s="41">
        <v>924</v>
      </c>
      <c r="I61" s="16" t="str">
        <f t="shared" si="1"/>
        <v>吹田市</v>
      </c>
      <c r="J61" s="17">
        <f t="shared" si="2"/>
        <v>3.3031534421710508E-2</v>
      </c>
      <c r="K61" s="2"/>
      <c r="L61" s="23">
        <f t="shared" si="3"/>
        <v>4.0884140685530951E-2</v>
      </c>
      <c r="M61" s="22">
        <v>0</v>
      </c>
    </row>
    <row r="62" spans="2:13">
      <c r="B62" s="7">
        <v>59</v>
      </c>
      <c r="C62" s="27" t="s">
        <v>24</v>
      </c>
      <c r="D62" s="40">
        <v>63748</v>
      </c>
      <c r="E62" s="40">
        <v>3195</v>
      </c>
      <c r="F62" s="39">
        <f t="shared" si="0"/>
        <v>5.0119219426491814E-2</v>
      </c>
      <c r="G62" s="41">
        <v>6655</v>
      </c>
      <c r="I62" s="16" t="str">
        <f t="shared" si="1"/>
        <v>四條畷市</v>
      </c>
      <c r="J62" s="17">
        <f t="shared" si="2"/>
        <v>3.2596209075244111E-2</v>
      </c>
      <c r="K62" s="2"/>
      <c r="L62" s="23">
        <f t="shared" si="3"/>
        <v>4.0884140685530951E-2</v>
      </c>
      <c r="M62" s="22">
        <v>0</v>
      </c>
    </row>
    <row r="63" spans="2:13">
      <c r="B63" s="7">
        <v>60</v>
      </c>
      <c r="C63" s="27" t="s">
        <v>51</v>
      </c>
      <c r="D63" s="40">
        <v>8249</v>
      </c>
      <c r="E63" s="40">
        <v>397</v>
      </c>
      <c r="F63" s="39">
        <f t="shared" si="0"/>
        <v>4.8127045702509398E-2</v>
      </c>
      <c r="G63" s="41">
        <v>830</v>
      </c>
      <c r="I63" s="16" t="str">
        <f t="shared" si="1"/>
        <v>枚方市</v>
      </c>
      <c r="J63" s="17">
        <f t="shared" si="2"/>
        <v>3.2514095990255593E-2</v>
      </c>
      <c r="K63" s="2"/>
      <c r="L63" s="23">
        <f t="shared" si="3"/>
        <v>4.0884140685530951E-2</v>
      </c>
      <c r="M63" s="22">
        <v>0</v>
      </c>
    </row>
    <row r="64" spans="2:13">
      <c r="B64" s="7">
        <v>61</v>
      </c>
      <c r="C64" s="27" t="s">
        <v>19</v>
      </c>
      <c r="D64" s="42">
        <v>6964</v>
      </c>
      <c r="E64" s="42">
        <v>227</v>
      </c>
      <c r="F64" s="39">
        <f t="shared" si="0"/>
        <v>3.2596209075244111E-2</v>
      </c>
      <c r="G64" s="41">
        <v>461</v>
      </c>
      <c r="I64" s="16" t="str">
        <f t="shared" si="1"/>
        <v>堺市東区</v>
      </c>
      <c r="J64" s="17">
        <f t="shared" si="2"/>
        <v>3.2227109156337468E-2</v>
      </c>
      <c r="K64" s="2"/>
      <c r="L64" s="23">
        <f t="shared" si="3"/>
        <v>4.0884140685530951E-2</v>
      </c>
      <c r="M64" s="22">
        <v>0</v>
      </c>
    </row>
    <row r="65" spans="2:13">
      <c r="B65" s="7">
        <v>62</v>
      </c>
      <c r="C65" s="27" t="s">
        <v>20</v>
      </c>
      <c r="D65" s="40">
        <v>10560</v>
      </c>
      <c r="E65" s="40">
        <v>309</v>
      </c>
      <c r="F65" s="39">
        <f t="shared" si="0"/>
        <v>2.9261363636363637E-2</v>
      </c>
      <c r="G65" s="41">
        <v>555</v>
      </c>
      <c r="I65" s="16" t="str">
        <f t="shared" si="1"/>
        <v>高槻市</v>
      </c>
      <c r="J65" s="17">
        <f t="shared" si="2"/>
        <v>3.2102856914691849E-2</v>
      </c>
      <c r="K65" s="2"/>
      <c r="L65" s="23">
        <f t="shared" si="3"/>
        <v>4.0884140685530951E-2</v>
      </c>
      <c r="M65" s="22">
        <v>0</v>
      </c>
    </row>
    <row r="66" spans="2:13">
      <c r="B66" s="7">
        <v>63</v>
      </c>
      <c r="C66" s="27" t="s">
        <v>31</v>
      </c>
      <c r="D66" s="42">
        <v>7723</v>
      </c>
      <c r="E66" s="42">
        <v>224</v>
      </c>
      <c r="F66" s="39">
        <f t="shared" si="0"/>
        <v>2.9004272950925804E-2</v>
      </c>
      <c r="G66" s="41">
        <v>422</v>
      </c>
      <c r="I66" s="16" t="str">
        <f t="shared" si="1"/>
        <v>堺市美原区</v>
      </c>
      <c r="J66" s="17">
        <f t="shared" si="2"/>
        <v>3.2066052227342552E-2</v>
      </c>
      <c r="K66" s="2"/>
      <c r="L66" s="23">
        <f t="shared" si="3"/>
        <v>4.0884140685530951E-2</v>
      </c>
      <c r="M66" s="22">
        <v>0</v>
      </c>
    </row>
    <row r="67" spans="2:13">
      <c r="B67" s="7">
        <v>64</v>
      </c>
      <c r="C67" s="27" t="s">
        <v>52</v>
      </c>
      <c r="D67" s="40">
        <v>8110</v>
      </c>
      <c r="E67" s="40">
        <v>320</v>
      </c>
      <c r="F67" s="39">
        <f t="shared" si="0"/>
        <v>3.9457459926017263E-2</v>
      </c>
      <c r="G67" s="41">
        <v>766</v>
      </c>
      <c r="I67" s="16" t="str">
        <f t="shared" si="1"/>
        <v>堺市南区</v>
      </c>
      <c r="J67" s="17">
        <f t="shared" si="2"/>
        <v>3.1899943788645309E-2</v>
      </c>
      <c r="K67" s="2"/>
      <c r="L67" s="23">
        <f t="shared" si="3"/>
        <v>4.0884140685530951E-2</v>
      </c>
      <c r="M67" s="22">
        <v>0</v>
      </c>
    </row>
    <row r="68" spans="2:13">
      <c r="B68" s="7">
        <v>65</v>
      </c>
      <c r="C68" s="27" t="s">
        <v>12</v>
      </c>
      <c r="D68" s="40">
        <v>3946</v>
      </c>
      <c r="E68" s="40">
        <v>89</v>
      </c>
      <c r="F68" s="39">
        <f t="shared" si="0"/>
        <v>2.2554485554992398E-2</v>
      </c>
      <c r="G68" s="41">
        <v>182</v>
      </c>
      <c r="I68" s="16" t="str">
        <f t="shared" si="1"/>
        <v>岬町</v>
      </c>
      <c r="J68" s="17">
        <f t="shared" si="2"/>
        <v>3.1824146981627298E-2</v>
      </c>
      <c r="K68" s="2"/>
      <c r="L68" s="23">
        <f t="shared" si="3"/>
        <v>4.0884140685530951E-2</v>
      </c>
      <c r="M68" s="22">
        <v>0</v>
      </c>
    </row>
    <row r="69" spans="2:13">
      <c r="B69" s="7">
        <v>66</v>
      </c>
      <c r="C69" s="27" t="s">
        <v>6</v>
      </c>
      <c r="D69" s="40">
        <v>3966</v>
      </c>
      <c r="E69" s="40">
        <v>98</v>
      </c>
      <c r="F69" s="39">
        <f t="shared" ref="F69:F78" si="4">IFERROR(E69/D69,"-")</f>
        <v>2.4710035300050427E-2</v>
      </c>
      <c r="G69" s="41">
        <v>189</v>
      </c>
      <c r="I69" s="16" t="str">
        <f t="shared" ref="I69:I77" si="5">INDEX($C$4:$C$77,MATCH(J69,$F$4:$F$77,0))</f>
        <v>箕面市</v>
      </c>
      <c r="J69" s="17">
        <f t="shared" ref="J69:J77" si="6">LARGE($F$4:$F$77,ROW(A66))</f>
        <v>3.1363088057901084E-2</v>
      </c>
      <c r="K69" s="2"/>
      <c r="L69" s="23">
        <f t="shared" ref="L69:L77" si="7">$F$78</f>
        <v>4.0884140685530951E-2</v>
      </c>
      <c r="M69" s="22">
        <v>0</v>
      </c>
    </row>
    <row r="70" spans="2:13">
      <c r="B70" s="7">
        <v>67</v>
      </c>
      <c r="C70" s="27" t="s">
        <v>7</v>
      </c>
      <c r="D70" s="40">
        <v>1808</v>
      </c>
      <c r="E70" s="40">
        <v>65</v>
      </c>
      <c r="F70" s="39">
        <f t="shared" si="4"/>
        <v>3.5951327433628319E-2</v>
      </c>
      <c r="G70" s="41">
        <v>140</v>
      </c>
      <c r="I70" s="16" t="str">
        <f t="shared" si="5"/>
        <v>茨木市</v>
      </c>
      <c r="J70" s="17">
        <f t="shared" si="6"/>
        <v>3.0967203645465631E-2</v>
      </c>
      <c r="K70" s="2"/>
      <c r="L70" s="23">
        <f t="shared" si="7"/>
        <v>4.0884140685530951E-2</v>
      </c>
      <c r="M70" s="22">
        <v>0</v>
      </c>
    </row>
    <row r="71" spans="2:13">
      <c r="B71" s="7">
        <v>68</v>
      </c>
      <c r="C71" s="27" t="s">
        <v>53</v>
      </c>
      <c r="D71" s="40">
        <v>2490</v>
      </c>
      <c r="E71" s="40">
        <v>123</v>
      </c>
      <c r="F71" s="39">
        <f t="shared" si="4"/>
        <v>4.9397590361445781E-2</v>
      </c>
      <c r="G71" s="41">
        <v>208</v>
      </c>
      <c r="I71" s="16" t="str">
        <f t="shared" si="5"/>
        <v>千早赤阪村</v>
      </c>
      <c r="J71" s="17">
        <f t="shared" si="6"/>
        <v>2.9622980251346499E-2</v>
      </c>
      <c r="K71" s="2"/>
      <c r="L71" s="23">
        <f t="shared" si="7"/>
        <v>4.0884140685530951E-2</v>
      </c>
      <c r="M71" s="22">
        <v>0</v>
      </c>
    </row>
    <row r="72" spans="2:13">
      <c r="B72" s="7">
        <v>69</v>
      </c>
      <c r="C72" s="27" t="s">
        <v>54</v>
      </c>
      <c r="D72" s="40">
        <v>5363</v>
      </c>
      <c r="E72" s="40">
        <v>226</v>
      </c>
      <c r="F72" s="39">
        <f t="shared" si="4"/>
        <v>4.2140592951706135E-2</v>
      </c>
      <c r="G72" s="41">
        <v>533</v>
      </c>
      <c r="I72" s="16" t="str">
        <f t="shared" si="5"/>
        <v>交野市</v>
      </c>
      <c r="J72" s="17">
        <f t="shared" si="6"/>
        <v>2.9261363636363637E-2</v>
      </c>
      <c r="K72" s="2"/>
      <c r="L72" s="23">
        <f t="shared" si="7"/>
        <v>4.0884140685530951E-2</v>
      </c>
      <c r="M72" s="22">
        <v>0</v>
      </c>
    </row>
    <row r="73" spans="2:13">
      <c r="B73" s="7">
        <v>70</v>
      </c>
      <c r="C73" s="27" t="s">
        <v>55</v>
      </c>
      <c r="D73" s="42">
        <v>1040</v>
      </c>
      <c r="E73" s="42">
        <v>61</v>
      </c>
      <c r="F73" s="39">
        <f t="shared" si="4"/>
        <v>5.8653846153846154E-2</v>
      </c>
      <c r="G73" s="41">
        <v>205</v>
      </c>
      <c r="I73" s="16" t="str">
        <f t="shared" si="5"/>
        <v>大阪狭山市</v>
      </c>
      <c r="J73" s="17">
        <f t="shared" si="6"/>
        <v>2.9004272950925804E-2</v>
      </c>
      <c r="K73" s="2"/>
      <c r="L73" s="23">
        <f t="shared" si="7"/>
        <v>4.0884140685530951E-2</v>
      </c>
      <c r="M73" s="22">
        <v>0</v>
      </c>
    </row>
    <row r="74" spans="2:13">
      <c r="B74" s="7">
        <v>71</v>
      </c>
      <c r="C74" s="27" t="s">
        <v>56</v>
      </c>
      <c r="D74" s="38">
        <v>3048</v>
      </c>
      <c r="E74" s="38">
        <v>97</v>
      </c>
      <c r="F74" s="39">
        <f t="shared" si="4"/>
        <v>3.1824146981627298E-2</v>
      </c>
      <c r="G74" s="41">
        <v>231</v>
      </c>
      <c r="I74" s="16" t="str">
        <f t="shared" si="5"/>
        <v>松原市</v>
      </c>
      <c r="J74" s="17">
        <f t="shared" si="6"/>
        <v>2.8879409730228268E-2</v>
      </c>
      <c r="K74" s="2"/>
      <c r="L74" s="23">
        <f t="shared" si="7"/>
        <v>4.0884140685530951E-2</v>
      </c>
      <c r="M74" s="22">
        <v>0</v>
      </c>
    </row>
    <row r="75" spans="2:13">
      <c r="B75" s="7">
        <v>72</v>
      </c>
      <c r="C75" s="27" t="s">
        <v>32</v>
      </c>
      <c r="D75" s="40">
        <v>1793</v>
      </c>
      <c r="E75" s="40">
        <v>68</v>
      </c>
      <c r="F75" s="39">
        <f t="shared" si="4"/>
        <v>3.7925264919129953E-2</v>
      </c>
      <c r="G75" s="41">
        <v>130</v>
      </c>
      <c r="I75" s="16" t="str">
        <f t="shared" si="5"/>
        <v>豊能町</v>
      </c>
      <c r="J75" s="17">
        <f t="shared" si="6"/>
        <v>2.4710035300050427E-2</v>
      </c>
      <c r="K75" s="2"/>
      <c r="L75" s="23">
        <f t="shared" si="7"/>
        <v>4.0884140685530951E-2</v>
      </c>
      <c r="M75" s="22">
        <v>0</v>
      </c>
    </row>
    <row r="76" spans="2:13">
      <c r="B76" s="7">
        <v>73</v>
      </c>
      <c r="C76" s="27" t="s">
        <v>33</v>
      </c>
      <c r="D76" s="40">
        <v>2528</v>
      </c>
      <c r="E76" s="40">
        <v>106</v>
      </c>
      <c r="F76" s="39">
        <f t="shared" si="4"/>
        <v>4.1930379746835444E-2</v>
      </c>
      <c r="G76" s="41">
        <v>273</v>
      </c>
      <c r="I76" s="16" t="str">
        <f t="shared" si="5"/>
        <v>河内長野市</v>
      </c>
      <c r="J76" s="17">
        <f t="shared" si="6"/>
        <v>2.4007495022836396E-2</v>
      </c>
      <c r="K76" s="2"/>
      <c r="L76" s="23">
        <f t="shared" si="7"/>
        <v>4.0884140685530951E-2</v>
      </c>
      <c r="M76" s="22">
        <v>0</v>
      </c>
    </row>
    <row r="77" spans="2:13" ht="14.25" thickBot="1">
      <c r="B77" s="7">
        <v>74</v>
      </c>
      <c r="C77" s="27" t="s">
        <v>34</v>
      </c>
      <c r="D77" s="40">
        <v>1114</v>
      </c>
      <c r="E77" s="40">
        <v>33</v>
      </c>
      <c r="F77" s="43">
        <f t="shared" si="4"/>
        <v>2.9622980251346499E-2</v>
      </c>
      <c r="G77" s="44">
        <v>77</v>
      </c>
      <c r="I77" s="16" t="str">
        <f t="shared" si="5"/>
        <v>島本町</v>
      </c>
      <c r="J77" s="17">
        <f t="shared" si="6"/>
        <v>2.2554485554992398E-2</v>
      </c>
      <c r="L77" s="23">
        <f t="shared" si="7"/>
        <v>4.0884140685530951E-2</v>
      </c>
      <c r="M77" s="22">
        <v>999</v>
      </c>
    </row>
    <row r="78" spans="2:13" ht="14.25" thickTop="1">
      <c r="B78" s="54" t="s">
        <v>0</v>
      </c>
      <c r="C78" s="55"/>
      <c r="D78" s="45">
        <f>地区別_併用禁忌!D12</f>
        <v>1099644</v>
      </c>
      <c r="E78" s="45">
        <f>地区別_併用禁忌!E12</f>
        <v>44958</v>
      </c>
      <c r="F78" s="46">
        <f t="shared" si="4"/>
        <v>4.0884140685530951E-2</v>
      </c>
      <c r="G78" s="45">
        <f>地区別_併用禁忌!G12</f>
        <v>97270</v>
      </c>
    </row>
    <row r="79" spans="2:13">
      <c r="B79" s="18" t="s">
        <v>98</v>
      </c>
      <c r="D79" s="9"/>
      <c r="E79" s="9"/>
      <c r="F79" s="9"/>
      <c r="G79" s="24"/>
    </row>
    <row r="80" spans="2:13">
      <c r="B80" s="18" t="s">
        <v>92</v>
      </c>
      <c r="D80" s="9"/>
      <c r="E80" s="9"/>
      <c r="F80" s="9"/>
      <c r="G80" s="24"/>
    </row>
    <row r="81" spans="2:2">
      <c r="B81" s="18"/>
    </row>
  </sheetData>
  <mergeCells count="3">
    <mergeCell ref="B78:C78"/>
    <mergeCell ref="I3:J3"/>
    <mergeCell ref="L3:M3"/>
  </mergeCells>
  <phoneticPr fontId="3"/>
  <pageMargins left="0.70866141732283472" right="0.70866141732283472" top="0.74803149606299213" bottom="0.32" header="0.31496062992125984" footer="0.31496062992125984"/>
  <pageSetup paperSize="9" scale="75" fitToHeight="0" orientation="portrait" r:id="rId1"/>
  <headerFooter>
    <oddHeader>&amp;R&amp;"ＭＳ 明朝,標準"&amp;12 2-11.薬剤併用禁忌分析</oddHeader>
  </headerFooter>
  <ignoredErrors>
    <ignoredError sqref="J6:J77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5.625" style="15" customWidth="1"/>
    <col min="14" max="16384" width="9" style="2"/>
  </cols>
  <sheetData>
    <row r="1" spans="1:12" ht="16.5" customHeight="1">
      <c r="A1" s="15" t="s">
        <v>93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customHeight="1">
      <c r="A2" s="15" t="s">
        <v>97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2-11.薬剤併用禁忌分析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地区別_併用禁忌</vt:lpstr>
      <vt:lpstr>地区別_併用禁忌グラフ</vt:lpstr>
      <vt:lpstr>市区町村別_併用禁忌</vt:lpstr>
      <vt:lpstr>市区町村別_併用禁忌グラフ</vt:lpstr>
      <vt:lpstr>市区町村別_併用禁忌!Print_Area</vt:lpstr>
      <vt:lpstr>市区町村別_併用禁忌グラフ!Print_Area</vt:lpstr>
      <vt:lpstr>地区別_併用禁忌!Print_Area</vt:lpstr>
      <vt:lpstr>地区別_併用禁忌グラフ!Print_Area</vt:lpstr>
      <vt:lpstr>市区町村別_併用禁忌!Print_Titles</vt:lpstr>
      <vt:lpstr>地区別_併用禁忌!Print_Titles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2020-02-07T09:54:39Z</dcterms:created>
  <dcterms:modified xsi:type="dcterms:W3CDTF">2020-03-17T12:53:12Z</dcterms:modified>
  <cp:category/>
  <cp:contentStatus/>
  <dc:language/>
  <cp:version/>
</cp:coreProperties>
</file>